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pivotTables/pivotTable2.xml" ContentType="application/vnd.openxmlformats-officedocument.spreadsheetml.pivotTable+xml"/>
  <Override PartName="/xl/drawings/drawing3.xml" ContentType="application/vnd.openxmlformats-officedocument.drawing+xml"/>
  <Override PartName="/xl/activeX/activeX2.xml" ContentType="application/vnd.ms-office.activeX+xml"/>
  <Override PartName="/xl/activeX/activeX2.bin" ContentType="application/vnd.ms-office.activeX"/>
  <Override PartName="/xl/pivotTables/pivotTable3.xml" ContentType="application/vnd.openxmlformats-officedocument.spreadsheetml.pivotTable+xml"/>
  <Override PartName="/xl/drawings/drawing4.xml" ContentType="application/vnd.openxmlformats-officedocument.drawing+xml"/>
  <Override PartName="/xl/activeX/activeX3.xml" ContentType="application/vnd.ms-office.activeX+xml"/>
  <Override PartName="/xl/activeX/activeX3.bin" ContentType="application/vnd.ms-office.activeX"/>
  <Override PartName="/xl/pivotTables/pivotTable4.xml" ContentType="application/vnd.openxmlformats-officedocument.spreadsheetml.pivotTable+xml"/>
  <Override PartName="/xl/drawings/drawing5.xml" ContentType="application/vnd.openxmlformats-officedocument.drawing+xml"/>
  <Override PartName="/xl/activeX/activeX4.xml" ContentType="application/vnd.ms-office.activeX+xml"/>
  <Override PartName="/xl/activeX/activeX4.bin" ContentType="application/vnd.ms-office.activeX"/>
  <Override PartName="/xl/pivotTables/pivotTable5.xml" ContentType="application/vnd.openxmlformats-officedocument.spreadsheetml.pivotTable+xml"/>
  <Override PartName="/xl/drawings/drawing6.xml" ContentType="application/vnd.openxmlformats-officedocument.drawing+xml"/>
  <Override PartName="/xl/activeX/activeX5.xml" ContentType="application/vnd.ms-office.activeX+xml"/>
  <Override PartName="/xl/activeX/activeX5.bin" ContentType="application/vnd.ms-office.activeX"/>
  <Override PartName="/xl/pivotTables/pivotTable6.xml" ContentType="application/vnd.openxmlformats-officedocument.spreadsheetml.pivotTable+xml"/>
  <Override PartName="/xl/drawings/drawing7.xml" ContentType="application/vnd.openxmlformats-officedocument.drawing+xml"/>
  <Override PartName="/xl/activeX/activeX6.xml" ContentType="application/vnd.ms-office.activeX+xml"/>
  <Override PartName="/xl/activeX/activeX6.bin" ContentType="application/vnd.ms-office.activeX"/>
  <Override PartName="/xl/pivotTables/pivotTable7.xml" ContentType="application/vnd.openxmlformats-officedocument.spreadsheetml.pivotTable+xml"/>
  <Override PartName="/xl/drawings/drawing8.xml" ContentType="application/vnd.openxmlformats-officedocument.drawing+xml"/>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pivotTables/pivotTable8.xml" ContentType="application/vnd.openxmlformats-officedocument.spreadsheetml.pivotTable+xml"/>
  <Override PartName="/xl/drawings/drawing9.xml" ContentType="application/vnd.openxmlformats-officedocument.drawing+xml"/>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pivotTables/pivotTable9.xml" ContentType="application/vnd.openxmlformats-officedocument.spreadsheetml.pivotTable+xml"/>
  <Override PartName="/xl/drawings/drawing10.xml" ContentType="application/vnd.openxmlformats-officedocument.drawing+xml"/>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pivotTables/pivotTable10.xml" ContentType="application/vnd.openxmlformats-officedocument.spreadsheetml.pivotTable+xml"/>
  <Override PartName="/xl/drawings/drawing11.xml" ContentType="application/vnd.openxmlformats-officedocument.drawing+xml"/>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pivotTables/pivotTable11.xml" ContentType="application/vnd.openxmlformats-officedocument.spreadsheetml.pivotTable+xml"/>
  <Override PartName="/xl/drawings/drawing12.xml" ContentType="application/vnd.openxmlformats-officedocument.drawing+xml"/>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pivotTables/pivotTable12.xml" ContentType="application/vnd.openxmlformats-officedocument.spreadsheetml.pivotTable+xml"/>
  <Override PartName="/xl/drawings/drawing13.xml" ContentType="application/vnd.openxmlformats-officedocument.drawing+xml"/>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pivotTables/pivotTable13.xml" ContentType="application/vnd.openxmlformats-officedocument.spreadsheetml.pivotTable+xml"/>
  <Override PartName="/xl/drawings/drawing14.xml" ContentType="application/vnd.openxmlformats-officedocument.drawing+xml"/>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comments1.xml" ContentType="application/vnd.openxmlformats-officedocument.spreadsheetml.comments+xml"/>
  <Override PartName="/xl/drawings/drawing15.xml" ContentType="application/vnd.openxmlformats-officedocument.drawing+xml"/>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Rakesh Bhundia\Desktop\Homecare\"/>
    </mc:Choice>
  </mc:AlternateContent>
  <bookViews>
    <workbookView xWindow="0" yWindow="0" windowWidth="24000" windowHeight="9735" tabRatio="859"/>
  </bookViews>
  <sheets>
    <sheet name="Coding Guidance Notes" sheetId="1" r:id="rId1"/>
    <sheet name="Document Navigation" sheetId="77" r:id="rId2"/>
    <sheet name="Demographic Codes" sheetId="71" state="hidden" r:id="rId3"/>
    <sheet name="Incident&amp;Complaint Codes" sheetId="72" state="hidden" r:id="rId4"/>
    <sheet name="Process Based Codes" sheetId="73" state="hidden" r:id="rId5"/>
    <sheet name="Outcome Based Codes" sheetId="74" state="hidden" r:id="rId6"/>
    <sheet name="Root Cause Codes" sheetId="75" state="hidden" r:id="rId7"/>
    <sheet name="Risk Control Measures" sheetId="76" state="hidden" r:id="rId8"/>
    <sheet name="Patient Safety" sheetId="59" state="hidden" r:id="rId9"/>
    <sheet name="Duty of Candour" sheetId="65" state="hidden" r:id="rId10"/>
    <sheet name="ADE&amp;ADR" sheetId="66" state="hidden" r:id="rId11"/>
    <sheet name="Faulty Product&amp;Device" sheetId="67" state="hidden" r:id="rId12"/>
    <sheet name="Safeguarding" sheetId="68" state="hidden" r:id="rId13"/>
    <sheet name="Information Governance" sheetId="69" state="hidden" r:id="rId14"/>
    <sheet name="Complaint" sheetId="70" state="hidden" r:id="rId15"/>
    <sheet name="{Delete}" sheetId="13" state="hidden" r:id="rId16"/>
    <sheet name="Coding Standard" sheetId="11" r:id="rId17"/>
    <sheet name="Lookup" sheetId="35" state="hidden" r:id="rId18"/>
    <sheet name="Data Validation Sheet" sheetId="12" state="hidden" r:id="rId19"/>
  </sheets>
  <definedNames>
    <definedName name="_xlnm._FilterDatabase" localSheetId="15" hidden="1">'{Delete}'!$C$1:$AA$492</definedName>
    <definedName name="_xlnm._FilterDatabase" localSheetId="16" hidden="1">'Coding Standard'!$E$6:$AG$729</definedName>
    <definedName name="_Toc258512331" localSheetId="16">'Coding Standard'!#REF!</definedName>
    <definedName name="Data_Field_Properties">'Data Validation Sheet'!$D$2:$D$10</definedName>
    <definedName name="Optional_Mandatory">'Data Validation Sheet'!$C$2:$C$8</definedName>
    <definedName name="_xlnm.Print_Area" localSheetId="1">'Document Navigation'!$A$1:$V$53</definedName>
    <definedName name="Yes_No">'Data Validation Sheet'!$B$2:$B$3</definedName>
  </definedNames>
  <calcPr calcId="152511"/>
  <pivotCaches>
    <pivotCache cacheId="0" r:id="rId20"/>
    <pivotCache cacheId="1" r:id="rId2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51" i="11" l="1"/>
  <c r="B151" i="11"/>
  <c r="C151" i="11"/>
  <c r="D151" i="11"/>
  <c r="A152" i="11"/>
  <c r="B152" i="11"/>
  <c r="C152" i="11"/>
  <c r="D152" i="11"/>
  <c r="D153" i="11" s="1"/>
  <c r="D154" i="11" s="1"/>
  <c r="D155" i="11" s="1"/>
  <c r="D156" i="11" s="1"/>
  <c r="D157" i="11" s="1"/>
  <c r="D158" i="11" s="1"/>
  <c r="D159" i="11" s="1"/>
  <c r="A153" i="11"/>
  <c r="B153" i="11"/>
  <c r="C153" i="11"/>
  <c r="A154" i="11"/>
  <c r="B154" i="11"/>
  <c r="C154" i="11"/>
  <c r="A155" i="11"/>
  <c r="B155" i="11"/>
  <c r="C155" i="11"/>
  <c r="A156" i="11"/>
  <c r="B156" i="11"/>
  <c r="C156" i="11"/>
  <c r="A157" i="11"/>
  <c r="B157" i="11"/>
  <c r="C157" i="11"/>
  <c r="A158" i="11"/>
  <c r="B158" i="11"/>
  <c r="C158" i="11"/>
  <c r="A159" i="11"/>
  <c r="B159" i="11"/>
  <c r="C159" i="11"/>
  <c r="A160" i="11"/>
  <c r="B160" i="11"/>
  <c r="C160" i="11"/>
  <c r="D160" i="11"/>
  <c r="A161" i="11"/>
  <c r="B161" i="11"/>
  <c r="C161" i="11"/>
  <c r="D161" i="11"/>
  <c r="A162" i="11"/>
  <c r="B162" i="11"/>
  <c r="C162" i="11"/>
  <c r="D162" i="11"/>
  <c r="A163" i="11"/>
  <c r="B163" i="11"/>
  <c r="C163" i="11"/>
  <c r="D163" i="11"/>
  <c r="A164" i="11"/>
  <c r="B164" i="11"/>
  <c r="C164" i="11"/>
  <c r="D164" i="11"/>
  <c r="A165" i="11"/>
  <c r="B165" i="11"/>
  <c r="C165" i="11"/>
  <c r="D165" i="11"/>
  <c r="A166" i="11"/>
  <c r="B166" i="11"/>
  <c r="C166" i="11"/>
  <c r="D166" i="11"/>
  <c r="A167" i="11"/>
  <c r="B167" i="11"/>
  <c r="C167" i="11"/>
  <c r="D167" i="11"/>
  <c r="A168" i="11"/>
  <c r="B168" i="11"/>
  <c r="C168" i="11"/>
  <c r="D168" i="11"/>
  <c r="A169" i="11"/>
  <c r="B169" i="11"/>
  <c r="C169" i="11"/>
  <c r="D169" i="11"/>
  <c r="A170" i="11"/>
  <c r="B170" i="11"/>
  <c r="C170" i="11"/>
  <c r="D170" i="11"/>
  <c r="D171" i="11" s="1"/>
  <c r="D172" i="11" s="1"/>
  <c r="D173" i="11" s="1"/>
  <c r="A171" i="11"/>
  <c r="B171" i="11"/>
  <c r="C171" i="11"/>
  <c r="A172" i="11"/>
  <c r="B172" i="11"/>
  <c r="C172" i="11"/>
  <c r="A173" i="11"/>
  <c r="B173" i="11"/>
  <c r="C173" i="11"/>
  <c r="A174" i="11"/>
  <c r="B174" i="11"/>
  <c r="C174" i="11"/>
  <c r="D174" i="11"/>
  <c r="A175" i="11"/>
  <c r="B175" i="11"/>
  <c r="C175" i="11"/>
  <c r="D175" i="11"/>
  <c r="A176" i="11"/>
  <c r="B176" i="11"/>
  <c r="C176" i="11"/>
  <c r="D176" i="11"/>
  <c r="D177" i="11" s="1"/>
  <c r="D178" i="11" s="1"/>
  <c r="D179" i="11" s="1"/>
  <c r="D180" i="11" s="1"/>
  <c r="A177" i="11"/>
  <c r="B177" i="11"/>
  <c r="C177" i="11"/>
  <c r="A178" i="11"/>
  <c r="B178" i="11"/>
  <c r="C178" i="11"/>
  <c r="A179" i="11"/>
  <c r="B179" i="11"/>
  <c r="C179" i="11"/>
  <c r="A180" i="11"/>
  <c r="B180" i="11"/>
  <c r="C180" i="11"/>
  <c r="A181" i="11"/>
  <c r="B181" i="11"/>
  <c r="C181" i="11"/>
  <c r="D181" i="11"/>
  <c r="A182" i="11"/>
  <c r="B182" i="11"/>
  <c r="C182" i="11"/>
  <c r="D182" i="11"/>
  <c r="A183" i="11"/>
  <c r="B183" i="11"/>
  <c r="C183" i="11"/>
  <c r="D183" i="11"/>
  <c r="D184" i="11" s="1"/>
  <c r="A184" i="11"/>
  <c r="B184" i="11"/>
  <c r="C184" i="11"/>
  <c r="A185" i="11"/>
  <c r="B185" i="11"/>
  <c r="C185" i="11"/>
  <c r="D185" i="11"/>
  <c r="A186" i="11"/>
  <c r="B186" i="11"/>
  <c r="C186" i="11"/>
  <c r="D186" i="11"/>
  <c r="A187" i="11"/>
  <c r="B187" i="11"/>
  <c r="C187" i="11"/>
  <c r="D187" i="11"/>
  <c r="A188" i="11"/>
  <c r="B188" i="11"/>
  <c r="C188" i="11"/>
  <c r="D188" i="11"/>
  <c r="A189" i="11"/>
  <c r="B189" i="11"/>
  <c r="C189" i="11"/>
  <c r="D189" i="11"/>
  <c r="A190" i="11"/>
  <c r="B190" i="11"/>
  <c r="C190" i="11"/>
  <c r="D190" i="11"/>
  <c r="A191" i="11"/>
  <c r="B191" i="11"/>
  <c r="C191" i="11"/>
  <c r="D191" i="11"/>
  <c r="A192" i="11"/>
  <c r="B192" i="11"/>
  <c r="C192" i="11"/>
  <c r="D192" i="11"/>
  <c r="A193" i="11"/>
  <c r="B193" i="11"/>
  <c r="C193" i="11"/>
  <c r="D193" i="11"/>
  <c r="A194" i="11"/>
  <c r="B194" i="11"/>
  <c r="C194" i="11"/>
  <c r="D194" i="11"/>
  <c r="A195" i="11"/>
  <c r="B195" i="11"/>
  <c r="C195" i="11"/>
  <c r="D195" i="11"/>
  <c r="A196" i="11"/>
  <c r="B196" i="11"/>
  <c r="C196" i="11"/>
  <c r="D196" i="11"/>
  <c r="A197" i="11"/>
  <c r="B197" i="11"/>
  <c r="C197" i="11"/>
  <c r="D197" i="11"/>
  <c r="D198" i="11" s="1"/>
  <c r="D199" i="11" s="1"/>
  <c r="D200" i="11" s="1"/>
  <c r="D201" i="11" s="1"/>
  <c r="D202" i="11" s="1"/>
  <c r="A198" i="11"/>
  <c r="B198" i="11"/>
  <c r="C198" i="11"/>
  <c r="A199" i="11"/>
  <c r="B199" i="11"/>
  <c r="C199" i="11"/>
  <c r="A200" i="11"/>
  <c r="B200" i="11"/>
  <c r="C200" i="11"/>
  <c r="A201" i="11"/>
  <c r="B201" i="11"/>
  <c r="C201" i="11"/>
  <c r="A202" i="11"/>
  <c r="B202" i="11"/>
  <c r="C202" i="11"/>
  <c r="A203" i="11"/>
  <c r="B203" i="11"/>
  <c r="C203" i="11"/>
  <c r="D203" i="11"/>
  <c r="A204" i="11"/>
  <c r="B204" i="11"/>
  <c r="C204" i="11"/>
  <c r="D204" i="11"/>
  <c r="A205" i="11"/>
  <c r="B205" i="11"/>
  <c r="C205" i="11"/>
  <c r="D205" i="11"/>
  <c r="D206" i="11" s="1"/>
  <c r="D207" i="11" s="1"/>
  <c r="D208" i="11" s="1"/>
  <c r="A206" i="11"/>
  <c r="B206" i="11"/>
  <c r="C206" i="11"/>
  <c r="A207" i="11"/>
  <c r="B207" i="11"/>
  <c r="C207" i="11"/>
  <c r="A208" i="11"/>
  <c r="B208" i="11"/>
  <c r="C208" i="11"/>
  <c r="A209" i="11"/>
  <c r="B209" i="11"/>
  <c r="C209" i="11"/>
  <c r="D209" i="11"/>
  <c r="A210" i="11"/>
  <c r="B210" i="11"/>
  <c r="C210" i="11"/>
  <c r="D210" i="11"/>
  <c r="A211" i="11"/>
  <c r="B211" i="11"/>
  <c r="C211" i="11"/>
  <c r="D211" i="11"/>
  <c r="A212" i="11"/>
  <c r="B212" i="11"/>
  <c r="C212" i="11"/>
  <c r="D212" i="11"/>
  <c r="A213" i="11"/>
  <c r="B213" i="11"/>
  <c r="C213" i="11"/>
  <c r="D213" i="11"/>
  <c r="D214" i="11" s="1"/>
  <c r="D215" i="11" s="1"/>
  <c r="D216" i="11" s="1"/>
  <c r="A214" i="11"/>
  <c r="B214" i="11"/>
  <c r="C214" i="11"/>
  <c r="A215" i="11"/>
  <c r="B215" i="11"/>
  <c r="C215" i="11"/>
  <c r="A216" i="11"/>
  <c r="B216" i="11"/>
  <c r="C216" i="11"/>
  <c r="A217" i="11"/>
  <c r="B217" i="11"/>
  <c r="C217" i="11"/>
  <c r="D217" i="11"/>
  <c r="A218" i="11"/>
  <c r="B218" i="11"/>
  <c r="C218" i="11"/>
  <c r="D218" i="11"/>
  <c r="A219" i="11"/>
  <c r="B219" i="11"/>
  <c r="C219" i="11"/>
  <c r="D219" i="11"/>
  <c r="A220" i="11"/>
  <c r="B220" i="11"/>
  <c r="C220" i="11"/>
  <c r="D220" i="11"/>
  <c r="A221" i="11"/>
  <c r="B221" i="11"/>
  <c r="C221" i="11"/>
  <c r="D221" i="11"/>
  <c r="A222" i="11"/>
  <c r="B222" i="11"/>
  <c r="C222" i="11"/>
  <c r="D222" i="11"/>
  <c r="A223" i="11"/>
  <c r="B223" i="11"/>
  <c r="C223" i="11"/>
  <c r="D223" i="11"/>
  <c r="A224" i="11"/>
  <c r="B224" i="11"/>
  <c r="C224" i="11"/>
  <c r="D224" i="11"/>
  <c r="A225" i="11"/>
  <c r="B225" i="11"/>
  <c r="C225" i="11"/>
  <c r="D225" i="11"/>
  <c r="A226" i="11"/>
  <c r="B226" i="11"/>
  <c r="C226" i="11"/>
  <c r="D226" i="11"/>
  <c r="D227" i="11" s="1"/>
  <c r="D228" i="11" s="1"/>
  <c r="D229" i="11" s="1"/>
  <c r="D230" i="11" s="1"/>
  <c r="D231" i="11" s="1"/>
  <c r="A227" i="11"/>
  <c r="B227" i="11"/>
  <c r="C227" i="11"/>
  <c r="A228" i="11"/>
  <c r="B228" i="11"/>
  <c r="C228" i="11"/>
  <c r="A229" i="11"/>
  <c r="B229" i="11"/>
  <c r="C229" i="11"/>
  <c r="A230" i="11"/>
  <c r="B230" i="11"/>
  <c r="C230" i="11"/>
  <c r="A231" i="11"/>
  <c r="B231" i="11"/>
  <c r="C231" i="11"/>
  <c r="A232" i="11"/>
  <c r="B232" i="11"/>
  <c r="C232" i="11"/>
  <c r="D232" i="11"/>
  <c r="D233" i="11" s="1"/>
  <c r="D234" i="11" s="1"/>
  <c r="D235" i="11" s="1"/>
  <c r="D236" i="11" s="1"/>
  <c r="D237" i="11" s="1"/>
  <c r="D238" i="11" s="1"/>
  <c r="D239" i="11" s="1"/>
  <c r="D240" i="11" s="1"/>
  <c r="D241" i="11" s="1"/>
  <c r="A233" i="11"/>
  <c r="B233" i="11"/>
  <c r="C233" i="11"/>
  <c r="A234" i="11"/>
  <c r="B234" i="11"/>
  <c r="C234" i="11"/>
  <c r="A235" i="11"/>
  <c r="B235" i="11"/>
  <c r="C235" i="11"/>
  <c r="A236" i="11"/>
  <c r="B236" i="11"/>
  <c r="C236" i="11"/>
  <c r="A237" i="11"/>
  <c r="B237" i="11"/>
  <c r="C237" i="11"/>
  <c r="A238" i="11"/>
  <c r="B238" i="11"/>
  <c r="C238" i="11"/>
  <c r="A239" i="11"/>
  <c r="B239" i="11"/>
  <c r="C239" i="11"/>
  <c r="A240" i="11"/>
  <c r="B240" i="11"/>
  <c r="C240" i="11"/>
  <c r="A241" i="11"/>
  <c r="B241" i="11"/>
  <c r="C241" i="11"/>
  <c r="A242" i="11"/>
  <c r="B242" i="11"/>
  <c r="C242" i="11"/>
  <c r="D242" i="11"/>
  <c r="A243" i="11"/>
  <c r="B243" i="11"/>
  <c r="C243" i="11"/>
  <c r="D243" i="11"/>
  <c r="D244" i="11" s="1"/>
  <c r="D245" i="11" s="1"/>
  <c r="D246" i="11" s="1"/>
  <c r="A244" i="11"/>
  <c r="B244" i="11"/>
  <c r="C244" i="11"/>
  <c r="A245" i="11"/>
  <c r="B245" i="11"/>
  <c r="C245" i="11"/>
  <c r="A246" i="11"/>
  <c r="B246" i="11"/>
  <c r="C246" i="11"/>
  <c r="A247" i="11"/>
  <c r="B247" i="11"/>
  <c r="C247" i="11"/>
  <c r="D247" i="11"/>
  <c r="D248" i="11" s="1"/>
  <c r="D249" i="11" s="1"/>
  <c r="D250" i="11" s="1"/>
  <c r="D251" i="11" s="1"/>
  <c r="D252" i="11" s="1"/>
  <c r="D253" i="11" s="1"/>
  <c r="D254" i="11" s="1"/>
  <c r="D255" i="11" s="1"/>
  <c r="D256" i="11" s="1"/>
  <c r="D257" i="11" s="1"/>
  <c r="D258" i="11" s="1"/>
  <c r="D259" i="11" s="1"/>
  <c r="D260" i="11" s="1"/>
  <c r="D261" i="11" s="1"/>
  <c r="D262" i="11" s="1"/>
  <c r="A248" i="11"/>
  <c r="B248" i="11"/>
  <c r="C248" i="11"/>
  <c r="A249" i="11"/>
  <c r="B249" i="11"/>
  <c r="C249" i="11"/>
  <c r="A250" i="11"/>
  <c r="B250" i="11"/>
  <c r="C250" i="11"/>
  <c r="A251" i="11"/>
  <c r="B251" i="11"/>
  <c r="C251" i="11"/>
  <c r="A252" i="11"/>
  <c r="B252" i="11"/>
  <c r="C252" i="11"/>
  <c r="A253" i="11"/>
  <c r="B253" i="11"/>
  <c r="C253" i="11"/>
  <c r="A254" i="11"/>
  <c r="B254" i="11"/>
  <c r="C254" i="11"/>
  <c r="A255" i="11"/>
  <c r="B255" i="11"/>
  <c r="C255" i="11"/>
  <c r="A256" i="11"/>
  <c r="B256" i="11"/>
  <c r="C256" i="11"/>
  <c r="A257" i="11"/>
  <c r="B257" i="11"/>
  <c r="C257" i="11"/>
  <c r="A258" i="11"/>
  <c r="B258" i="11"/>
  <c r="C258" i="11"/>
  <c r="A259" i="11"/>
  <c r="B259" i="11"/>
  <c r="C259" i="11"/>
  <c r="A260" i="11"/>
  <c r="B260" i="11"/>
  <c r="C260" i="11"/>
  <c r="A261" i="11"/>
  <c r="B261" i="11"/>
  <c r="C261" i="11"/>
  <c r="A262" i="11"/>
  <c r="B262" i="11"/>
  <c r="C262" i="11"/>
  <c r="A263" i="11"/>
  <c r="B263" i="11"/>
  <c r="C263" i="11"/>
  <c r="D263" i="11"/>
  <c r="A264" i="11"/>
  <c r="B264" i="11"/>
  <c r="C264" i="11"/>
  <c r="D264" i="11"/>
  <c r="D265" i="11" s="1"/>
  <c r="D266" i="11" s="1"/>
  <c r="D267" i="11" s="1"/>
  <c r="D268" i="11" s="1"/>
  <c r="D269" i="11" s="1"/>
  <c r="D270" i="11" s="1"/>
  <c r="D271" i="11" s="1"/>
  <c r="D272" i="11" s="1"/>
  <c r="D273" i="11" s="1"/>
  <c r="D274" i="11" s="1"/>
  <c r="D275" i="11" s="1"/>
  <c r="D276" i="11" s="1"/>
  <c r="D277" i="11" s="1"/>
  <c r="D278" i="11" s="1"/>
  <c r="A265" i="11"/>
  <c r="B265" i="11"/>
  <c r="C265" i="11"/>
  <c r="A266" i="11"/>
  <c r="B266" i="11"/>
  <c r="C266" i="11"/>
  <c r="A267" i="11"/>
  <c r="B267" i="11"/>
  <c r="C267" i="11"/>
  <c r="A268" i="11"/>
  <c r="B268" i="11"/>
  <c r="C268" i="11"/>
  <c r="A269" i="11"/>
  <c r="B269" i="11"/>
  <c r="C269" i="11"/>
  <c r="A270" i="11"/>
  <c r="B270" i="11"/>
  <c r="C270" i="11"/>
  <c r="A271" i="11"/>
  <c r="B271" i="11"/>
  <c r="C271" i="11"/>
  <c r="A272" i="11"/>
  <c r="B272" i="11"/>
  <c r="C272" i="11"/>
  <c r="A273" i="11"/>
  <c r="B273" i="11"/>
  <c r="C273" i="11"/>
  <c r="A274" i="11"/>
  <c r="B274" i="11"/>
  <c r="C274" i="11"/>
  <c r="A275" i="11"/>
  <c r="B275" i="11"/>
  <c r="C275" i="11"/>
  <c r="A276" i="11"/>
  <c r="B276" i="11"/>
  <c r="C276" i="11"/>
  <c r="A277" i="11"/>
  <c r="B277" i="11"/>
  <c r="C277" i="11"/>
  <c r="A278" i="11"/>
  <c r="B278" i="11"/>
  <c r="C278" i="11"/>
  <c r="A279" i="11"/>
  <c r="B279" i="11"/>
  <c r="C279" i="11"/>
  <c r="D279" i="11"/>
  <c r="A280" i="11"/>
  <c r="B280" i="11"/>
  <c r="C280" i="11"/>
  <c r="D280" i="11"/>
  <c r="A281" i="11"/>
  <c r="B281" i="11"/>
  <c r="C281" i="11"/>
  <c r="D281" i="11"/>
  <c r="D282" i="11" s="1"/>
  <c r="D283" i="11" s="1"/>
  <c r="D284" i="11" s="1"/>
  <c r="D285" i="11" s="1"/>
  <c r="A282" i="11"/>
  <c r="B282" i="11"/>
  <c r="C282" i="11"/>
  <c r="A283" i="11"/>
  <c r="B283" i="11"/>
  <c r="C283" i="11"/>
  <c r="A284" i="11"/>
  <c r="B284" i="11"/>
  <c r="C284" i="11"/>
  <c r="A285" i="11"/>
  <c r="B285" i="11"/>
  <c r="C285" i="11"/>
  <c r="A286" i="11"/>
  <c r="B286" i="11"/>
  <c r="C286" i="11"/>
  <c r="D286" i="11"/>
  <c r="A287" i="11"/>
  <c r="B287" i="11"/>
  <c r="C287" i="11"/>
  <c r="D287" i="11"/>
  <c r="D288" i="11" s="1"/>
  <c r="D289" i="11" s="1"/>
  <c r="D290" i="11" s="1"/>
  <c r="D291" i="11" s="1"/>
  <c r="D292" i="11" s="1"/>
  <c r="D293" i="11" s="1"/>
  <c r="D294" i="11" s="1"/>
  <c r="D295" i="11" s="1"/>
  <c r="D296" i="11" s="1"/>
  <c r="D297" i="11" s="1"/>
  <c r="D298" i="11" s="1"/>
  <c r="D299" i="11" s="1"/>
  <c r="D300" i="11" s="1"/>
  <c r="D301" i="11" s="1"/>
  <c r="D302" i="11" s="1"/>
  <c r="D303" i="11" s="1"/>
  <c r="D304" i="11" s="1"/>
  <c r="D305" i="11" s="1"/>
  <c r="D306" i="11" s="1"/>
  <c r="D307" i="11" s="1"/>
  <c r="D308" i="11" s="1"/>
  <c r="A288" i="11"/>
  <c r="B288" i="11"/>
  <c r="C288" i="11"/>
  <c r="A289" i="11"/>
  <c r="B289" i="11"/>
  <c r="C289" i="11"/>
  <c r="A290" i="11"/>
  <c r="B290" i="11"/>
  <c r="C290" i="11"/>
  <c r="A291" i="11"/>
  <c r="B291" i="11"/>
  <c r="C291" i="11"/>
  <c r="A292" i="11"/>
  <c r="B292" i="11"/>
  <c r="C292" i="11"/>
  <c r="A293" i="11"/>
  <c r="B293" i="11"/>
  <c r="C293" i="11"/>
  <c r="A294" i="11"/>
  <c r="B294" i="11"/>
  <c r="C294" i="11"/>
  <c r="A295" i="11"/>
  <c r="B295" i="11"/>
  <c r="C295" i="11"/>
  <c r="A296" i="11"/>
  <c r="B296" i="11"/>
  <c r="C296" i="11"/>
  <c r="A297" i="11"/>
  <c r="B297" i="11"/>
  <c r="C297" i="11"/>
  <c r="A298" i="11"/>
  <c r="B298" i="11"/>
  <c r="C298" i="11"/>
  <c r="A299" i="11"/>
  <c r="B299" i="11"/>
  <c r="C299" i="11"/>
  <c r="A300" i="11"/>
  <c r="B300" i="11"/>
  <c r="C300" i="11"/>
  <c r="A301" i="11"/>
  <c r="B301" i="11"/>
  <c r="C301" i="11"/>
  <c r="A302" i="11"/>
  <c r="B302" i="11"/>
  <c r="C302" i="11"/>
  <c r="A303" i="11"/>
  <c r="B303" i="11"/>
  <c r="C303" i="11"/>
  <c r="A304" i="11"/>
  <c r="B304" i="11"/>
  <c r="C304" i="11"/>
  <c r="A305" i="11"/>
  <c r="B305" i="11"/>
  <c r="C305" i="11"/>
  <c r="A306" i="11"/>
  <c r="B306" i="11"/>
  <c r="C306" i="11"/>
  <c r="A307" i="11"/>
  <c r="B307" i="11"/>
  <c r="C307" i="11"/>
  <c r="A308" i="11"/>
  <c r="B308" i="11"/>
  <c r="C308" i="11"/>
  <c r="A309" i="11"/>
  <c r="B309" i="11"/>
  <c r="C309" i="11"/>
  <c r="D309" i="11"/>
  <c r="D310" i="11" s="1"/>
  <c r="D311" i="11" s="1"/>
  <c r="D312" i="11" s="1"/>
  <c r="D313" i="11" s="1"/>
  <c r="D314" i="11" s="1"/>
  <c r="D315" i="11" s="1"/>
  <c r="A310" i="11"/>
  <c r="B310" i="11"/>
  <c r="C310" i="11"/>
  <c r="A311" i="11"/>
  <c r="B311" i="11"/>
  <c r="C311" i="11"/>
  <c r="A312" i="11"/>
  <c r="B312" i="11"/>
  <c r="C312" i="11"/>
  <c r="A313" i="11"/>
  <c r="B313" i="11"/>
  <c r="C313" i="11"/>
  <c r="A314" i="11"/>
  <c r="B314" i="11"/>
  <c r="C314" i="11"/>
  <c r="A315" i="11"/>
  <c r="B315" i="11"/>
  <c r="C315" i="11"/>
  <c r="A316" i="11"/>
  <c r="B316" i="11"/>
  <c r="C316" i="11"/>
  <c r="D316" i="11"/>
  <c r="A317" i="11"/>
  <c r="B317" i="11"/>
  <c r="C317" i="11"/>
  <c r="D317" i="11"/>
  <c r="A318" i="11"/>
  <c r="B318" i="11"/>
  <c r="C318" i="11"/>
  <c r="D318" i="11"/>
  <c r="A319" i="11"/>
  <c r="B319" i="11"/>
  <c r="C319" i="11"/>
  <c r="D319" i="11"/>
  <c r="A320" i="11"/>
  <c r="B320" i="11"/>
  <c r="C320" i="11"/>
  <c r="D320" i="11"/>
  <c r="A321" i="11"/>
  <c r="B321" i="11"/>
  <c r="C321" i="11"/>
  <c r="D321" i="11"/>
  <c r="A322" i="11"/>
  <c r="B322" i="11"/>
  <c r="C322" i="11"/>
  <c r="D322" i="11"/>
  <c r="A323" i="11"/>
  <c r="B323" i="11"/>
  <c r="C323" i="11"/>
  <c r="D323" i="11"/>
  <c r="A324" i="11"/>
  <c r="B324" i="11"/>
  <c r="C324" i="11"/>
  <c r="D324" i="11"/>
  <c r="A325" i="11"/>
  <c r="B325" i="11"/>
  <c r="C325" i="11"/>
  <c r="D325" i="11"/>
  <c r="A326" i="11"/>
  <c r="B326" i="11"/>
  <c r="C326" i="11"/>
  <c r="D326" i="11"/>
  <c r="A327" i="11"/>
  <c r="B327" i="11"/>
  <c r="C327" i="11"/>
  <c r="D327" i="11"/>
  <c r="A328" i="11"/>
  <c r="B328" i="11"/>
  <c r="C328" i="11"/>
  <c r="D328" i="11"/>
  <c r="A329" i="11"/>
  <c r="B329" i="11"/>
  <c r="C329" i="11"/>
  <c r="D329" i="11"/>
  <c r="A330" i="11"/>
  <c r="B330" i="11"/>
  <c r="C330" i="11"/>
  <c r="D330" i="11"/>
  <c r="A331" i="11"/>
  <c r="B331" i="11"/>
  <c r="C331" i="11"/>
  <c r="D331" i="11"/>
  <c r="D332" i="11" s="1"/>
  <c r="D333" i="11" s="1"/>
  <c r="D334" i="11" s="1"/>
  <c r="A332" i="11"/>
  <c r="B332" i="11"/>
  <c r="C332" i="11"/>
  <c r="A333" i="11"/>
  <c r="B333" i="11"/>
  <c r="C333" i="11"/>
  <c r="A334" i="11"/>
  <c r="B334" i="11"/>
  <c r="C334" i="11"/>
  <c r="A335" i="11"/>
  <c r="B335" i="11"/>
  <c r="C335" i="11"/>
  <c r="D335" i="11"/>
  <c r="A336" i="11"/>
  <c r="B336" i="11"/>
  <c r="C336" i="11"/>
  <c r="D336" i="11"/>
  <c r="A337" i="11"/>
  <c r="B337" i="11"/>
  <c r="C337" i="11"/>
  <c r="D337" i="11"/>
  <c r="D338" i="11" s="1"/>
  <c r="D339" i="11" s="1"/>
  <c r="D340" i="11" s="1"/>
  <c r="D341" i="11" s="1"/>
  <c r="D342" i="11" s="1"/>
  <c r="A338" i="11"/>
  <c r="B338" i="11"/>
  <c r="C338" i="11"/>
  <c r="A339" i="11"/>
  <c r="B339" i="11"/>
  <c r="C339" i="11"/>
  <c r="A340" i="11"/>
  <c r="B340" i="11"/>
  <c r="C340" i="11"/>
  <c r="A341" i="11"/>
  <c r="B341" i="11"/>
  <c r="C341" i="11"/>
  <c r="A342" i="11"/>
  <c r="B342" i="11"/>
  <c r="C342" i="11"/>
  <c r="A343" i="11"/>
  <c r="B343" i="11"/>
  <c r="C343" i="11"/>
  <c r="D343" i="11"/>
  <c r="A344" i="11"/>
  <c r="B344" i="11"/>
  <c r="C344" i="11"/>
  <c r="D344" i="11"/>
  <c r="D345" i="11" s="1"/>
  <c r="D346" i="11" s="1"/>
  <c r="D347" i="11" s="1"/>
  <c r="A345" i="11"/>
  <c r="B345" i="11"/>
  <c r="C345" i="11"/>
  <c r="A346" i="11"/>
  <c r="B346" i="11"/>
  <c r="C346" i="11"/>
  <c r="A347" i="11"/>
  <c r="B347" i="11"/>
  <c r="C347" i="11"/>
  <c r="A348" i="11"/>
  <c r="B348" i="11"/>
  <c r="C348" i="11"/>
  <c r="D348" i="11"/>
  <c r="A349" i="11"/>
  <c r="B349" i="11"/>
  <c r="C349" i="11"/>
  <c r="D349" i="11"/>
  <c r="D350" i="11" s="1"/>
  <c r="D351" i="11" s="1"/>
  <c r="A350" i="11"/>
  <c r="B350" i="1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B381" i="11" s="1"/>
  <c r="B382" i="11" s="1"/>
  <c r="B383" i="11" s="1"/>
  <c r="B384" i="11" s="1"/>
  <c r="B385" i="11" s="1"/>
  <c r="B386" i="11" s="1"/>
  <c r="B387" i="11" s="1"/>
  <c r="B388" i="11" s="1"/>
  <c r="B389" i="11" s="1"/>
  <c r="B390" i="11" s="1"/>
  <c r="B391" i="11" s="1"/>
  <c r="B392" i="11" s="1"/>
  <c r="B393" i="11" s="1"/>
  <c r="B394" i="11" s="1"/>
  <c r="B395" i="11" s="1"/>
  <c r="B396" i="11" s="1"/>
  <c r="B397" i="11" s="1"/>
  <c r="B398" i="11" s="1"/>
  <c r="B399" i="11" s="1"/>
  <c r="B400" i="11" s="1"/>
  <c r="B401" i="11" s="1"/>
  <c r="B402" i="11" s="1"/>
  <c r="B403" i="11" s="1"/>
  <c r="B404" i="11" s="1"/>
  <c r="B405" i="11" s="1"/>
  <c r="B406" i="11" s="1"/>
  <c r="B407" i="11" s="1"/>
  <c r="B408" i="11" s="1"/>
  <c r="B409" i="11" s="1"/>
  <c r="B410" i="11" s="1"/>
  <c r="B411" i="11" s="1"/>
  <c r="B412" i="11" s="1"/>
  <c r="B413" i="11" s="1"/>
  <c r="B414" i="11" s="1"/>
  <c r="B415" i="11" s="1"/>
  <c r="B416" i="11" s="1"/>
  <c r="B417" i="11" s="1"/>
  <c r="B418" i="11" s="1"/>
  <c r="B419" i="11" s="1"/>
  <c r="B420" i="11" s="1"/>
  <c r="B421" i="11" s="1"/>
  <c r="B422" i="11" s="1"/>
  <c r="B423" i="11" s="1"/>
  <c r="B424" i="11" s="1"/>
  <c r="B425" i="11" s="1"/>
  <c r="B426" i="11" s="1"/>
  <c r="B427" i="11" s="1"/>
  <c r="B428" i="11" s="1"/>
  <c r="B429" i="11" s="1"/>
  <c r="B430" i="11" s="1"/>
  <c r="B431" i="11" s="1"/>
  <c r="B432" i="11" s="1"/>
  <c r="B433" i="11" s="1"/>
  <c r="B434" i="11" s="1"/>
  <c r="B435" i="11" s="1"/>
  <c r="B436" i="11" s="1"/>
  <c r="B437" i="11" s="1"/>
  <c r="B438" i="11" s="1"/>
  <c r="B439" i="11" s="1"/>
  <c r="B440" i="11" s="1"/>
  <c r="B441" i="11" s="1"/>
  <c r="B442" i="11" s="1"/>
  <c r="B443" i="11" s="1"/>
  <c r="B444" i="11" s="1"/>
  <c r="B445" i="11" s="1"/>
  <c r="B446" i="11" s="1"/>
  <c r="B447" i="11" s="1"/>
  <c r="B448" i="11" s="1"/>
  <c r="B449" i="11" s="1"/>
  <c r="B450" i="11" s="1"/>
  <c r="B451" i="11" s="1"/>
  <c r="B452" i="11" s="1"/>
  <c r="B453" i="11" s="1"/>
  <c r="B454" i="11" s="1"/>
  <c r="B455" i="11" s="1"/>
  <c r="B456" i="11" s="1"/>
  <c r="B457" i="11" s="1"/>
  <c r="B458" i="11" s="1"/>
  <c r="B459" i="11" s="1"/>
  <c r="B460" i="11" s="1"/>
  <c r="B461" i="11" s="1"/>
  <c r="B462" i="11" s="1"/>
  <c r="B463" i="11" s="1"/>
  <c r="B464" i="11" s="1"/>
  <c r="B465" i="11" s="1"/>
  <c r="B466" i="11" s="1"/>
  <c r="B467" i="11" s="1"/>
  <c r="B468" i="11" s="1"/>
  <c r="B469" i="11" s="1"/>
  <c r="B470" i="11" s="1"/>
  <c r="B471" i="11" s="1"/>
  <c r="B472" i="11" s="1"/>
  <c r="B473" i="11" s="1"/>
  <c r="B474" i="11" s="1"/>
  <c r="B475" i="11" s="1"/>
  <c r="B476" i="11" s="1"/>
  <c r="B477" i="11" s="1"/>
  <c r="B478" i="11" s="1"/>
  <c r="B479" i="11" s="1"/>
  <c r="B480" i="11" s="1"/>
  <c r="B481" i="11" s="1"/>
  <c r="B482" i="11" s="1"/>
  <c r="B483" i="11" s="1"/>
  <c r="C350" i="11"/>
  <c r="A351" i="11"/>
  <c r="C351" i="11"/>
  <c r="A352" i="11"/>
  <c r="C352" i="11"/>
  <c r="D352" i="11"/>
  <c r="A353" i="11"/>
  <c r="C353" i="11"/>
  <c r="D353" i="11"/>
  <c r="A354" i="11"/>
  <c r="C354" i="11"/>
  <c r="D354" i="11"/>
  <c r="D355" i="11" s="1"/>
  <c r="A355" i="11"/>
  <c r="C355" i="11"/>
  <c r="A356" i="11"/>
  <c r="C356" i="11"/>
  <c r="D356" i="11"/>
  <c r="A357" i="11"/>
  <c r="C357" i="11"/>
  <c r="D357" i="11"/>
  <c r="A358" i="11"/>
  <c r="C358" i="11"/>
  <c r="D358" i="11"/>
  <c r="D359" i="11" s="1"/>
  <c r="D360" i="11" s="1"/>
  <c r="A359" i="11"/>
  <c r="C359" i="11"/>
  <c r="A360" i="11"/>
  <c r="C360" i="11"/>
  <c r="A361" i="11"/>
  <c r="C361" i="11"/>
  <c r="D361" i="11"/>
  <c r="A362" i="11"/>
  <c r="C362" i="11"/>
  <c r="D362" i="11"/>
  <c r="D363" i="11" s="1"/>
  <c r="D364" i="11" s="1"/>
  <c r="D365" i="11" s="1"/>
  <c r="D366" i="11" s="1"/>
  <c r="D367" i="11" s="1"/>
  <c r="D368" i="11" s="1"/>
  <c r="D369" i="11" s="1"/>
  <c r="D370" i="11" s="1"/>
  <c r="A363" i="11"/>
  <c r="C363" i="11"/>
  <c r="A364" i="11"/>
  <c r="C364" i="11"/>
  <c r="A365" i="11"/>
  <c r="C365" i="11"/>
  <c r="A366" i="11"/>
  <c r="C366" i="11"/>
  <c r="A367" i="11"/>
  <c r="C367" i="11"/>
  <c r="A368" i="11"/>
  <c r="C368" i="11"/>
  <c r="A369" i="11"/>
  <c r="C369" i="11"/>
  <c r="A370" i="11"/>
  <c r="C370" i="11"/>
  <c r="A371" i="11"/>
  <c r="C371" i="11"/>
  <c r="D371" i="11"/>
  <c r="D372" i="11" s="1"/>
  <c r="D373" i="11" s="1"/>
  <c r="D374" i="11" s="1"/>
  <c r="A372" i="11"/>
  <c r="C372" i="11"/>
  <c r="A373" i="11"/>
  <c r="C373" i="11"/>
  <c r="A374" i="11"/>
  <c r="C374" i="11"/>
  <c r="A375" i="11"/>
  <c r="C375" i="11"/>
  <c r="D375" i="11"/>
  <c r="D376" i="11" s="1"/>
  <c r="D377" i="11" s="1"/>
  <c r="D378" i="11" s="1"/>
  <c r="D379" i="11" s="1"/>
  <c r="D380" i="11" s="1"/>
  <c r="D381" i="11" s="1"/>
  <c r="A376" i="11"/>
  <c r="C376" i="11"/>
  <c r="A377" i="11"/>
  <c r="C377" i="11"/>
  <c r="A378" i="11"/>
  <c r="C378" i="11"/>
  <c r="A379" i="11"/>
  <c r="C379" i="11"/>
  <c r="A380" i="11"/>
  <c r="C380" i="11"/>
  <c r="A381" i="11"/>
  <c r="C381" i="11"/>
  <c r="A382" i="11"/>
  <c r="C382" i="11"/>
  <c r="D382" i="11"/>
  <c r="A383" i="11"/>
  <c r="C383" i="11"/>
  <c r="D383" i="11"/>
  <c r="D384" i="11" s="1"/>
  <c r="D385" i="11" s="1"/>
  <c r="D386" i="11" s="1"/>
  <c r="D387" i="11" s="1"/>
  <c r="A384" i="11"/>
  <c r="C384" i="11"/>
  <c r="A385" i="11"/>
  <c r="C385" i="11"/>
  <c r="A386" i="11"/>
  <c r="C386" i="11"/>
  <c r="A387" i="11"/>
  <c r="C387" i="11"/>
  <c r="A388" i="11"/>
  <c r="C388" i="11"/>
  <c r="D388" i="11"/>
  <c r="A389" i="11"/>
  <c r="C389" i="11"/>
  <c r="D389" i="11"/>
  <c r="A390" i="11"/>
  <c r="C390" i="11"/>
  <c r="D390" i="11"/>
  <c r="A391" i="11"/>
  <c r="C391" i="11"/>
  <c r="D391" i="11"/>
  <c r="A392" i="11"/>
  <c r="C392" i="11"/>
  <c r="D392" i="11"/>
  <c r="A393" i="11"/>
  <c r="C393" i="11"/>
  <c r="D393" i="11"/>
  <c r="A394" i="11"/>
  <c r="C394" i="11"/>
  <c r="D394" i="11"/>
  <c r="A395" i="11"/>
  <c r="C395" i="11"/>
  <c r="D395" i="11"/>
  <c r="A396" i="11"/>
  <c r="C396" i="11"/>
  <c r="D396" i="11"/>
  <c r="A397" i="11"/>
  <c r="C397" i="11"/>
  <c r="D397" i="11"/>
  <c r="A398" i="11"/>
  <c r="C398" i="11"/>
  <c r="D398" i="11"/>
  <c r="D399" i="11" s="1"/>
  <c r="D400" i="11" s="1"/>
  <c r="D401" i="11" s="1"/>
  <c r="D402" i="11" s="1"/>
  <c r="D403" i="11" s="1"/>
  <c r="D404" i="11" s="1"/>
  <c r="D405" i="11" s="1"/>
  <c r="D406" i="11" s="1"/>
  <c r="A399" i="11"/>
  <c r="C399" i="11"/>
  <c r="A400" i="11"/>
  <c r="C400" i="11"/>
  <c r="A401" i="11"/>
  <c r="C401" i="11"/>
  <c r="A402" i="11"/>
  <c r="C402" i="11"/>
  <c r="A403" i="11"/>
  <c r="C403" i="11"/>
  <c r="A404" i="11"/>
  <c r="C404" i="11"/>
  <c r="A405" i="11"/>
  <c r="C405" i="11"/>
  <c r="A406" i="11"/>
  <c r="C406" i="11"/>
  <c r="A407" i="11"/>
  <c r="C407" i="11"/>
  <c r="D407" i="11"/>
  <c r="D408" i="11" s="1"/>
  <c r="D409" i="11" s="1"/>
  <c r="D410" i="11" s="1"/>
  <c r="D411" i="11" s="1"/>
  <c r="D412" i="11" s="1"/>
  <c r="D413" i="11" s="1"/>
  <c r="D414" i="11" s="1"/>
  <c r="D415" i="11" s="1"/>
  <c r="A408" i="11"/>
  <c r="C408" i="11"/>
  <c r="A409" i="11"/>
  <c r="C409" i="11"/>
  <c r="A410" i="11"/>
  <c r="C410" i="11"/>
  <c r="A411" i="11"/>
  <c r="C411" i="11"/>
  <c r="A412" i="11"/>
  <c r="C412" i="11"/>
  <c r="A413" i="11"/>
  <c r="C413" i="11"/>
  <c r="A414" i="11"/>
  <c r="C414" i="11"/>
  <c r="A415" i="11"/>
  <c r="C415" i="11"/>
  <c r="A416" i="11"/>
  <c r="C416" i="11"/>
  <c r="D416" i="11"/>
  <c r="D417" i="11" s="1"/>
  <c r="A417" i="11"/>
  <c r="C417" i="11"/>
  <c r="A418" i="11"/>
  <c r="C418" i="11"/>
  <c r="D418" i="11"/>
  <c r="D419" i="11" s="1"/>
  <c r="A419" i="11"/>
  <c r="C419" i="11"/>
  <c r="A420" i="11"/>
  <c r="C420" i="11"/>
  <c r="D420" i="11"/>
  <c r="A421" i="11"/>
  <c r="C421" i="11"/>
  <c r="C422" i="11" s="1"/>
  <c r="C423" i="11" s="1"/>
  <c r="C424" i="11" s="1"/>
  <c r="C425" i="11" s="1"/>
  <c r="C426" i="11" s="1"/>
  <c r="C427" i="11" s="1"/>
  <c r="C428" i="11" s="1"/>
  <c r="C429" i="11" s="1"/>
  <c r="C430" i="11" s="1"/>
  <c r="C431" i="11" s="1"/>
  <c r="C432" i="11" s="1"/>
  <c r="C433" i="11" s="1"/>
  <c r="C434" i="11" s="1"/>
  <c r="C435" i="11" s="1"/>
  <c r="C436" i="11" s="1"/>
  <c r="C437" i="11" s="1"/>
  <c r="C438" i="11" s="1"/>
  <c r="C439" i="11" s="1"/>
  <c r="C440" i="11" s="1"/>
  <c r="C441" i="11" s="1"/>
  <c r="C442" i="11" s="1"/>
  <c r="C443" i="11" s="1"/>
  <c r="C444" i="11" s="1"/>
  <c r="C445" i="11" s="1"/>
  <c r="C446" i="11" s="1"/>
  <c r="C447" i="11" s="1"/>
  <c r="C448" i="11" s="1"/>
  <c r="C449" i="11" s="1"/>
  <c r="C450" i="11" s="1"/>
  <c r="C451" i="11" s="1"/>
  <c r="C452" i="11" s="1"/>
  <c r="C453" i="11" s="1"/>
  <c r="C454" i="11" s="1"/>
  <c r="C455" i="11" s="1"/>
  <c r="C456" i="11" s="1"/>
  <c r="C457" i="11" s="1"/>
  <c r="C458" i="11" s="1"/>
  <c r="C459" i="11" s="1"/>
  <c r="C460" i="11" s="1"/>
  <c r="C461" i="11" s="1"/>
  <c r="C462" i="11" s="1"/>
  <c r="C463" i="11" s="1"/>
  <c r="C464" i="11" s="1"/>
  <c r="C465" i="11" s="1"/>
  <c r="C466" i="11" s="1"/>
  <c r="C467" i="11" s="1"/>
  <c r="C468" i="11" s="1"/>
  <c r="C469" i="11" s="1"/>
  <c r="C470" i="11" s="1"/>
  <c r="C471" i="11" s="1"/>
  <c r="D421" i="11"/>
  <c r="A422" i="11"/>
  <c r="D422" i="11"/>
  <c r="A423" i="11"/>
  <c r="D423" i="11"/>
  <c r="D424" i="11" s="1"/>
  <c r="A424" i="11"/>
  <c r="A425" i="11"/>
  <c r="D425" i="11"/>
  <c r="A426" i="11"/>
  <c r="D426" i="11"/>
  <c r="D427" i="11" s="1"/>
  <c r="D428" i="11" s="1"/>
  <c r="D429" i="11" s="1"/>
  <c r="D430" i="11" s="1"/>
  <c r="D431" i="11" s="1"/>
  <c r="D432" i="11" s="1"/>
  <c r="D433" i="11" s="1"/>
  <c r="D434" i="11" s="1"/>
  <c r="D435" i="11" s="1"/>
  <c r="D436" i="11" s="1"/>
  <c r="D437" i="11" s="1"/>
  <c r="A427" i="11"/>
  <c r="A428" i="11"/>
  <c r="A429" i="11"/>
  <c r="A430" i="11"/>
  <c r="A431" i="11"/>
  <c r="A432" i="11"/>
  <c r="A433" i="11"/>
  <c r="A434" i="11"/>
  <c r="A435" i="11"/>
  <c r="A436" i="11"/>
  <c r="A437" i="11"/>
  <c r="A438" i="11"/>
  <c r="D438" i="11"/>
  <c r="D439" i="11" s="1"/>
  <c r="D440" i="11" s="1"/>
  <c r="D441" i="11" s="1"/>
  <c r="D442" i="11" s="1"/>
  <c r="A439" i="11"/>
  <c r="A440" i="11"/>
  <c r="A441" i="11"/>
  <c r="A442" i="11"/>
  <c r="A443" i="11"/>
  <c r="D443" i="11"/>
  <c r="D444" i="11" s="1"/>
  <c r="D445" i="11" s="1"/>
  <c r="A444" i="11"/>
  <c r="A445" i="11"/>
  <c r="A446" i="11"/>
  <c r="D446" i="11"/>
  <c r="D447" i="11" s="1"/>
  <c r="A447" i="11"/>
  <c r="A448" i="11"/>
  <c r="D448" i="11"/>
  <c r="D449" i="11" s="1"/>
  <c r="A449" i="11"/>
  <c r="A450" i="11"/>
  <c r="D450" i="11"/>
  <c r="A451" i="11"/>
  <c r="D451" i="11"/>
  <c r="D452" i="11" s="1"/>
  <c r="D453" i="11" s="1"/>
  <c r="A452" i="11"/>
  <c r="A453" i="11"/>
  <c r="A454" i="11"/>
  <c r="D454" i="11"/>
  <c r="D455" i="11" s="1"/>
  <c r="D456" i="11" s="1"/>
  <c r="D457" i="11" s="1"/>
  <c r="D458" i="11" s="1"/>
  <c r="D459" i="11" s="1"/>
  <c r="D460" i="11" s="1"/>
  <c r="D461" i="11" s="1"/>
  <c r="A455" i="11"/>
  <c r="A456" i="11"/>
  <c r="A457" i="11"/>
  <c r="A458" i="11"/>
  <c r="A459" i="11"/>
  <c r="A460" i="11"/>
  <c r="A461" i="11"/>
  <c r="A462" i="11"/>
  <c r="D462" i="11"/>
  <c r="D463" i="11" s="1"/>
  <c r="D464" i="11" s="1"/>
  <c r="D465" i="11" s="1"/>
  <c r="D466" i="11" s="1"/>
  <c r="D467" i="11" s="1"/>
  <c r="D468" i="11" s="1"/>
  <c r="D469" i="11" s="1"/>
  <c r="A463" i="11"/>
  <c r="A464" i="11"/>
  <c r="A465" i="11"/>
  <c r="A466" i="11"/>
  <c r="A467" i="11"/>
  <c r="A468" i="11"/>
  <c r="A469" i="11"/>
  <c r="A470" i="11"/>
  <c r="D470" i="11"/>
  <c r="A471" i="11"/>
  <c r="D471" i="11"/>
  <c r="A472" i="11"/>
  <c r="C472" i="11"/>
  <c r="D472" i="11"/>
  <c r="A473" i="11"/>
  <c r="C473" i="11"/>
  <c r="C474" i="11" s="1"/>
  <c r="C475" i="11" s="1"/>
  <c r="C476" i="11" s="1"/>
  <c r="C477" i="11" s="1"/>
  <c r="C478" i="11" s="1"/>
  <c r="C479" i="11" s="1"/>
  <c r="C480" i="11" s="1"/>
  <c r="C481" i="11" s="1"/>
  <c r="C482" i="11" s="1"/>
  <c r="C483" i="11" s="1"/>
  <c r="D473" i="11"/>
  <c r="A474" i="11"/>
  <c r="D474" i="11"/>
  <c r="A475" i="11"/>
  <c r="D475" i="11"/>
  <c r="A476" i="11"/>
  <c r="D476" i="11"/>
  <c r="A477" i="11"/>
  <c r="D477" i="11"/>
  <c r="A478" i="11"/>
  <c r="D478" i="11"/>
  <c r="A479" i="11"/>
  <c r="D479" i="11"/>
  <c r="D480" i="11" s="1"/>
  <c r="D481" i="11" s="1"/>
  <c r="D482" i="11" s="1"/>
  <c r="D483" i="11" s="1"/>
  <c r="A480" i="11"/>
  <c r="A481" i="11"/>
  <c r="A482" i="11"/>
  <c r="A483" i="11"/>
  <c r="A484" i="11"/>
  <c r="B484" i="11"/>
  <c r="B485" i="11" s="1"/>
  <c r="B486" i="11" s="1"/>
  <c r="B487" i="11" s="1"/>
  <c r="B488" i="11" s="1"/>
  <c r="B489" i="11" s="1"/>
  <c r="B490" i="11" s="1"/>
  <c r="B491" i="11" s="1"/>
  <c r="B492" i="11" s="1"/>
  <c r="B493" i="11" s="1"/>
  <c r="B494" i="11" s="1"/>
  <c r="B495" i="11" s="1"/>
  <c r="B496" i="11" s="1"/>
  <c r="B497" i="11" s="1"/>
  <c r="B498" i="11" s="1"/>
  <c r="B499" i="11" s="1"/>
  <c r="B500" i="11" s="1"/>
  <c r="B501" i="11" s="1"/>
  <c r="B502" i="11" s="1"/>
  <c r="B503" i="11" s="1"/>
  <c r="B504" i="11" s="1"/>
  <c r="B505" i="11" s="1"/>
  <c r="B506" i="11" s="1"/>
  <c r="B507" i="11" s="1"/>
  <c r="B508" i="11" s="1"/>
  <c r="B509" i="11" s="1"/>
  <c r="B510" i="11" s="1"/>
  <c r="B511" i="11" s="1"/>
  <c r="B512" i="11" s="1"/>
  <c r="B513" i="11" s="1"/>
  <c r="B514" i="11" s="1"/>
  <c r="B515" i="11" s="1"/>
  <c r="C484" i="11"/>
  <c r="D484" i="11"/>
  <c r="A485" i="11"/>
  <c r="C485" i="11"/>
  <c r="D485" i="11"/>
  <c r="A486" i="11"/>
  <c r="C486" i="11"/>
  <c r="C487" i="11" s="1"/>
  <c r="C488" i="11" s="1"/>
  <c r="C489" i="11" s="1"/>
  <c r="C490" i="11" s="1"/>
  <c r="C491" i="11" s="1"/>
  <c r="C492" i="11" s="1"/>
  <c r="C493" i="11" s="1"/>
  <c r="C494" i="11" s="1"/>
  <c r="C495" i="11" s="1"/>
  <c r="C496" i="11" s="1"/>
  <c r="D486" i="11"/>
  <c r="A487" i="11"/>
  <c r="D487" i="11"/>
  <c r="A488" i="11"/>
  <c r="D488" i="11"/>
  <c r="A489" i="11"/>
  <c r="D489" i="11"/>
  <c r="A490" i="11"/>
  <c r="D490" i="11"/>
  <c r="A491" i="11"/>
  <c r="D491" i="11"/>
  <c r="A492" i="11"/>
  <c r="D492" i="11"/>
  <c r="A493" i="11"/>
  <c r="D493" i="11"/>
  <c r="A494" i="11"/>
  <c r="D494" i="11"/>
  <c r="A495" i="11"/>
  <c r="D495" i="11"/>
  <c r="A496" i="11"/>
  <c r="D496" i="11"/>
  <c r="A497" i="11"/>
  <c r="C497" i="11"/>
  <c r="D497" i="11"/>
  <c r="A498" i="11"/>
  <c r="C498" i="11"/>
  <c r="D498" i="11"/>
  <c r="A499" i="11"/>
  <c r="C499" i="11"/>
  <c r="C500" i="11" s="1"/>
  <c r="C501" i="11" s="1"/>
  <c r="C502" i="11" s="1"/>
  <c r="C503" i="11" s="1"/>
  <c r="C504" i="11" s="1"/>
  <c r="C505" i="11" s="1"/>
  <c r="C506" i="11" s="1"/>
  <c r="C507" i="11" s="1"/>
  <c r="C508" i="11" s="1"/>
  <c r="C509" i="11" s="1"/>
  <c r="C510" i="11" s="1"/>
  <c r="C511" i="11" s="1"/>
  <c r="C512" i="11" s="1"/>
  <c r="C513" i="11" s="1"/>
  <c r="C514" i="11" s="1"/>
  <c r="C515" i="11" s="1"/>
  <c r="C516" i="11" s="1"/>
  <c r="C517" i="11" s="1"/>
  <c r="C518" i="11" s="1"/>
  <c r="C519" i="11" s="1"/>
  <c r="C520" i="11" s="1"/>
  <c r="C521" i="11" s="1"/>
  <c r="C522" i="11" s="1"/>
  <c r="C523" i="11" s="1"/>
  <c r="D499" i="11"/>
  <c r="A500" i="11"/>
  <c r="D500" i="11"/>
  <c r="D501" i="11" s="1"/>
  <c r="D502" i="11" s="1"/>
  <c r="A501" i="11"/>
  <c r="A502" i="11"/>
  <c r="A503" i="11"/>
  <c r="D503" i="11"/>
  <c r="A504" i="11"/>
  <c r="D504" i="11"/>
  <c r="A505" i="11"/>
  <c r="D505" i="11"/>
  <c r="D506" i="11" s="1"/>
  <c r="D507" i="11" s="1"/>
  <c r="D508" i="11" s="1"/>
  <c r="A506" i="11"/>
  <c r="A507" i="11"/>
  <c r="A508" i="11"/>
  <c r="A509" i="11"/>
  <c r="D509" i="11"/>
  <c r="A510" i="11"/>
  <c r="D510" i="11"/>
  <c r="A511" i="11"/>
  <c r="D511" i="11"/>
  <c r="A512" i="11"/>
  <c r="D512" i="11"/>
  <c r="A513" i="11"/>
  <c r="D513" i="11"/>
  <c r="A514" i="11"/>
  <c r="D514" i="11"/>
  <c r="A515" i="11"/>
  <c r="D515" i="11"/>
  <c r="A516" i="11"/>
  <c r="B516" i="11"/>
  <c r="D516" i="11"/>
  <c r="A517" i="11"/>
  <c r="B517" i="11"/>
  <c r="D517" i="11"/>
  <c r="A518" i="11"/>
  <c r="B518" i="11"/>
  <c r="D518" i="11"/>
  <c r="A519" i="11"/>
  <c r="B519" i="11"/>
  <c r="D519" i="11"/>
  <c r="A520" i="11"/>
  <c r="B520" i="11"/>
  <c r="D520" i="11"/>
  <c r="A521" i="11"/>
  <c r="B521" i="11"/>
  <c r="D521" i="11"/>
  <c r="A522" i="11"/>
  <c r="B522" i="11"/>
  <c r="D522" i="11"/>
  <c r="A523" i="11"/>
  <c r="B523" i="11"/>
  <c r="D523" i="11"/>
  <c r="A524" i="11"/>
  <c r="B524" i="11"/>
  <c r="C524" i="11"/>
  <c r="D524" i="11"/>
  <c r="A525" i="11"/>
  <c r="B525" i="11"/>
  <c r="C525" i="11"/>
  <c r="D525" i="11"/>
  <c r="A526" i="11"/>
  <c r="B526" i="11"/>
  <c r="C526" i="11"/>
  <c r="D526" i="11"/>
  <c r="A527" i="11"/>
  <c r="B527" i="11"/>
  <c r="C527" i="11"/>
  <c r="D527" i="11"/>
  <c r="D528" i="11" s="1"/>
  <c r="D529" i="11" s="1"/>
  <c r="D530" i="11" s="1"/>
  <c r="D531" i="11" s="1"/>
  <c r="D532" i="11" s="1"/>
  <c r="D533" i="11" s="1"/>
  <c r="D534" i="11" s="1"/>
  <c r="D535" i="11" s="1"/>
  <c r="D536" i="11" s="1"/>
  <c r="D537" i="11" s="1"/>
  <c r="D538" i="11" s="1"/>
  <c r="D539" i="11" s="1"/>
  <c r="A528" i="11"/>
  <c r="B528" i="11"/>
  <c r="C528" i="11"/>
  <c r="A529" i="11"/>
  <c r="B529" i="11"/>
  <c r="C529" i="11"/>
  <c r="A530" i="11"/>
  <c r="B530" i="11"/>
  <c r="C530" i="11"/>
  <c r="A531" i="11"/>
  <c r="B531" i="11"/>
  <c r="C531" i="11"/>
  <c r="A532" i="11"/>
  <c r="B532" i="11"/>
  <c r="C532" i="11"/>
  <c r="A533" i="11"/>
  <c r="B533" i="11"/>
  <c r="C533" i="11"/>
  <c r="A534" i="11"/>
  <c r="B534" i="11"/>
  <c r="C534" i="11"/>
  <c r="A535" i="11"/>
  <c r="B535" i="11"/>
  <c r="C535" i="11"/>
  <c r="A536" i="11"/>
  <c r="B536" i="11"/>
  <c r="C536" i="11"/>
  <c r="A537" i="11"/>
  <c r="B537" i="11"/>
  <c r="C537" i="11"/>
  <c r="A538" i="11"/>
  <c r="B538" i="11"/>
  <c r="C538" i="11"/>
  <c r="A539" i="11"/>
  <c r="B539" i="11"/>
  <c r="C539" i="11"/>
  <c r="A540" i="11"/>
  <c r="B540" i="11"/>
  <c r="C540" i="11"/>
  <c r="D540" i="11"/>
  <c r="D541" i="11" s="1"/>
  <c r="D542" i="11" s="1"/>
  <c r="A541" i="11"/>
  <c r="B541" i="11"/>
  <c r="C541" i="11"/>
  <c r="A542" i="11"/>
  <c r="B542" i="11"/>
  <c r="C542" i="11"/>
  <c r="A543" i="11"/>
  <c r="B543" i="11"/>
  <c r="C543" i="11"/>
  <c r="D543" i="11"/>
  <c r="A544" i="11"/>
  <c r="B544" i="11"/>
  <c r="C544" i="11"/>
  <c r="D544" i="11"/>
  <c r="A545" i="11"/>
  <c r="B545" i="11"/>
  <c r="C545" i="11"/>
  <c r="D545" i="11"/>
  <c r="D546" i="11" s="1"/>
  <c r="A546" i="11"/>
  <c r="B546" i="11"/>
  <c r="C546" i="11"/>
  <c r="A547" i="11"/>
  <c r="B547" i="11"/>
  <c r="C547" i="11"/>
  <c r="D547" i="11"/>
  <c r="A548" i="11"/>
  <c r="B548" i="11"/>
  <c r="C548" i="11"/>
  <c r="D548" i="11"/>
  <c r="A549" i="11"/>
  <c r="B549" i="11"/>
  <c r="C549" i="11"/>
  <c r="D549" i="11"/>
  <c r="A550" i="11"/>
  <c r="B550" i="11"/>
  <c r="C550" i="11"/>
  <c r="D550" i="11"/>
  <c r="A551" i="11"/>
  <c r="B551" i="11"/>
  <c r="C551" i="11"/>
  <c r="D551" i="11"/>
  <c r="D552" i="11" s="1"/>
  <c r="D553" i="11" s="1"/>
  <c r="D554" i="11" s="1"/>
  <c r="D555" i="11" s="1"/>
  <c r="D556" i="11" s="1"/>
  <c r="D557" i="11" s="1"/>
  <c r="D558" i="11" s="1"/>
  <c r="D559" i="11" s="1"/>
  <c r="D560" i="11" s="1"/>
  <c r="A552" i="11"/>
  <c r="B552" i="11"/>
  <c r="C552" i="11"/>
  <c r="A553" i="11"/>
  <c r="B553" i="11"/>
  <c r="C553" i="11"/>
  <c r="A554" i="11"/>
  <c r="B554" i="11"/>
  <c r="C554" i="11"/>
  <c r="A555" i="11"/>
  <c r="B555" i="11"/>
  <c r="C555" i="11"/>
  <c r="A556" i="11"/>
  <c r="B556" i="11"/>
  <c r="C556" i="11"/>
  <c r="A557" i="11"/>
  <c r="B557" i="11"/>
  <c r="C557" i="11"/>
  <c r="A558" i="11"/>
  <c r="B558" i="11"/>
  <c r="C558" i="11"/>
  <c r="A559" i="11"/>
  <c r="B559" i="11"/>
  <c r="C559" i="11"/>
  <c r="A560" i="11"/>
  <c r="B560" i="11"/>
  <c r="C560" i="11"/>
  <c r="A561" i="11"/>
  <c r="B561" i="11"/>
  <c r="C561" i="11"/>
  <c r="D561" i="11"/>
  <c r="A562" i="11"/>
  <c r="B562" i="11"/>
  <c r="C562" i="11"/>
  <c r="D562" i="11"/>
  <c r="A563" i="11"/>
  <c r="B563" i="11"/>
  <c r="C563" i="11"/>
  <c r="D563" i="11"/>
  <c r="A564" i="11"/>
  <c r="B564" i="11"/>
  <c r="C564" i="11"/>
  <c r="D564" i="11"/>
  <c r="A565" i="11"/>
  <c r="B565" i="11"/>
  <c r="C565" i="11"/>
  <c r="D565" i="11"/>
  <c r="A566" i="11"/>
  <c r="B566" i="11"/>
  <c r="C566" i="11"/>
  <c r="D566" i="11"/>
  <c r="A567" i="11"/>
  <c r="B567" i="11"/>
  <c r="C567" i="11"/>
  <c r="D567" i="11"/>
  <c r="A568" i="11"/>
  <c r="B568" i="11"/>
  <c r="C568" i="11"/>
  <c r="D568" i="11"/>
  <c r="A569" i="11"/>
  <c r="B569" i="11"/>
  <c r="C569" i="11"/>
  <c r="D569" i="11"/>
  <c r="A570" i="11"/>
  <c r="B570" i="11"/>
  <c r="C570" i="11"/>
  <c r="D570" i="11"/>
  <c r="A571" i="11"/>
  <c r="B571" i="11"/>
  <c r="C571" i="11"/>
  <c r="D571" i="11"/>
  <c r="A572" i="11"/>
  <c r="B572" i="11"/>
  <c r="C572" i="11"/>
  <c r="D572" i="11"/>
  <c r="A573" i="11"/>
  <c r="B573" i="11"/>
  <c r="C573" i="11"/>
  <c r="D573" i="11"/>
  <c r="A574" i="11"/>
  <c r="B574" i="11"/>
  <c r="C574" i="11"/>
  <c r="D574" i="11"/>
  <c r="A575" i="11"/>
  <c r="B575" i="11"/>
  <c r="C575" i="11"/>
  <c r="D575" i="11"/>
  <c r="A576" i="11"/>
  <c r="B576" i="11"/>
  <c r="C576" i="11"/>
  <c r="D576" i="11"/>
  <c r="A577" i="11"/>
  <c r="B577" i="11"/>
  <c r="C577" i="11"/>
  <c r="D577" i="11"/>
  <c r="A578" i="11"/>
  <c r="B578" i="11"/>
  <c r="C578" i="11"/>
  <c r="D578" i="11"/>
  <c r="A579" i="11"/>
  <c r="B579" i="11"/>
  <c r="C579" i="11"/>
  <c r="D579" i="11"/>
  <c r="A580" i="11"/>
  <c r="B580" i="11"/>
  <c r="C580" i="11"/>
  <c r="D580" i="11"/>
  <c r="A581" i="11"/>
  <c r="B581" i="11"/>
  <c r="C581" i="11"/>
  <c r="D581" i="11"/>
  <c r="A582" i="11"/>
  <c r="B582" i="11"/>
  <c r="C582" i="11"/>
  <c r="D582" i="11"/>
  <c r="A583" i="11"/>
  <c r="B583" i="11"/>
  <c r="C583" i="11"/>
  <c r="D583" i="11"/>
  <c r="A584" i="11"/>
  <c r="B584" i="11"/>
  <c r="C584" i="11"/>
  <c r="D584" i="11"/>
  <c r="A585" i="11"/>
  <c r="B585" i="11"/>
  <c r="C585" i="11"/>
  <c r="D585" i="11"/>
  <c r="A586" i="11"/>
  <c r="B586" i="11"/>
  <c r="C586" i="11"/>
  <c r="D586" i="11"/>
  <c r="A587" i="11"/>
  <c r="B587" i="11"/>
  <c r="C587" i="11"/>
  <c r="D587" i="11"/>
  <c r="A588" i="11"/>
  <c r="B588" i="11"/>
  <c r="C588" i="11"/>
  <c r="D588" i="11"/>
  <c r="A589" i="11"/>
  <c r="B589" i="11"/>
  <c r="C589" i="11"/>
  <c r="D589" i="11"/>
  <c r="A590" i="11"/>
  <c r="B590" i="11"/>
  <c r="C590" i="11"/>
  <c r="D590" i="11"/>
  <c r="A591" i="11"/>
  <c r="B591" i="11"/>
  <c r="C591" i="11"/>
  <c r="D591" i="11"/>
  <c r="A592" i="11"/>
  <c r="B592" i="11"/>
  <c r="C592" i="11"/>
  <c r="D592" i="11"/>
  <c r="A593" i="11"/>
  <c r="B593" i="11"/>
  <c r="C593" i="11"/>
  <c r="D593" i="11"/>
  <c r="A594" i="11"/>
  <c r="B594" i="11"/>
  <c r="C594" i="11"/>
  <c r="D594" i="11"/>
  <c r="A595" i="11"/>
  <c r="B595" i="11"/>
  <c r="C595" i="11"/>
  <c r="D595" i="11"/>
  <c r="A596" i="11"/>
  <c r="B596" i="11"/>
  <c r="C596" i="11"/>
  <c r="D596" i="11"/>
  <c r="A597" i="11"/>
  <c r="B597" i="11"/>
  <c r="C597" i="11"/>
  <c r="D597" i="11"/>
  <c r="A598" i="11"/>
  <c r="B598" i="11"/>
  <c r="C598" i="11"/>
  <c r="D598" i="11"/>
  <c r="A599" i="11"/>
  <c r="B599" i="11"/>
  <c r="C599" i="11"/>
  <c r="D599" i="11"/>
  <c r="A600" i="11"/>
  <c r="B600" i="11"/>
  <c r="C600" i="11"/>
  <c r="D600" i="11"/>
  <c r="A601" i="11"/>
  <c r="B601" i="11"/>
  <c r="C601" i="11"/>
  <c r="D601" i="11"/>
  <c r="A602" i="11"/>
  <c r="B602" i="11"/>
  <c r="C602" i="11"/>
  <c r="D602" i="11"/>
  <c r="A603" i="11"/>
  <c r="B603" i="11"/>
  <c r="C603" i="11"/>
  <c r="D603" i="11"/>
  <c r="A604" i="11"/>
  <c r="B604" i="11"/>
  <c r="C604" i="11"/>
  <c r="D604" i="11"/>
  <c r="A605" i="11"/>
  <c r="B605" i="11"/>
  <c r="C605" i="11"/>
  <c r="D605" i="11"/>
  <c r="A606" i="11"/>
  <c r="B606" i="11"/>
  <c r="C606" i="11"/>
  <c r="D606" i="11"/>
  <c r="A607" i="11"/>
  <c r="B607" i="11"/>
  <c r="C607" i="11"/>
  <c r="D607" i="11"/>
  <c r="A608" i="11"/>
  <c r="B608" i="11"/>
  <c r="C608" i="11"/>
  <c r="D608" i="11"/>
  <c r="A609" i="11"/>
  <c r="B609" i="11"/>
  <c r="C609" i="11"/>
  <c r="D609" i="11"/>
  <c r="A610" i="11"/>
  <c r="B610" i="11"/>
  <c r="C610" i="11"/>
  <c r="D610" i="11"/>
  <c r="A611" i="11"/>
  <c r="B611" i="11"/>
  <c r="C611" i="11"/>
  <c r="D611" i="11"/>
  <c r="A612" i="11"/>
  <c r="B612" i="11"/>
  <c r="C612" i="11"/>
  <c r="D612" i="11"/>
  <c r="A613" i="11"/>
  <c r="B613" i="11"/>
  <c r="C613" i="11"/>
  <c r="D613" i="11"/>
  <c r="A614" i="11"/>
  <c r="B614" i="11"/>
  <c r="C614" i="11"/>
  <c r="D614" i="11"/>
  <c r="A615" i="11"/>
  <c r="B615" i="11"/>
  <c r="C615" i="11"/>
  <c r="D615" i="11"/>
  <c r="A616" i="11"/>
  <c r="B616" i="11"/>
  <c r="C616" i="11"/>
  <c r="D616" i="11"/>
  <c r="A617" i="11"/>
  <c r="B617" i="11"/>
  <c r="C617" i="11"/>
  <c r="D617" i="11"/>
  <c r="A618" i="11"/>
  <c r="B618" i="11"/>
  <c r="C618" i="11"/>
  <c r="D618" i="11"/>
  <c r="A619" i="11"/>
  <c r="B619" i="11"/>
  <c r="C619" i="11"/>
  <c r="D619" i="11"/>
  <c r="A620" i="11"/>
  <c r="B620" i="11"/>
  <c r="C620" i="11"/>
  <c r="D620" i="11"/>
  <c r="A621" i="11"/>
  <c r="B621" i="11"/>
  <c r="C621" i="11"/>
  <c r="D621" i="11"/>
  <c r="A622" i="11"/>
  <c r="B622" i="11"/>
  <c r="C622" i="11"/>
  <c r="D622" i="11"/>
  <c r="A623" i="11"/>
  <c r="B623" i="11"/>
  <c r="C623" i="11"/>
  <c r="D623" i="11"/>
  <c r="A624" i="11"/>
  <c r="B624" i="11"/>
  <c r="C624" i="11"/>
  <c r="D624" i="11"/>
  <c r="A625" i="11"/>
  <c r="B625" i="11"/>
  <c r="C625" i="11"/>
  <c r="D625" i="11"/>
  <c r="A626" i="11"/>
  <c r="B626" i="11"/>
  <c r="C626" i="11"/>
  <c r="D626" i="11"/>
  <c r="A627" i="11"/>
  <c r="B627" i="11"/>
  <c r="C627" i="11"/>
  <c r="D627" i="11"/>
  <c r="A628" i="11"/>
  <c r="B628" i="11"/>
  <c r="C628" i="11"/>
  <c r="D628" i="11"/>
  <c r="A629" i="11"/>
  <c r="B629" i="11"/>
  <c r="C629" i="11"/>
  <c r="D629" i="11"/>
  <c r="A630" i="11"/>
  <c r="B630" i="11"/>
  <c r="C630" i="11"/>
  <c r="D630" i="11"/>
  <c r="A631" i="11"/>
  <c r="B631" i="11"/>
  <c r="C631" i="11"/>
  <c r="D631" i="11"/>
  <c r="A632" i="11"/>
  <c r="B632" i="11"/>
  <c r="C632" i="11"/>
  <c r="D632" i="11"/>
  <c r="A633" i="11"/>
  <c r="B633" i="11"/>
  <c r="C633" i="11"/>
  <c r="D633" i="11"/>
  <c r="A634" i="11"/>
  <c r="B634" i="11"/>
  <c r="C634" i="11"/>
  <c r="D634" i="11"/>
  <c r="A635" i="11"/>
  <c r="B635" i="11"/>
  <c r="C635" i="11"/>
  <c r="D635" i="11"/>
  <c r="A636" i="11"/>
  <c r="B636" i="11"/>
  <c r="C636" i="11"/>
  <c r="D636" i="11"/>
  <c r="A637" i="11"/>
  <c r="B637" i="11"/>
  <c r="C637" i="11"/>
  <c r="D637" i="11"/>
  <c r="A638" i="11"/>
  <c r="B638" i="11"/>
  <c r="C638" i="11"/>
  <c r="D638" i="11"/>
  <c r="A639" i="11"/>
  <c r="B639" i="11"/>
  <c r="C639" i="11"/>
  <c r="D639" i="11"/>
  <c r="A640" i="11"/>
  <c r="B640" i="11"/>
  <c r="C640" i="11"/>
  <c r="D640" i="11"/>
  <c r="A641" i="11"/>
  <c r="B641" i="11"/>
  <c r="C641" i="11"/>
  <c r="D641" i="11"/>
  <c r="D642" i="11" s="1"/>
  <c r="D643" i="11" s="1"/>
  <c r="D644" i="11" s="1"/>
  <c r="D645" i="11" s="1"/>
  <c r="D646" i="11" s="1"/>
  <c r="D647" i="11" s="1"/>
  <c r="A642" i="11"/>
  <c r="B642" i="11"/>
  <c r="C642" i="11"/>
  <c r="A643" i="11"/>
  <c r="B643" i="11"/>
  <c r="C643" i="11"/>
  <c r="A644" i="11"/>
  <c r="B644" i="11"/>
  <c r="C644" i="11"/>
  <c r="A645" i="11"/>
  <c r="B645" i="11"/>
  <c r="C645" i="11"/>
  <c r="A646" i="11"/>
  <c r="B646" i="11"/>
  <c r="C646" i="11"/>
  <c r="A647" i="11"/>
  <c r="B647" i="11"/>
  <c r="C647" i="11"/>
  <c r="A648" i="11"/>
  <c r="B648" i="11"/>
  <c r="C648" i="11"/>
  <c r="D648" i="11"/>
  <c r="A649" i="11"/>
  <c r="B649" i="11"/>
  <c r="C649" i="11"/>
  <c r="D649" i="11"/>
  <c r="A650" i="11"/>
  <c r="B650" i="11"/>
  <c r="C650" i="11"/>
  <c r="D650" i="11"/>
  <c r="A651" i="11"/>
  <c r="B651" i="11"/>
  <c r="C651" i="11"/>
  <c r="D651" i="11"/>
  <c r="A652" i="11"/>
  <c r="B652" i="11"/>
  <c r="C652" i="11"/>
  <c r="D652" i="11"/>
  <c r="A653" i="11"/>
  <c r="B653" i="11"/>
  <c r="C653" i="11"/>
  <c r="D653" i="11"/>
  <c r="A654" i="11"/>
  <c r="B654" i="11"/>
  <c r="C654" i="11"/>
  <c r="D654" i="11"/>
  <c r="A655" i="11"/>
  <c r="B655" i="11"/>
  <c r="C655" i="11"/>
  <c r="D655" i="11"/>
  <c r="A656" i="11"/>
  <c r="B656" i="11"/>
  <c r="C656" i="11"/>
  <c r="D656" i="11"/>
  <c r="A657" i="11"/>
  <c r="B657" i="11"/>
  <c r="C657" i="11"/>
  <c r="D657" i="11"/>
  <c r="A658" i="11"/>
  <c r="B658" i="11"/>
  <c r="C658" i="11"/>
  <c r="D658" i="11"/>
  <c r="A659" i="11"/>
  <c r="B659" i="11"/>
  <c r="C659" i="11"/>
  <c r="D659" i="11"/>
  <c r="A660" i="11"/>
  <c r="B660" i="11"/>
  <c r="C660" i="11"/>
  <c r="D660" i="11"/>
  <c r="A661" i="11"/>
  <c r="B661" i="11"/>
  <c r="C661" i="11"/>
  <c r="D661" i="11"/>
  <c r="A662" i="11"/>
  <c r="B662" i="11"/>
  <c r="C662" i="11"/>
  <c r="D662" i="11"/>
  <c r="A663" i="11"/>
  <c r="B663" i="11"/>
  <c r="C663" i="11"/>
  <c r="D663" i="11"/>
  <c r="A664" i="11"/>
  <c r="B664" i="11"/>
  <c r="C664" i="11"/>
  <c r="D664" i="11"/>
  <c r="A665" i="11"/>
  <c r="B665" i="11"/>
  <c r="C665" i="11"/>
  <c r="D665" i="11"/>
  <c r="A666" i="11"/>
  <c r="B666" i="11"/>
  <c r="C666" i="11"/>
  <c r="D666" i="11"/>
  <c r="A667" i="11"/>
  <c r="B667" i="11"/>
  <c r="C667" i="11"/>
  <c r="D667" i="11"/>
  <c r="A668" i="11"/>
  <c r="B668" i="11"/>
  <c r="C668" i="11"/>
  <c r="D668" i="11"/>
  <c r="A669" i="11"/>
  <c r="B669" i="11"/>
  <c r="C669" i="11"/>
  <c r="D669" i="11"/>
  <c r="A670" i="11"/>
  <c r="B670" i="11"/>
  <c r="C670" i="11"/>
  <c r="D670" i="11"/>
  <c r="A671" i="11"/>
  <c r="B671" i="11"/>
  <c r="C671" i="11"/>
  <c r="D671" i="11"/>
  <c r="A672" i="11"/>
  <c r="B672" i="11"/>
  <c r="C672" i="11"/>
  <c r="D672" i="11"/>
  <c r="A673" i="11"/>
  <c r="B673" i="11"/>
  <c r="C673" i="11"/>
  <c r="D673" i="11"/>
  <c r="A674" i="11"/>
  <c r="B674" i="11"/>
  <c r="C674" i="11"/>
  <c r="D674" i="11"/>
  <c r="A675" i="11"/>
  <c r="B675" i="11"/>
  <c r="C675" i="11"/>
  <c r="D675" i="11"/>
  <c r="A676" i="11"/>
  <c r="B676" i="11"/>
  <c r="C676" i="11"/>
  <c r="D676" i="11"/>
  <c r="A677" i="11"/>
  <c r="B677" i="11"/>
  <c r="C677" i="11"/>
  <c r="D677" i="11"/>
  <c r="A678" i="11"/>
  <c r="B678" i="11"/>
  <c r="C678" i="11"/>
  <c r="D678" i="11"/>
  <c r="A679" i="11"/>
  <c r="B679" i="11"/>
  <c r="C679" i="11"/>
  <c r="D679" i="11"/>
  <c r="A680" i="11"/>
  <c r="B680" i="11"/>
  <c r="C680" i="11"/>
  <c r="D680" i="11"/>
  <c r="D681" i="11" s="1"/>
  <c r="D682" i="11" s="1"/>
  <c r="D683" i="11" s="1"/>
  <c r="D684" i="11" s="1"/>
  <c r="A681" i="11"/>
  <c r="B681" i="11"/>
  <c r="C681" i="11"/>
  <c r="A682" i="11"/>
  <c r="B682" i="11"/>
  <c r="C682" i="11"/>
  <c r="A683" i="11"/>
  <c r="B683" i="11"/>
  <c r="C683" i="11"/>
  <c r="A684" i="11"/>
  <c r="B684" i="11"/>
  <c r="C684" i="11"/>
  <c r="A685" i="11"/>
  <c r="B685" i="11"/>
  <c r="C685" i="11"/>
  <c r="D685" i="11"/>
  <c r="A686" i="11"/>
  <c r="B686" i="11"/>
  <c r="C686" i="11"/>
  <c r="D686" i="11"/>
  <c r="A687" i="11"/>
  <c r="B687" i="11"/>
  <c r="C687" i="11"/>
  <c r="D687" i="11"/>
  <c r="D688" i="11" s="1"/>
  <c r="A688" i="11"/>
  <c r="B688" i="11"/>
  <c r="C688" i="11"/>
  <c r="A689" i="11"/>
  <c r="B689" i="11"/>
  <c r="C689" i="11"/>
  <c r="D689" i="11"/>
  <c r="D690" i="11" s="1"/>
  <c r="D691" i="11" s="1"/>
  <c r="D692" i="11" s="1"/>
  <c r="A690" i="11"/>
  <c r="B690" i="11"/>
  <c r="C690" i="11"/>
  <c r="A691" i="11"/>
  <c r="B691" i="11"/>
  <c r="C691" i="11"/>
  <c r="A692" i="11"/>
  <c r="B692" i="11"/>
  <c r="C692" i="11"/>
  <c r="A693" i="11"/>
  <c r="B693" i="11"/>
  <c r="C693" i="11"/>
  <c r="D693" i="11"/>
  <c r="A694" i="11"/>
  <c r="B694" i="11"/>
  <c r="C694" i="11"/>
  <c r="D694" i="11"/>
  <c r="A695" i="11"/>
  <c r="B695" i="11"/>
  <c r="C695" i="11"/>
  <c r="D695" i="11"/>
  <c r="A696" i="11"/>
  <c r="B696" i="11"/>
  <c r="C696" i="11"/>
  <c r="D696" i="11"/>
  <c r="A697" i="11"/>
  <c r="B697" i="11"/>
  <c r="C697" i="11"/>
  <c r="D697" i="11"/>
  <c r="A698" i="11"/>
  <c r="B698" i="11"/>
  <c r="C698" i="11"/>
  <c r="D698" i="11"/>
  <c r="A699" i="11"/>
  <c r="B699" i="11"/>
  <c r="C699" i="11"/>
  <c r="D699" i="11"/>
  <c r="A700" i="11"/>
  <c r="B700" i="11"/>
  <c r="C700" i="11"/>
  <c r="D700" i="11"/>
  <c r="A701" i="11"/>
  <c r="B701" i="11"/>
  <c r="C701" i="11"/>
  <c r="D701" i="11"/>
  <c r="A702" i="11"/>
  <c r="B702" i="11"/>
  <c r="C702" i="11"/>
  <c r="D702" i="11"/>
  <c r="A703" i="11"/>
  <c r="B703" i="11"/>
  <c r="C703" i="11"/>
  <c r="D703" i="11"/>
  <c r="A704" i="11"/>
  <c r="B704" i="11"/>
  <c r="C704" i="11"/>
  <c r="D704" i="11"/>
  <c r="A705" i="11"/>
  <c r="B705" i="11"/>
  <c r="C705" i="11"/>
  <c r="D705" i="11"/>
  <c r="A706" i="11"/>
  <c r="B706" i="11"/>
  <c r="C706" i="11"/>
  <c r="D706" i="11"/>
  <c r="A707" i="11"/>
  <c r="B707" i="11"/>
  <c r="C707" i="11"/>
  <c r="D707" i="11"/>
  <c r="A708" i="11"/>
  <c r="B708" i="11"/>
  <c r="C708" i="11"/>
  <c r="D708" i="11"/>
  <c r="A709" i="11"/>
  <c r="B709" i="11"/>
  <c r="C709" i="11"/>
  <c r="D709" i="11"/>
  <c r="A710" i="11"/>
  <c r="B710" i="11"/>
  <c r="C710" i="11"/>
  <c r="D710" i="11"/>
  <c r="A711" i="11"/>
  <c r="B711" i="11"/>
  <c r="C711" i="11"/>
  <c r="D711" i="11"/>
  <c r="A712" i="11"/>
  <c r="B712" i="11"/>
  <c r="C712" i="11"/>
  <c r="D712" i="11"/>
  <c r="A713" i="11"/>
  <c r="B713" i="11"/>
  <c r="C713" i="11"/>
  <c r="D713" i="11"/>
  <c r="A714" i="11"/>
  <c r="B714" i="11"/>
  <c r="C714" i="11"/>
  <c r="D714" i="11"/>
  <c r="A715" i="11"/>
  <c r="B715" i="11"/>
  <c r="C715" i="11"/>
  <c r="D715" i="11"/>
  <c r="A716" i="11"/>
  <c r="B716" i="11"/>
  <c r="C716" i="11"/>
  <c r="D716" i="11"/>
  <c r="A717" i="11"/>
  <c r="B717" i="11"/>
  <c r="C717" i="11"/>
  <c r="D717" i="11"/>
  <c r="A718" i="11"/>
  <c r="B718" i="11"/>
  <c r="C718" i="11"/>
  <c r="D718" i="11"/>
  <c r="A719" i="11"/>
  <c r="B719" i="11"/>
  <c r="C719" i="11"/>
  <c r="D719" i="11"/>
  <c r="A720" i="11"/>
  <c r="B720" i="11"/>
  <c r="C720" i="11"/>
  <c r="D720" i="11"/>
  <c r="A721" i="11"/>
  <c r="B721" i="11"/>
  <c r="C721" i="11"/>
  <c r="D721" i="11"/>
  <c r="A722" i="11"/>
  <c r="B722" i="11"/>
  <c r="C722" i="11"/>
  <c r="D722" i="11"/>
  <c r="A723" i="11"/>
  <c r="B723" i="11"/>
  <c r="C723" i="11"/>
  <c r="D723" i="11"/>
  <c r="A724" i="11"/>
  <c r="B724" i="11"/>
  <c r="C724" i="11"/>
  <c r="D724" i="11"/>
  <c r="A725" i="11"/>
  <c r="B725" i="11"/>
  <c r="C725" i="11"/>
  <c r="D725" i="11"/>
  <c r="A726" i="11"/>
  <c r="B726" i="11"/>
  <c r="C726" i="11"/>
  <c r="D726" i="11"/>
  <c r="A727" i="11"/>
  <c r="B727" i="11"/>
  <c r="C727" i="11"/>
  <c r="D727" i="11"/>
  <c r="A728" i="11"/>
  <c r="B728" i="11"/>
  <c r="C728" i="11"/>
  <c r="D728" i="11"/>
  <c r="A729" i="11"/>
  <c r="B729" i="11"/>
  <c r="C729" i="11"/>
  <c r="D729" i="11"/>
  <c r="N155" i="11"/>
  <c r="N151" i="11"/>
  <c r="D143" i="11" l="1"/>
  <c r="D144" i="11"/>
  <c r="D145" i="11"/>
  <c r="D146" i="11"/>
  <c r="D147" i="11" s="1"/>
  <c r="D148" i="11" s="1"/>
  <c r="D149" i="11" s="1"/>
  <c r="D150" i="11" s="1"/>
  <c r="AF141" i="11" l="1"/>
  <c r="AE141" i="11"/>
  <c r="AB141" i="11"/>
  <c r="AA141" i="11"/>
  <c r="X141" i="11"/>
  <c r="W141" i="11"/>
  <c r="N141" i="11"/>
  <c r="M382" i="11"/>
  <c r="M383" i="11"/>
  <c r="AF387" i="11"/>
  <c r="AE387" i="11"/>
  <c r="AB387" i="11"/>
  <c r="AA387" i="11"/>
  <c r="X387" i="11"/>
  <c r="W387" i="11"/>
  <c r="AF386" i="11"/>
  <c r="AE386" i="11"/>
  <c r="AB386" i="11"/>
  <c r="AA386" i="11"/>
  <c r="X386" i="11"/>
  <c r="W386" i="11"/>
  <c r="AF385" i="11"/>
  <c r="AE385" i="11"/>
  <c r="AB385" i="11"/>
  <c r="AA385" i="11"/>
  <c r="X385" i="11"/>
  <c r="W385" i="11"/>
  <c r="AF384" i="11"/>
  <c r="AE384" i="11"/>
  <c r="AB384" i="11"/>
  <c r="AA384" i="11"/>
  <c r="X384" i="11"/>
  <c r="W384" i="11"/>
  <c r="AF383" i="11"/>
  <c r="AE383" i="11"/>
  <c r="AB383" i="11"/>
  <c r="AA383" i="11"/>
  <c r="X383" i="11"/>
  <c r="W383" i="11"/>
  <c r="AF382" i="11"/>
  <c r="AE382" i="11"/>
  <c r="AB382" i="11"/>
  <c r="AA382" i="11"/>
  <c r="X382" i="11"/>
  <c r="W382" i="11"/>
  <c r="N384" i="11"/>
  <c r="N385" i="11"/>
  <c r="N386" i="11"/>
  <c r="N387" i="11"/>
  <c r="N383" i="11"/>
  <c r="N382" i="11"/>
  <c r="M167" i="11" l="1"/>
  <c r="N167" i="11"/>
  <c r="N419" i="11" l="1"/>
  <c r="N418" i="11"/>
  <c r="N417" i="11"/>
  <c r="M416" i="11"/>
  <c r="N416" i="11"/>
  <c r="N469" i="11"/>
  <c r="N395" i="11"/>
  <c r="N394" i="11"/>
  <c r="M521" i="11" l="1"/>
  <c r="AD521" i="11"/>
  <c r="AC521" i="11"/>
  <c r="N521" i="11"/>
  <c r="D39" i="11"/>
  <c r="D40" i="11" s="1"/>
  <c r="C41" i="11"/>
  <c r="C42" i="11" s="1"/>
  <c r="C43" i="11" s="1"/>
  <c r="C44" i="11" s="1"/>
  <c r="C45" i="11" s="1"/>
  <c r="C46" i="11" s="1"/>
  <c r="C47" i="11" s="1"/>
  <c r="C48" i="11" s="1"/>
  <c r="C49" i="11" s="1"/>
  <c r="C50" i="11" s="1"/>
  <c r="C51" i="11" s="1"/>
  <c r="C52" i="11" s="1"/>
  <c r="C53" i="11" s="1"/>
  <c r="C54" i="11" s="1"/>
  <c r="C55" i="11" s="1"/>
  <c r="C56" i="11" s="1"/>
  <c r="C57" i="11" s="1"/>
  <c r="C58" i="11" s="1"/>
  <c r="C59" i="11" s="1"/>
  <c r="C60" i="11" s="1"/>
  <c r="C61" i="11" s="1"/>
  <c r="C62" i="11" s="1"/>
  <c r="C63" i="11" s="1"/>
  <c r="C64" i="11" s="1"/>
  <c r="D41" i="11"/>
  <c r="D42" i="11"/>
  <c r="D43" i="11" s="1"/>
  <c r="D44" i="11" s="1"/>
  <c r="D45" i="11" s="1"/>
  <c r="D46" i="11" s="1"/>
  <c r="D47" i="11" s="1"/>
  <c r="D48" i="11" s="1"/>
  <c r="D49" i="11" s="1"/>
  <c r="D50" i="11"/>
  <c r="D51" i="11" s="1"/>
  <c r="D52" i="11" s="1"/>
  <c r="D53" i="11" s="1"/>
  <c r="D54" i="11" s="1"/>
  <c r="D55" i="11" s="1"/>
  <c r="D56" i="11" s="1"/>
  <c r="D57" i="11" s="1"/>
  <c r="D58" i="11" s="1"/>
  <c r="D59" i="11" s="1"/>
  <c r="D60" i="11"/>
  <c r="D61" i="11"/>
  <c r="D62" i="11"/>
  <c r="D63" i="11"/>
  <c r="D64" i="11"/>
  <c r="C65" i="11"/>
  <c r="C66" i="11" s="1"/>
  <c r="C67" i="11" s="1"/>
  <c r="C68" i="11" s="1"/>
  <c r="C69" i="11" s="1"/>
  <c r="D65" i="11"/>
  <c r="D66" i="11"/>
  <c r="D67" i="11"/>
  <c r="D68" i="11"/>
  <c r="D69" i="11"/>
  <c r="B70" i="1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B111" i="11" s="1"/>
  <c r="B112" i="11" s="1"/>
  <c r="B113" i="11" s="1"/>
  <c r="B114" i="11" s="1"/>
  <c r="B115" i="11" s="1"/>
  <c r="B116" i="11" s="1"/>
  <c r="B117" i="11" s="1"/>
  <c r="B118" i="11" s="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C70" i="11"/>
  <c r="D70" i="11"/>
  <c r="C71" i="11"/>
  <c r="C72" i="11" s="1"/>
  <c r="C73" i="11" s="1"/>
  <c r="C74" i="11" s="1"/>
  <c r="C75" i="11" s="1"/>
  <c r="C76" i="11" s="1"/>
  <c r="C77" i="11" s="1"/>
  <c r="C78" i="11" s="1"/>
  <c r="C79" i="11" s="1"/>
  <c r="C80" i="11" s="1"/>
  <c r="C81" i="11" s="1"/>
  <c r="C82" i="11" s="1"/>
  <c r="C83" i="11" s="1"/>
  <c r="C84" i="11" s="1"/>
  <c r="C85" i="11" s="1"/>
  <c r="C86" i="11" s="1"/>
  <c r="C87" i="11" s="1"/>
  <c r="C88" i="11" s="1"/>
  <c r="C89" i="11" s="1"/>
  <c r="C90" i="11" s="1"/>
  <c r="C91" i="11" s="1"/>
  <c r="C92" i="11" s="1"/>
  <c r="C93" i="11" s="1"/>
  <c r="C94" i="11" s="1"/>
  <c r="C95" i="11" s="1"/>
  <c r="C96" i="11" s="1"/>
  <c r="C97" i="11" s="1"/>
  <c r="C98" i="11" s="1"/>
  <c r="C99" i="11" s="1"/>
  <c r="C100" i="11" s="1"/>
  <c r="C101" i="11" s="1"/>
  <c r="C102" i="11" s="1"/>
  <c r="C103" i="11" s="1"/>
  <c r="C104" i="11" s="1"/>
  <c r="C105" i="11" s="1"/>
  <c r="C106" i="11" s="1"/>
  <c r="C107" i="11" s="1"/>
  <c r="C108" i="11" s="1"/>
  <c r="C109" i="11" s="1"/>
  <c r="C110" i="11" s="1"/>
  <c r="C111" i="11" s="1"/>
  <c r="C112" i="11" s="1"/>
  <c r="C113" i="11" s="1"/>
  <c r="C114" i="11" s="1"/>
  <c r="C115" i="11" s="1"/>
  <c r="C116" i="11" s="1"/>
  <c r="C117" i="11" s="1"/>
  <c r="C118" i="11" s="1"/>
  <c r="C119" i="11" s="1"/>
  <c r="D71" i="11"/>
  <c r="D72" i="11"/>
  <c r="D73" i="11"/>
  <c r="D74" i="11"/>
  <c r="D75" i="11"/>
  <c r="D76" i="11"/>
  <c r="D77" i="11" s="1"/>
  <c r="D78" i="11" s="1"/>
  <c r="D79" i="11"/>
  <c r="D80" i="11"/>
  <c r="D81" i="11"/>
  <c r="D82" i="11"/>
  <c r="D83" i="11"/>
  <c r="D84" i="11" s="1"/>
  <c r="D85" i="11" s="1"/>
  <c r="D86" i="11" s="1"/>
  <c r="D87" i="11" s="1"/>
  <c r="D88" i="11" s="1"/>
  <c r="D89" i="11" s="1"/>
  <c r="D90" i="11"/>
  <c r="D91" i="11" s="1"/>
  <c r="D92" i="11" s="1"/>
  <c r="D93" i="11" s="1"/>
  <c r="D94" i="11" s="1"/>
  <c r="D95" i="11" s="1"/>
  <c r="D96" i="11" s="1"/>
  <c r="D97" i="11" s="1"/>
  <c r="D98" i="11" s="1"/>
  <c r="D99" i="11" s="1"/>
  <c r="D100" i="11" s="1"/>
  <c r="D101" i="11"/>
  <c r="D102" i="11"/>
  <c r="D103" i="11"/>
  <c r="D104" i="11" s="1"/>
  <c r="D105" i="11" s="1"/>
  <c r="D106" i="11" s="1"/>
  <c r="D107" i="11"/>
  <c r="D108" i="11" s="1"/>
  <c r="D109" i="11" s="1"/>
  <c r="D110" i="11" s="1"/>
  <c r="D111" i="11"/>
  <c r="D112" i="11" s="1"/>
  <c r="D113" i="11" s="1"/>
  <c r="D114" i="11" s="1"/>
  <c r="D115" i="11"/>
  <c r="D116" i="11"/>
  <c r="D117" i="11" s="1"/>
  <c r="D118" i="11" s="1"/>
  <c r="D119" i="11" s="1"/>
  <c r="C120" i="11"/>
  <c r="C121" i="11" s="1"/>
  <c r="C122" i="11" s="1"/>
  <c r="C123" i="11" s="1"/>
  <c r="C124" i="11" s="1"/>
  <c r="C125" i="11" s="1"/>
  <c r="C126" i="11" s="1"/>
  <c r="C127" i="11" s="1"/>
  <c r="C128" i="11" s="1"/>
  <c r="C129" i="11" s="1"/>
  <c r="D120" i="11"/>
  <c r="D121" i="11"/>
  <c r="D122" i="11"/>
  <c r="D123" i="11"/>
  <c r="D124" i="11"/>
  <c r="D125" i="11"/>
  <c r="D126" i="11"/>
  <c r="D127" i="11"/>
  <c r="D128" i="11"/>
  <c r="D129" i="11"/>
  <c r="C130" i="11"/>
  <c r="C131" i="11" s="1"/>
  <c r="C132" i="11" s="1"/>
  <c r="C133" i="11" s="1"/>
  <c r="C134" i="11" s="1"/>
  <c r="C135" i="11" s="1"/>
  <c r="C136" i="11" s="1"/>
  <c r="C137" i="11" s="1"/>
  <c r="C138" i="11" s="1"/>
  <c r="C139" i="11" s="1"/>
  <c r="C140" i="11" s="1"/>
  <c r="C141" i="11" s="1"/>
  <c r="C142" i="11" s="1"/>
  <c r="C143" i="11" s="1"/>
  <c r="C144" i="11" s="1"/>
  <c r="C145" i="11" s="1"/>
  <c r="C146" i="11" s="1"/>
  <c r="C147" i="11" s="1"/>
  <c r="C148" i="11" s="1"/>
  <c r="C149" i="11" s="1"/>
  <c r="C150" i="11" s="1"/>
  <c r="D130" i="11"/>
  <c r="D131" i="11"/>
  <c r="D132" i="11"/>
  <c r="D133" i="11"/>
  <c r="D134" i="11"/>
  <c r="D135" i="11"/>
  <c r="D136" i="11" s="1"/>
  <c r="D137" i="11" s="1"/>
  <c r="D138" i="11" s="1"/>
  <c r="D139" i="11" s="1"/>
  <c r="D140" i="11" s="1"/>
  <c r="D141" i="11" s="1"/>
  <c r="D142" i="11" s="1"/>
  <c r="N38" i="11"/>
  <c r="D20" i="11" l="1"/>
  <c r="D21" i="11" s="1"/>
  <c r="D22" i="11" s="1"/>
  <c r="D23" i="11" s="1"/>
  <c r="D24" i="11" s="1"/>
  <c r="D25" i="11" s="1"/>
  <c r="D26" i="11" s="1"/>
  <c r="D27" i="11"/>
  <c r="D28" i="11"/>
  <c r="D29" i="11" s="1"/>
  <c r="D30" i="11" s="1"/>
  <c r="D31" i="11" s="1"/>
  <c r="D32" i="11" s="1"/>
  <c r="D33" i="11" s="1"/>
  <c r="D34" i="11"/>
  <c r="C35" i="11"/>
  <c r="C36" i="11" s="1"/>
  <c r="C37" i="11" s="1"/>
  <c r="C38" i="11" s="1"/>
  <c r="C39" i="11" s="1"/>
  <c r="C40" i="11" s="1"/>
  <c r="D35" i="11"/>
  <c r="D36" i="11"/>
  <c r="D37" i="11"/>
  <c r="D38" i="11" s="1"/>
  <c r="AF447" i="11"/>
  <c r="AE447" i="11"/>
  <c r="AD447" i="11"/>
  <c r="AC447" i="11"/>
  <c r="AB447" i="11"/>
  <c r="AA447" i="11"/>
  <c r="Z447" i="11"/>
  <c r="Y447" i="11"/>
  <c r="X447" i="11"/>
  <c r="W447" i="11"/>
  <c r="V328" i="11"/>
  <c r="V329" i="11"/>
  <c r="V330" i="11"/>
  <c r="V331" i="11"/>
  <c r="V332" i="11"/>
  <c r="V333" i="11"/>
  <c r="V334" i="11"/>
  <c r="V335" i="11"/>
  <c r="V336" i="11"/>
  <c r="V337" i="11"/>
  <c r="V338" i="11"/>
  <c r="V339" i="11"/>
  <c r="V340" i="11"/>
  <c r="V341" i="11"/>
  <c r="V342" i="11"/>
  <c r="V343" i="11"/>
  <c r="V344" i="11"/>
  <c r="V345" i="11"/>
  <c r="V346" i="11"/>
  <c r="V347" i="11"/>
  <c r="V348" i="11"/>
  <c r="V349" i="11"/>
  <c r="V350" i="11"/>
  <c r="V351" i="11"/>
  <c r="V352" i="11"/>
  <c r="V353" i="11"/>
  <c r="V354" i="11"/>
  <c r="V355" i="11"/>
  <c r="V356" i="11"/>
  <c r="V357" i="11"/>
  <c r="V358" i="11"/>
  <c r="V359" i="11"/>
  <c r="V360" i="11"/>
  <c r="V361" i="11"/>
  <c r="V362" i="11"/>
  <c r="V363" i="11"/>
  <c r="V364" i="11"/>
  <c r="V365" i="11"/>
  <c r="V366" i="11"/>
  <c r="V367" i="11"/>
  <c r="V368" i="11"/>
  <c r="V369" i="11"/>
  <c r="V370" i="11"/>
  <c r="V371" i="11"/>
  <c r="V372" i="11"/>
  <c r="V373" i="11"/>
  <c r="V374" i="11"/>
  <c r="V375" i="11"/>
  <c r="V376" i="11"/>
  <c r="V377" i="11"/>
  <c r="V378" i="11"/>
  <c r="V379" i="11"/>
  <c r="V380" i="11"/>
  <c r="V381" i="11"/>
  <c r="V388" i="11"/>
  <c r="V389" i="11"/>
  <c r="V390" i="11"/>
  <c r="V391" i="11"/>
  <c r="V392" i="11"/>
  <c r="V393" i="11"/>
  <c r="V396" i="11"/>
  <c r="V397" i="11"/>
  <c r="V398" i="11"/>
  <c r="V399" i="11"/>
  <c r="V400" i="11"/>
  <c r="V401" i="11"/>
  <c r="V402" i="11"/>
  <c r="V403" i="11"/>
  <c r="V404" i="11"/>
  <c r="V405" i="11"/>
  <c r="V406" i="11"/>
  <c r="V407" i="11"/>
  <c r="V408" i="11"/>
  <c r="V409" i="11"/>
  <c r="V410" i="11"/>
  <c r="V411" i="11"/>
  <c r="V412" i="11"/>
  <c r="V413" i="11"/>
  <c r="V414" i="11"/>
  <c r="V415" i="11"/>
  <c r="U328" i="11"/>
  <c r="U329" i="11"/>
  <c r="U330" i="11"/>
  <c r="U331" i="11"/>
  <c r="U332" i="11"/>
  <c r="U333" i="11"/>
  <c r="U334" i="11"/>
  <c r="U335" i="11"/>
  <c r="U336" i="11"/>
  <c r="U337" i="11"/>
  <c r="U338" i="11"/>
  <c r="U339" i="11"/>
  <c r="U340" i="11"/>
  <c r="U341" i="11"/>
  <c r="U342" i="11"/>
  <c r="U343" i="11"/>
  <c r="U344" i="11"/>
  <c r="U345" i="11"/>
  <c r="U346" i="11"/>
  <c r="U347" i="11"/>
  <c r="U348" i="11"/>
  <c r="U349" i="11"/>
  <c r="U350" i="11"/>
  <c r="U351" i="11"/>
  <c r="U352" i="11"/>
  <c r="U353" i="11"/>
  <c r="U354" i="11"/>
  <c r="U355" i="11"/>
  <c r="U356" i="11"/>
  <c r="U357" i="11"/>
  <c r="U358" i="11"/>
  <c r="U359" i="11"/>
  <c r="U360" i="11"/>
  <c r="U361" i="11"/>
  <c r="U362" i="11"/>
  <c r="U363" i="11"/>
  <c r="U364" i="11"/>
  <c r="U365" i="11"/>
  <c r="U366" i="11"/>
  <c r="U367" i="11"/>
  <c r="U368" i="11"/>
  <c r="U369" i="11"/>
  <c r="U370" i="11"/>
  <c r="U371" i="11"/>
  <c r="U372" i="11"/>
  <c r="U373" i="11"/>
  <c r="U374" i="11"/>
  <c r="U375" i="11"/>
  <c r="U376" i="11"/>
  <c r="U377" i="11"/>
  <c r="U378" i="11"/>
  <c r="U379" i="11"/>
  <c r="U380" i="11"/>
  <c r="U381" i="11"/>
  <c r="U388" i="11"/>
  <c r="U389" i="11"/>
  <c r="U390" i="11"/>
  <c r="U391" i="11"/>
  <c r="U392" i="11"/>
  <c r="U393" i="11"/>
  <c r="U396" i="11"/>
  <c r="U397" i="11"/>
  <c r="U398" i="11"/>
  <c r="U399" i="11"/>
  <c r="U400" i="11"/>
  <c r="U401" i="11"/>
  <c r="U402" i="11"/>
  <c r="U403" i="11"/>
  <c r="U404" i="11"/>
  <c r="U405" i="11"/>
  <c r="U406" i="11"/>
  <c r="U407" i="11"/>
  <c r="U408" i="11"/>
  <c r="U409" i="11"/>
  <c r="U410" i="11"/>
  <c r="U411" i="11"/>
  <c r="U412" i="11"/>
  <c r="U413" i="11"/>
  <c r="U414" i="11"/>
  <c r="U415" i="11"/>
  <c r="N447" i="11"/>
  <c r="AF233" i="11" l="1"/>
  <c r="AE233" i="11"/>
  <c r="AD233" i="11"/>
  <c r="AC233" i="11"/>
  <c r="AB233" i="11"/>
  <c r="AA233" i="11"/>
  <c r="Z233" i="11"/>
  <c r="Y233" i="11"/>
  <c r="X233" i="11"/>
  <c r="W233" i="11"/>
  <c r="V233" i="11"/>
  <c r="U233" i="11"/>
  <c r="AF127" i="11"/>
  <c r="AE127" i="11"/>
  <c r="AD127" i="11"/>
  <c r="AC127" i="11"/>
  <c r="AB127" i="11"/>
  <c r="AA127" i="11"/>
  <c r="Z127" i="11"/>
  <c r="Y127" i="11"/>
  <c r="X127" i="11"/>
  <c r="W127" i="11"/>
  <c r="V127" i="11"/>
  <c r="U127" i="11"/>
  <c r="M474" i="11"/>
  <c r="M476" i="11"/>
  <c r="M478" i="11"/>
  <c r="N483" i="11"/>
  <c r="N482" i="11"/>
  <c r="N481" i="11"/>
  <c r="N479" i="11"/>
  <c r="N480" i="11"/>
  <c r="N478" i="11"/>
  <c r="M477" i="11"/>
  <c r="N477" i="11"/>
  <c r="N476" i="11"/>
  <c r="N474" i="11"/>
  <c r="M127" i="11" l="1"/>
  <c r="N127" i="11"/>
  <c r="N233" i="11" l="1"/>
  <c r="AF58" i="11" l="1"/>
  <c r="AE58" i="11"/>
  <c r="AD58" i="11"/>
  <c r="AC58" i="11"/>
  <c r="AB58" i="11"/>
  <c r="AA58" i="11"/>
  <c r="Z58" i="11"/>
  <c r="Y58" i="11"/>
  <c r="X58" i="11"/>
  <c r="W58" i="11"/>
  <c r="V58" i="11"/>
  <c r="U58" i="11"/>
  <c r="AF221" i="11"/>
  <c r="AE221" i="11"/>
  <c r="AD221" i="11"/>
  <c r="AC221" i="11"/>
  <c r="AB221" i="11"/>
  <c r="AA221" i="11"/>
  <c r="Z221" i="11"/>
  <c r="Y221" i="11"/>
  <c r="X221" i="11"/>
  <c r="W221" i="11"/>
  <c r="V221" i="11"/>
  <c r="U221" i="11"/>
  <c r="AF241" i="11"/>
  <c r="AE241" i="11"/>
  <c r="AD241" i="11"/>
  <c r="AC241" i="11"/>
  <c r="AB241" i="11"/>
  <c r="AA241" i="11"/>
  <c r="Z241" i="11"/>
  <c r="Y241" i="11"/>
  <c r="X241" i="11"/>
  <c r="W241" i="11"/>
  <c r="V241" i="11"/>
  <c r="U241" i="11"/>
  <c r="AF240" i="11"/>
  <c r="AE240" i="11"/>
  <c r="AD240" i="11"/>
  <c r="AC240" i="11"/>
  <c r="AB240" i="11"/>
  <c r="AA240" i="11"/>
  <c r="Z240" i="11"/>
  <c r="Y240" i="11"/>
  <c r="X240" i="11"/>
  <c r="W240" i="11"/>
  <c r="V240" i="11"/>
  <c r="U240" i="11"/>
  <c r="AF239" i="11"/>
  <c r="AE239" i="11"/>
  <c r="AD239" i="11"/>
  <c r="AC239" i="11"/>
  <c r="AB239" i="11"/>
  <c r="AA239" i="11"/>
  <c r="Z239" i="11"/>
  <c r="Y239" i="11"/>
  <c r="X239" i="11"/>
  <c r="W239" i="11"/>
  <c r="V239" i="11"/>
  <c r="U239" i="11"/>
  <c r="AF238" i="11"/>
  <c r="AE238" i="11"/>
  <c r="AD238" i="11"/>
  <c r="AC238" i="11"/>
  <c r="AB238" i="11"/>
  <c r="AA238" i="11"/>
  <c r="Z238" i="11"/>
  <c r="Y238" i="11"/>
  <c r="X238" i="11"/>
  <c r="W238" i="11"/>
  <c r="V238" i="11"/>
  <c r="U238" i="11"/>
  <c r="AF237" i="11"/>
  <c r="AE237" i="11"/>
  <c r="AD237" i="11"/>
  <c r="AC237" i="11"/>
  <c r="AB237" i="11"/>
  <c r="AA237" i="11"/>
  <c r="Z237" i="11"/>
  <c r="Y237" i="11"/>
  <c r="X237" i="11"/>
  <c r="W237" i="11"/>
  <c r="V237" i="11"/>
  <c r="U237" i="11"/>
  <c r="AF236" i="11"/>
  <c r="AE236" i="11"/>
  <c r="AD236" i="11"/>
  <c r="AC236" i="11"/>
  <c r="AB236" i="11"/>
  <c r="AA236" i="11"/>
  <c r="Z236" i="11"/>
  <c r="Y236" i="11"/>
  <c r="X236" i="11"/>
  <c r="W236" i="11"/>
  <c r="V236" i="11"/>
  <c r="U236" i="11"/>
  <c r="AF235" i="11"/>
  <c r="AE235" i="11"/>
  <c r="AD235" i="11"/>
  <c r="AC235" i="11"/>
  <c r="AB235" i="11"/>
  <c r="AA235" i="11"/>
  <c r="Z235" i="11"/>
  <c r="Y235" i="11"/>
  <c r="X235" i="11"/>
  <c r="W235" i="11"/>
  <c r="V235" i="11"/>
  <c r="U235" i="11"/>
  <c r="AF234" i="11"/>
  <c r="AE234" i="11"/>
  <c r="AD234" i="11"/>
  <c r="AC234" i="11"/>
  <c r="AB234" i="11"/>
  <c r="AA234" i="11"/>
  <c r="Z234" i="11"/>
  <c r="Y234" i="11"/>
  <c r="X234" i="11"/>
  <c r="W234" i="11"/>
  <c r="V234" i="11"/>
  <c r="U234" i="11"/>
  <c r="AF232" i="11"/>
  <c r="AE232" i="11"/>
  <c r="AD232" i="11"/>
  <c r="AC232" i="11"/>
  <c r="AB232" i="11"/>
  <c r="AA232" i="11"/>
  <c r="Z232" i="11"/>
  <c r="Y232" i="11"/>
  <c r="X232" i="11"/>
  <c r="W232" i="11"/>
  <c r="V232" i="11"/>
  <c r="U232" i="11"/>
  <c r="AF293" i="11"/>
  <c r="AE293" i="11"/>
  <c r="AD293" i="11"/>
  <c r="AC293" i="11"/>
  <c r="Z293" i="11"/>
  <c r="Y293" i="11"/>
  <c r="X293" i="11"/>
  <c r="W293" i="11"/>
  <c r="V293" i="11"/>
  <c r="U293" i="11"/>
  <c r="AF292" i="11"/>
  <c r="AE292" i="11"/>
  <c r="AD292" i="11"/>
  <c r="AC292" i="11"/>
  <c r="Z292" i="11"/>
  <c r="Y292" i="11"/>
  <c r="X292" i="11"/>
  <c r="W292" i="11"/>
  <c r="V292" i="11"/>
  <c r="U292" i="11"/>
  <c r="AF291" i="11"/>
  <c r="AE291" i="11"/>
  <c r="AD291" i="11"/>
  <c r="AC291" i="11"/>
  <c r="Z291" i="11"/>
  <c r="Y291" i="11"/>
  <c r="X291" i="11"/>
  <c r="W291" i="11"/>
  <c r="V291" i="11"/>
  <c r="U291" i="11"/>
  <c r="AF290" i="11"/>
  <c r="AE290" i="11"/>
  <c r="AD290" i="11"/>
  <c r="AC290" i="11"/>
  <c r="Z290" i="11"/>
  <c r="Y290" i="11"/>
  <c r="X290" i="11"/>
  <c r="W290" i="11"/>
  <c r="V290" i="11"/>
  <c r="U290" i="11"/>
  <c r="AF287" i="11"/>
  <c r="AE287" i="11"/>
  <c r="AD287" i="11"/>
  <c r="AC287" i="11"/>
  <c r="Z287" i="11"/>
  <c r="Y287" i="11"/>
  <c r="X287" i="11"/>
  <c r="W287" i="11"/>
  <c r="V287" i="11"/>
  <c r="U287" i="11"/>
  <c r="N292" i="11"/>
  <c r="AF304" i="11"/>
  <c r="AE304" i="11"/>
  <c r="AD304" i="11"/>
  <c r="AC304" i="11"/>
  <c r="Z304" i="11"/>
  <c r="Y304" i="11"/>
  <c r="X304" i="11"/>
  <c r="W304" i="11"/>
  <c r="V304" i="11"/>
  <c r="U304" i="11"/>
  <c r="AC398" i="11"/>
  <c r="AD398" i="11"/>
  <c r="AE398" i="11"/>
  <c r="AF398" i="11"/>
  <c r="AC399" i="11"/>
  <c r="AD399" i="11"/>
  <c r="AE399" i="11"/>
  <c r="AF399" i="11"/>
  <c r="AC400" i="11"/>
  <c r="AD400" i="11"/>
  <c r="AE400" i="11"/>
  <c r="AF400" i="11"/>
  <c r="AC401" i="11"/>
  <c r="AD401" i="11"/>
  <c r="AE401" i="11"/>
  <c r="AF401" i="11"/>
  <c r="AC402" i="11"/>
  <c r="AD402" i="11"/>
  <c r="AE402" i="11"/>
  <c r="AF402" i="11"/>
  <c r="AC403" i="11"/>
  <c r="AD403" i="11"/>
  <c r="AE403" i="11"/>
  <c r="AF403" i="11"/>
  <c r="AC404" i="11"/>
  <c r="AD404" i="11"/>
  <c r="AE404" i="11"/>
  <c r="AF404" i="11"/>
  <c r="AC405" i="11"/>
  <c r="AD405" i="11"/>
  <c r="AE405" i="11"/>
  <c r="AF405" i="11"/>
  <c r="AC406" i="11"/>
  <c r="AD406" i="11"/>
  <c r="AE406" i="11"/>
  <c r="AF406" i="11"/>
  <c r="AC407" i="11"/>
  <c r="AD407" i="11"/>
  <c r="AE407" i="11"/>
  <c r="AF407" i="11"/>
  <c r="AC408" i="11"/>
  <c r="AD408" i="11"/>
  <c r="AE408" i="11"/>
  <c r="AF408" i="11"/>
  <c r="AC409" i="11"/>
  <c r="AD409" i="11"/>
  <c r="AE409" i="11"/>
  <c r="AF409" i="11"/>
  <c r="AC410" i="11"/>
  <c r="AD410" i="11"/>
  <c r="AE410" i="11"/>
  <c r="AF410" i="11"/>
  <c r="AC411" i="11"/>
  <c r="AD411" i="11"/>
  <c r="AE411" i="11"/>
  <c r="AF411" i="11"/>
  <c r="AC412" i="11"/>
  <c r="AD412" i="11"/>
  <c r="AE412" i="11"/>
  <c r="AF412" i="11"/>
  <c r="AC413" i="11"/>
  <c r="AD413" i="11"/>
  <c r="AE413" i="11"/>
  <c r="AF413" i="11"/>
  <c r="AC414" i="11"/>
  <c r="AD414" i="11"/>
  <c r="AE414" i="11"/>
  <c r="AF414" i="11"/>
  <c r="AC415" i="11"/>
  <c r="AD415" i="11"/>
  <c r="AE415" i="11"/>
  <c r="AF415" i="11"/>
  <c r="W398" i="11"/>
  <c r="X398" i="11"/>
  <c r="W399" i="11"/>
  <c r="X399" i="11"/>
  <c r="W400" i="11"/>
  <c r="X400" i="11"/>
  <c r="W401" i="11"/>
  <c r="X401" i="11"/>
  <c r="W402" i="11"/>
  <c r="X402" i="11"/>
  <c r="W403" i="11"/>
  <c r="X403" i="11"/>
  <c r="W404" i="11"/>
  <c r="X404" i="11"/>
  <c r="W405" i="11"/>
  <c r="X405" i="11"/>
  <c r="W406" i="11"/>
  <c r="X406" i="11"/>
  <c r="W407" i="11"/>
  <c r="X407" i="11"/>
  <c r="W408" i="11"/>
  <c r="X408" i="11"/>
  <c r="W409" i="11"/>
  <c r="X409" i="11"/>
  <c r="W410" i="11"/>
  <c r="X410" i="11"/>
  <c r="W411" i="11"/>
  <c r="X411" i="11"/>
  <c r="W412" i="11"/>
  <c r="X412" i="11"/>
  <c r="W413" i="11"/>
  <c r="X413" i="11"/>
  <c r="W414" i="11"/>
  <c r="X414" i="11"/>
  <c r="W415" i="11"/>
  <c r="X415" i="11"/>
  <c r="M407" i="11" l="1"/>
  <c r="N408" i="11"/>
  <c r="N409" i="11"/>
  <c r="N410" i="11"/>
  <c r="N411" i="11"/>
  <c r="N412" i="11"/>
  <c r="N413" i="11"/>
  <c r="N414" i="11"/>
  <c r="N415" i="11"/>
  <c r="N407" i="11"/>
  <c r="N399" i="11"/>
  <c r="N400" i="11"/>
  <c r="N401" i="11"/>
  <c r="N402" i="11"/>
  <c r="N403" i="11"/>
  <c r="N404" i="11"/>
  <c r="N405" i="11"/>
  <c r="N406" i="11"/>
  <c r="M398" i="11"/>
  <c r="N398" i="11"/>
  <c r="M328" i="11"/>
  <c r="M329" i="11"/>
  <c r="M335" i="11"/>
  <c r="M336" i="11"/>
  <c r="M348" i="11"/>
  <c r="M352" i="11"/>
  <c r="M353" i="11"/>
  <c r="N353" i="11"/>
  <c r="N352" i="11"/>
  <c r="N349" i="11"/>
  <c r="N350" i="11"/>
  <c r="N351" i="11"/>
  <c r="N348" i="11"/>
  <c r="N344" i="11"/>
  <c r="N345" i="11"/>
  <c r="N346" i="11"/>
  <c r="N347" i="11"/>
  <c r="N343" i="11"/>
  <c r="N338" i="11"/>
  <c r="N339" i="11"/>
  <c r="N340" i="11"/>
  <c r="N341" i="11"/>
  <c r="N342" i="11"/>
  <c r="N337" i="11"/>
  <c r="N336" i="11"/>
  <c r="N335" i="11"/>
  <c r="N331" i="11"/>
  <c r="N332" i="11"/>
  <c r="N333" i="11"/>
  <c r="N334" i="11"/>
  <c r="N330" i="11"/>
  <c r="N329" i="11"/>
  <c r="N328" i="11"/>
  <c r="N304" i="11"/>
  <c r="N293" i="11"/>
  <c r="N290" i="11"/>
  <c r="N291" i="11"/>
  <c r="N287" i="11"/>
  <c r="M221" i="11"/>
  <c r="N232" i="11"/>
  <c r="N234" i="11"/>
  <c r="N235" i="11"/>
  <c r="N236" i="11"/>
  <c r="N237" i="11"/>
  <c r="N238" i="11"/>
  <c r="N239" i="11"/>
  <c r="N240" i="11"/>
  <c r="N241" i="11"/>
  <c r="AF174" i="11"/>
  <c r="AE174" i="11"/>
  <c r="AB174" i="11"/>
  <c r="AA174" i="11"/>
  <c r="X174" i="11"/>
  <c r="W174" i="11"/>
  <c r="N355" i="11"/>
  <c r="N354" i="11"/>
  <c r="N307" i="11"/>
  <c r="AF40" i="11"/>
  <c r="AE40" i="11"/>
  <c r="AD40" i="11"/>
  <c r="AC40" i="11"/>
  <c r="AB40" i="11"/>
  <c r="AA40" i="11"/>
  <c r="Z40" i="11"/>
  <c r="Y40" i="11"/>
  <c r="X40" i="11"/>
  <c r="W40" i="11"/>
  <c r="N40" i="11"/>
  <c r="M39" i="11"/>
  <c r="AF39" i="11"/>
  <c r="AE39" i="11"/>
  <c r="AD39" i="11"/>
  <c r="AC39" i="11"/>
  <c r="AB39" i="11"/>
  <c r="AA39" i="11"/>
  <c r="Z39" i="11"/>
  <c r="Y39" i="11"/>
  <c r="X39" i="11"/>
  <c r="W39" i="11"/>
  <c r="N39" i="11"/>
  <c r="N58" i="11"/>
  <c r="N221" i="11"/>
  <c r="M330" i="11" l="1"/>
  <c r="M337" i="11"/>
  <c r="M343" i="11"/>
  <c r="M354" i="11"/>
  <c r="M232" i="11"/>
  <c r="AF36" i="11"/>
  <c r="AE36" i="11"/>
  <c r="AD36" i="11"/>
  <c r="AC36" i="11"/>
  <c r="AB36" i="11"/>
  <c r="AA36" i="11"/>
  <c r="Z36" i="11"/>
  <c r="Y36" i="11"/>
  <c r="X36" i="11"/>
  <c r="W36" i="11"/>
  <c r="V36" i="11"/>
  <c r="U36" i="11"/>
  <c r="U34" i="11"/>
  <c r="V34" i="11"/>
  <c r="W34" i="11"/>
  <c r="X34" i="11"/>
  <c r="Y34" i="11"/>
  <c r="Z34" i="11"/>
  <c r="AA34" i="11"/>
  <c r="AB34" i="11"/>
  <c r="AC34" i="11"/>
  <c r="AD34" i="11"/>
  <c r="AE34" i="11"/>
  <c r="AF34" i="11"/>
  <c r="AF391" i="11" l="1"/>
  <c r="AE391" i="11"/>
  <c r="AD391" i="11"/>
  <c r="AC391" i="11"/>
  <c r="AB391" i="11"/>
  <c r="AA391" i="11"/>
  <c r="Z391" i="11"/>
  <c r="Y391" i="11"/>
  <c r="N391" i="11"/>
  <c r="M174" i="11" l="1"/>
  <c r="N174" i="11"/>
  <c r="X165" i="11"/>
  <c r="AA165" i="11"/>
  <c r="AB165" i="11"/>
  <c r="AE165" i="11"/>
  <c r="AF165" i="11"/>
  <c r="M165" i="11"/>
  <c r="N165" i="11"/>
  <c r="AF222" i="11" l="1"/>
  <c r="AE222" i="11"/>
  <c r="AD222" i="11"/>
  <c r="AC222" i="11"/>
  <c r="AB222" i="11"/>
  <c r="AA222" i="11"/>
  <c r="Z222" i="11"/>
  <c r="Y222" i="11"/>
  <c r="X222" i="11"/>
  <c r="W222" i="11"/>
  <c r="V222" i="11"/>
  <c r="U222" i="11"/>
  <c r="AF220" i="11"/>
  <c r="AE220" i="11"/>
  <c r="AD220" i="11"/>
  <c r="AC220" i="11"/>
  <c r="AB220" i="11"/>
  <c r="AA220" i="11"/>
  <c r="Z220" i="11"/>
  <c r="Y220" i="11"/>
  <c r="X220" i="11"/>
  <c r="W220" i="11"/>
  <c r="V220" i="11"/>
  <c r="U220" i="11"/>
  <c r="AD249" i="11"/>
  <c r="AC249" i="11"/>
  <c r="Z249" i="11"/>
  <c r="Y249" i="11"/>
  <c r="X249" i="11"/>
  <c r="W249" i="11"/>
  <c r="V249" i="11"/>
  <c r="U249" i="11"/>
  <c r="AF396" i="11"/>
  <c r="AE396" i="11"/>
  <c r="AD396" i="11"/>
  <c r="AC396" i="11"/>
  <c r="AB396" i="11"/>
  <c r="AA396" i="11"/>
  <c r="Z396" i="11"/>
  <c r="Y396" i="11"/>
  <c r="AF393" i="11"/>
  <c r="AE393" i="11"/>
  <c r="AD393" i="11"/>
  <c r="AC393" i="11"/>
  <c r="AB393" i="11"/>
  <c r="AA393" i="11"/>
  <c r="Z393" i="11"/>
  <c r="Y393" i="11"/>
  <c r="AF392" i="11"/>
  <c r="AE392" i="11"/>
  <c r="AD392" i="11"/>
  <c r="AC392" i="11"/>
  <c r="AB392" i="11"/>
  <c r="AA392" i="11"/>
  <c r="Z392" i="11"/>
  <c r="Y392" i="11"/>
  <c r="AF390" i="11"/>
  <c r="AE390" i="11"/>
  <c r="AD390" i="11"/>
  <c r="AC390" i="11"/>
  <c r="AB390" i="11"/>
  <c r="AA390" i="11"/>
  <c r="Z390" i="11"/>
  <c r="Y390" i="11"/>
  <c r="AF389" i="11"/>
  <c r="AE389" i="11"/>
  <c r="AD389" i="11"/>
  <c r="AC389" i="11"/>
  <c r="AB389" i="11"/>
  <c r="AA389" i="11"/>
  <c r="Z389" i="11"/>
  <c r="Y389" i="11"/>
  <c r="AF388" i="11"/>
  <c r="AE388" i="11"/>
  <c r="AD388" i="11"/>
  <c r="AC388" i="11"/>
  <c r="AB388" i="11"/>
  <c r="AA388" i="11"/>
  <c r="Z388" i="11"/>
  <c r="Y388" i="11"/>
  <c r="AF381" i="11"/>
  <c r="AE381" i="11"/>
  <c r="AD381" i="11"/>
  <c r="AC381" i="11"/>
  <c r="AB381" i="11"/>
  <c r="AA381" i="11"/>
  <c r="Z381" i="11"/>
  <c r="Y381" i="11"/>
  <c r="AF380" i="11"/>
  <c r="AE380" i="11"/>
  <c r="AD380" i="11"/>
  <c r="AC380" i="11"/>
  <c r="AB380" i="11"/>
  <c r="AA380" i="11"/>
  <c r="Z380" i="11"/>
  <c r="Y380" i="11"/>
  <c r="AF379" i="11"/>
  <c r="AE379" i="11"/>
  <c r="AD379" i="11"/>
  <c r="AC379" i="11"/>
  <c r="AB379" i="11"/>
  <c r="AA379" i="11"/>
  <c r="Z379" i="11"/>
  <c r="Y379" i="11"/>
  <c r="AF378" i="11"/>
  <c r="AE378" i="11"/>
  <c r="AD378" i="11"/>
  <c r="AC378" i="11"/>
  <c r="AB378" i="11"/>
  <c r="AA378" i="11"/>
  <c r="Z378" i="11"/>
  <c r="Y378" i="11"/>
  <c r="AF377" i="11"/>
  <c r="AE377" i="11"/>
  <c r="AD377" i="11"/>
  <c r="AC377" i="11"/>
  <c r="AB377" i="11"/>
  <c r="AA377" i="11"/>
  <c r="Z377" i="11"/>
  <c r="Y377" i="11"/>
  <c r="AF376" i="11"/>
  <c r="AE376" i="11"/>
  <c r="AD376" i="11"/>
  <c r="AC376" i="11"/>
  <c r="AB376" i="11"/>
  <c r="AA376" i="11"/>
  <c r="Z376" i="11"/>
  <c r="Y376" i="11"/>
  <c r="AF375" i="11"/>
  <c r="AE375" i="11"/>
  <c r="AD375" i="11"/>
  <c r="AC375" i="11"/>
  <c r="AB375" i="11"/>
  <c r="AA375" i="11"/>
  <c r="Z375" i="11"/>
  <c r="Y375" i="11"/>
  <c r="AF374" i="11"/>
  <c r="AE374" i="11"/>
  <c r="AD374" i="11"/>
  <c r="AC374" i="11"/>
  <c r="AB374" i="11"/>
  <c r="AA374" i="11"/>
  <c r="Z374" i="11"/>
  <c r="Y374" i="11"/>
  <c r="AF373" i="11"/>
  <c r="AE373" i="11"/>
  <c r="AD373" i="11"/>
  <c r="AC373" i="11"/>
  <c r="AB373" i="11"/>
  <c r="AA373" i="11"/>
  <c r="Z373" i="11"/>
  <c r="Y373" i="11"/>
  <c r="AF372" i="11"/>
  <c r="AE372" i="11"/>
  <c r="AD372" i="11"/>
  <c r="AC372" i="11"/>
  <c r="AB372" i="11"/>
  <c r="AA372" i="11"/>
  <c r="Z372" i="11"/>
  <c r="Y372" i="11"/>
  <c r="AF371" i="11"/>
  <c r="AE371" i="11"/>
  <c r="AD371" i="11"/>
  <c r="AC371" i="11"/>
  <c r="AB371" i="11"/>
  <c r="AA371" i="11"/>
  <c r="Z371" i="11"/>
  <c r="Y371" i="11"/>
  <c r="AF370" i="11"/>
  <c r="AE370" i="11"/>
  <c r="AD370" i="11"/>
  <c r="AC370" i="11"/>
  <c r="AB370" i="11"/>
  <c r="AA370" i="11"/>
  <c r="Z370" i="11"/>
  <c r="Y370" i="11"/>
  <c r="AF369" i="11"/>
  <c r="AE369" i="11"/>
  <c r="AD369" i="11"/>
  <c r="AC369" i="11"/>
  <c r="AB369" i="11"/>
  <c r="AA369" i="11"/>
  <c r="Z369" i="11"/>
  <c r="Y369" i="11"/>
  <c r="AF368" i="11"/>
  <c r="AE368" i="11"/>
  <c r="AD368" i="11"/>
  <c r="AC368" i="11"/>
  <c r="AB368" i="11"/>
  <c r="AA368" i="11"/>
  <c r="Z368" i="11"/>
  <c r="Y368" i="11"/>
  <c r="AF367" i="11"/>
  <c r="AE367" i="11"/>
  <c r="AD367" i="11"/>
  <c r="AC367" i="11"/>
  <c r="AB367" i="11"/>
  <c r="AA367" i="11"/>
  <c r="Z367" i="11"/>
  <c r="Y367" i="11"/>
  <c r="AF366" i="11"/>
  <c r="AE366" i="11"/>
  <c r="AD366" i="11"/>
  <c r="AC366" i="11"/>
  <c r="AB366" i="11"/>
  <c r="AA366" i="11"/>
  <c r="Z366" i="11"/>
  <c r="Y366" i="11"/>
  <c r="AF365" i="11"/>
  <c r="AE365" i="11"/>
  <c r="AD365" i="11"/>
  <c r="AC365" i="11"/>
  <c r="AB365" i="11"/>
  <c r="AA365" i="11"/>
  <c r="Z365" i="11"/>
  <c r="Y365" i="11"/>
  <c r="AF364" i="11"/>
  <c r="AE364" i="11"/>
  <c r="AD364" i="11"/>
  <c r="AC364" i="11"/>
  <c r="AB364" i="11"/>
  <c r="AA364" i="11"/>
  <c r="Z364" i="11"/>
  <c r="Y364" i="11"/>
  <c r="AF363" i="11"/>
  <c r="AE363" i="11"/>
  <c r="AD363" i="11"/>
  <c r="AC363" i="11"/>
  <c r="AB363" i="11"/>
  <c r="AA363" i="11"/>
  <c r="Z363" i="11"/>
  <c r="Y363" i="11"/>
  <c r="AF362" i="11"/>
  <c r="AE362" i="11"/>
  <c r="AD362" i="11"/>
  <c r="AC362" i="11"/>
  <c r="AB362" i="11"/>
  <c r="AA362" i="11"/>
  <c r="Z362" i="11"/>
  <c r="Y362" i="11"/>
  <c r="AF361" i="11"/>
  <c r="AE361" i="11"/>
  <c r="AD361" i="11"/>
  <c r="AC361" i="11"/>
  <c r="AB361" i="11"/>
  <c r="AA361" i="11"/>
  <c r="Z361" i="11"/>
  <c r="Y361" i="11"/>
  <c r="AF360" i="11"/>
  <c r="AE360" i="11"/>
  <c r="AD360" i="11"/>
  <c r="AC360" i="11"/>
  <c r="AB360" i="11"/>
  <c r="AA360" i="11"/>
  <c r="Z360" i="11"/>
  <c r="Y360" i="11"/>
  <c r="N388" i="11"/>
  <c r="N389" i="11"/>
  <c r="N390" i="11"/>
  <c r="M34" i="11" l="1"/>
  <c r="M36" i="11"/>
  <c r="N393" i="11"/>
  <c r="N379" i="11"/>
  <c r="N380" i="11"/>
  <c r="N381" i="11"/>
  <c r="N369" i="11"/>
  <c r="N34" i="11"/>
  <c r="N36" i="11"/>
  <c r="M220" i="11" l="1"/>
  <c r="M222" i="11"/>
  <c r="N222" i="11"/>
  <c r="N220" i="11"/>
  <c r="N392" i="11"/>
  <c r="N375" i="11"/>
  <c r="N376" i="11"/>
  <c r="N377" i="11"/>
  <c r="N378" i="11"/>
  <c r="N396" i="11"/>
  <c r="K220" i="11" l="1"/>
  <c r="M375" i="11"/>
  <c r="N367" i="11"/>
  <c r="M361" i="11"/>
  <c r="N361" i="11"/>
  <c r="N362" i="11"/>
  <c r="N363" i="11"/>
  <c r="N364" i="11"/>
  <c r="N365" i="11"/>
  <c r="N366" i="11"/>
  <c r="N368" i="11"/>
  <c r="N370" i="11"/>
  <c r="N360" i="11"/>
  <c r="I717" i="11" l="1"/>
  <c r="I651" i="11"/>
  <c r="I484" i="11"/>
  <c r="N249" i="11"/>
  <c r="K725" i="11" l="1"/>
  <c r="M726" i="11"/>
  <c r="M727" i="11"/>
  <c r="M728" i="11"/>
  <c r="M729" i="11"/>
  <c r="N725" i="11"/>
  <c r="N726" i="11"/>
  <c r="N727" i="11"/>
  <c r="N728" i="11"/>
  <c r="N729" i="11"/>
  <c r="M725" i="11" l="1"/>
  <c r="W309" i="11"/>
  <c r="X309" i="11"/>
  <c r="W310" i="11"/>
  <c r="X310" i="11"/>
  <c r="W311" i="11"/>
  <c r="X311" i="11"/>
  <c r="W312" i="11"/>
  <c r="X312" i="11"/>
  <c r="W313" i="11"/>
  <c r="X313" i="11"/>
  <c r="W314" i="11"/>
  <c r="X314" i="11"/>
  <c r="W315" i="11"/>
  <c r="X315" i="11"/>
  <c r="AC309" i="11"/>
  <c r="AD309" i="11"/>
  <c r="AE309" i="11"/>
  <c r="AF309" i="11"/>
  <c r="AC310" i="11"/>
  <c r="AD310" i="11"/>
  <c r="AE310" i="11"/>
  <c r="AF310" i="11"/>
  <c r="AC311" i="11"/>
  <c r="AD311" i="11"/>
  <c r="AE311" i="11"/>
  <c r="AF311" i="11"/>
  <c r="AC312" i="11"/>
  <c r="AD312" i="11"/>
  <c r="AE312" i="11"/>
  <c r="AF312" i="11"/>
  <c r="AC313" i="11"/>
  <c r="AD313" i="11"/>
  <c r="AE313" i="11"/>
  <c r="AF313" i="11"/>
  <c r="AC314" i="11"/>
  <c r="AD314" i="11"/>
  <c r="AE314" i="11"/>
  <c r="AF314" i="11"/>
  <c r="AC315" i="11"/>
  <c r="AD315" i="11"/>
  <c r="AE315" i="11"/>
  <c r="AF315" i="11"/>
  <c r="Y309" i="11"/>
  <c r="Z309" i="11"/>
  <c r="Y310" i="11"/>
  <c r="Z310" i="11"/>
  <c r="Y311" i="11"/>
  <c r="Z311" i="11"/>
  <c r="Y312" i="11"/>
  <c r="Z312" i="11"/>
  <c r="Y313" i="11"/>
  <c r="Z313" i="11"/>
  <c r="Y314" i="11"/>
  <c r="Z314" i="11"/>
  <c r="Y315" i="11"/>
  <c r="Z315" i="11"/>
  <c r="U309" i="11"/>
  <c r="V309" i="11"/>
  <c r="U310" i="11"/>
  <c r="V310" i="11"/>
  <c r="U311" i="11"/>
  <c r="V311" i="11"/>
  <c r="U312" i="11"/>
  <c r="V312" i="11"/>
  <c r="U313" i="11"/>
  <c r="V313" i="11"/>
  <c r="U314" i="11"/>
  <c r="V314" i="11"/>
  <c r="U315" i="11"/>
  <c r="V315" i="11"/>
  <c r="N310" i="11"/>
  <c r="N311" i="11"/>
  <c r="N312" i="11"/>
  <c r="N313" i="11"/>
  <c r="N314" i="11"/>
  <c r="N315" i="11"/>
  <c r="N309" i="11"/>
  <c r="M309" i="11" l="1"/>
  <c r="AD559" i="11" l="1"/>
  <c r="AC559" i="11"/>
  <c r="AB559" i="11"/>
  <c r="AA559" i="11"/>
  <c r="N559" i="11"/>
  <c r="AD534" i="11"/>
  <c r="AC534" i="11"/>
  <c r="AB534" i="11"/>
  <c r="AA534" i="11"/>
  <c r="N534" i="11"/>
  <c r="AF326" i="11" l="1"/>
  <c r="AE326" i="11"/>
  <c r="AF325" i="11"/>
  <c r="AE325" i="11"/>
  <c r="AF324" i="11"/>
  <c r="AE324" i="11"/>
  <c r="AF323" i="11"/>
  <c r="AE323" i="11"/>
  <c r="AF322" i="11"/>
  <c r="AE322" i="11"/>
  <c r="AC322" i="11"/>
  <c r="AD322" i="11"/>
  <c r="AC323" i="11"/>
  <c r="AD323" i="11"/>
  <c r="AC324" i="11"/>
  <c r="AD324" i="11"/>
  <c r="AC325" i="11"/>
  <c r="AD325" i="11"/>
  <c r="AC326" i="11"/>
  <c r="AD326" i="11"/>
  <c r="V322" i="11"/>
  <c r="W322" i="11"/>
  <c r="X322" i="11"/>
  <c r="Y322" i="11"/>
  <c r="Z322" i="11"/>
  <c r="V323" i="11"/>
  <c r="W323" i="11"/>
  <c r="X323" i="11"/>
  <c r="Y323" i="11"/>
  <c r="Z323" i="11"/>
  <c r="V324" i="11"/>
  <c r="W324" i="11"/>
  <c r="X324" i="11"/>
  <c r="Y324" i="11"/>
  <c r="Z324" i="11"/>
  <c r="V325" i="11"/>
  <c r="W325" i="11"/>
  <c r="X325" i="11"/>
  <c r="Y325" i="11"/>
  <c r="Z325" i="11"/>
  <c r="V326" i="11"/>
  <c r="W326" i="11"/>
  <c r="X326" i="11"/>
  <c r="Y326" i="11"/>
  <c r="Z326" i="11"/>
  <c r="U322" i="11"/>
  <c r="U323" i="11"/>
  <c r="U324" i="11"/>
  <c r="U325" i="11"/>
  <c r="U326" i="11"/>
  <c r="M397" i="11"/>
  <c r="M322" i="11"/>
  <c r="M323" i="11"/>
  <c r="M324" i="11"/>
  <c r="M325" i="11"/>
  <c r="M326" i="11"/>
  <c r="N325" i="11"/>
  <c r="N322" i="11"/>
  <c r="N323" i="11"/>
  <c r="N324" i="11"/>
  <c r="N326" i="11"/>
  <c r="N397" i="11"/>
  <c r="W397" i="11"/>
  <c r="X397" i="11"/>
  <c r="AC397" i="11"/>
  <c r="AD397" i="11"/>
  <c r="AE397" i="11"/>
  <c r="AF397" i="11"/>
  <c r="K322" i="11" l="1"/>
  <c r="K397" i="11"/>
  <c r="V472" i="11"/>
  <c r="AD486" i="11"/>
  <c r="AC486" i="11"/>
  <c r="AF184" i="11"/>
  <c r="AE184" i="11"/>
  <c r="AF183" i="11"/>
  <c r="AE183" i="11"/>
  <c r="AF182" i="11"/>
  <c r="AE182" i="11"/>
  <c r="AD79" i="11"/>
  <c r="AF717" i="11"/>
  <c r="AE717" i="11"/>
  <c r="AD717" i="11"/>
  <c r="AC717" i="11"/>
  <c r="AB717" i="11"/>
  <c r="AA717" i="11"/>
  <c r="Z717" i="11"/>
  <c r="Y717" i="11"/>
  <c r="X717" i="11"/>
  <c r="W717" i="11"/>
  <c r="V717" i="11"/>
  <c r="U717" i="11"/>
  <c r="AF475" i="11"/>
  <c r="AE475" i="11"/>
  <c r="AB475" i="11"/>
  <c r="AA475" i="11"/>
  <c r="Z475" i="11"/>
  <c r="Y475" i="11"/>
  <c r="X475" i="11"/>
  <c r="W475" i="11"/>
  <c r="V475" i="11"/>
  <c r="U475" i="11"/>
  <c r="AF473" i="11"/>
  <c r="AE473" i="11"/>
  <c r="AB473" i="11"/>
  <c r="AA473" i="11"/>
  <c r="Z473" i="11"/>
  <c r="Y473" i="11"/>
  <c r="X473" i="11"/>
  <c r="W473" i="11"/>
  <c r="V473" i="11"/>
  <c r="U473" i="11"/>
  <c r="AF219" i="11"/>
  <c r="AE219" i="11"/>
  <c r="AD219" i="11"/>
  <c r="AC219" i="11"/>
  <c r="AB219" i="11"/>
  <c r="AA219" i="11"/>
  <c r="Z219" i="11"/>
  <c r="Y219" i="11"/>
  <c r="X219" i="11"/>
  <c r="W219" i="11"/>
  <c r="V219" i="11"/>
  <c r="U219" i="11"/>
  <c r="AF218" i="11"/>
  <c r="AE218" i="11"/>
  <c r="AD218" i="11"/>
  <c r="AC218" i="11"/>
  <c r="AB218" i="11"/>
  <c r="AA218" i="11"/>
  <c r="Z218" i="11"/>
  <c r="Y218" i="11"/>
  <c r="X218" i="11"/>
  <c r="W218" i="11"/>
  <c r="V218" i="11"/>
  <c r="U218" i="11"/>
  <c r="AF216" i="11"/>
  <c r="AE216" i="11"/>
  <c r="AD216" i="11"/>
  <c r="AC216" i="11"/>
  <c r="AB216" i="11"/>
  <c r="AA216" i="11"/>
  <c r="Z216" i="11"/>
  <c r="Y216" i="11"/>
  <c r="X216" i="11"/>
  <c r="W216" i="11"/>
  <c r="V216" i="11"/>
  <c r="U216" i="11"/>
  <c r="AF215" i="11"/>
  <c r="AE215" i="11"/>
  <c r="AD215" i="11"/>
  <c r="AC215" i="11"/>
  <c r="AB215" i="11"/>
  <c r="AA215" i="11"/>
  <c r="Z215" i="11"/>
  <c r="Y215" i="11"/>
  <c r="X215" i="11"/>
  <c r="W215" i="11"/>
  <c r="V215" i="11"/>
  <c r="U215" i="11"/>
  <c r="AF214" i="11"/>
  <c r="AE214" i="11"/>
  <c r="AD214" i="11"/>
  <c r="AC214" i="11"/>
  <c r="AB214" i="11"/>
  <c r="AA214" i="11"/>
  <c r="Z214" i="11"/>
  <c r="Y214" i="11"/>
  <c r="X214" i="11"/>
  <c r="W214" i="11"/>
  <c r="V214" i="11"/>
  <c r="U214" i="11"/>
  <c r="AF213" i="11"/>
  <c r="AE213" i="11"/>
  <c r="AD213" i="11"/>
  <c r="AC213" i="11"/>
  <c r="AB213" i="11"/>
  <c r="AA213" i="11"/>
  <c r="Z213" i="11"/>
  <c r="Y213" i="11"/>
  <c r="X213" i="11"/>
  <c r="W213" i="11"/>
  <c r="V213" i="11"/>
  <c r="U213" i="11"/>
  <c r="AF212" i="11"/>
  <c r="AE212" i="11"/>
  <c r="AD212" i="11"/>
  <c r="AC212" i="11"/>
  <c r="AB212" i="11"/>
  <c r="AA212" i="11"/>
  <c r="Z212" i="11"/>
  <c r="Y212" i="11"/>
  <c r="X212" i="11"/>
  <c r="W212" i="11"/>
  <c r="V212" i="11"/>
  <c r="U212" i="11"/>
  <c r="AF211" i="11"/>
  <c r="AE211" i="11"/>
  <c r="AD211" i="11"/>
  <c r="AC211" i="11"/>
  <c r="AB211" i="11"/>
  <c r="AA211" i="11"/>
  <c r="Z211" i="11"/>
  <c r="Y211" i="11"/>
  <c r="X211" i="11"/>
  <c r="W211" i="11"/>
  <c r="V211" i="11"/>
  <c r="U211" i="11"/>
  <c r="AF210" i="11"/>
  <c r="AE210" i="11"/>
  <c r="AD210" i="11"/>
  <c r="AC210" i="11"/>
  <c r="AB210" i="11"/>
  <c r="AA210" i="11"/>
  <c r="Z210" i="11"/>
  <c r="Y210" i="11"/>
  <c r="X210" i="11"/>
  <c r="W210" i="11"/>
  <c r="V210" i="11"/>
  <c r="U210" i="11"/>
  <c r="AF208" i="11"/>
  <c r="AE208" i="11"/>
  <c r="AD208" i="11"/>
  <c r="AC208" i="11"/>
  <c r="AB208" i="11"/>
  <c r="AA208" i="11"/>
  <c r="Z208" i="11"/>
  <c r="Y208" i="11"/>
  <c r="X208" i="11"/>
  <c r="W208" i="11"/>
  <c r="V208" i="11"/>
  <c r="U208" i="11"/>
  <c r="AF207" i="11"/>
  <c r="AE207" i="11"/>
  <c r="AD207" i="11"/>
  <c r="AC207" i="11"/>
  <c r="AB207" i="11"/>
  <c r="AA207" i="11"/>
  <c r="Z207" i="11"/>
  <c r="Y207" i="11"/>
  <c r="X207" i="11"/>
  <c r="W207" i="11"/>
  <c r="V207" i="11"/>
  <c r="U207" i="11"/>
  <c r="AF206" i="11"/>
  <c r="AE206" i="11"/>
  <c r="AD206" i="11"/>
  <c r="AC206" i="11"/>
  <c r="AB206" i="11"/>
  <c r="AA206" i="11"/>
  <c r="Z206" i="11"/>
  <c r="Y206" i="11"/>
  <c r="X206" i="11"/>
  <c r="W206" i="11"/>
  <c r="V206" i="11"/>
  <c r="U206" i="11"/>
  <c r="AF205" i="11"/>
  <c r="AE205" i="11"/>
  <c r="AD205" i="11"/>
  <c r="AC205" i="11"/>
  <c r="AB205" i="11"/>
  <c r="AA205" i="11"/>
  <c r="Z205" i="11"/>
  <c r="Y205" i="11"/>
  <c r="X205" i="11"/>
  <c r="W205" i="11"/>
  <c r="V205" i="11"/>
  <c r="U205" i="11"/>
  <c r="AF204" i="11"/>
  <c r="AE204" i="11"/>
  <c r="AD204" i="11"/>
  <c r="AC204" i="11"/>
  <c r="AB204" i="11"/>
  <c r="AA204" i="11"/>
  <c r="Z204" i="11"/>
  <c r="Y204" i="11"/>
  <c r="X204" i="11"/>
  <c r="W204" i="11"/>
  <c r="V204" i="11"/>
  <c r="U204" i="11"/>
  <c r="AF202" i="11"/>
  <c r="AE202" i="11"/>
  <c r="AB202" i="11"/>
  <c r="AA202" i="11"/>
  <c r="X202" i="11"/>
  <c r="W202" i="11"/>
  <c r="AF201" i="11"/>
  <c r="AE201" i="11"/>
  <c r="AB201" i="11"/>
  <c r="AA201" i="11"/>
  <c r="X201" i="11"/>
  <c r="W201" i="11"/>
  <c r="AF200" i="11"/>
  <c r="AE200" i="11"/>
  <c r="AB200" i="11"/>
  <c r="AA200" i="11"/>
  <c r="X200" i="11"/>
  <c r="W200" i="11"/>
  <c r="AF199" i="11"/>
  <c r="AE199" i="11"/>
  <c r="AB199" i="11"/>
  <c r="AA199" i="11"/>
  <c r="X199" i="11"/>
  <c r="W199" i="11"/>
  <c r="AF198" i="11"/>
  <c r="AE198" i="11"/>
  <c r="AB198" i="11"/>
  <c r="AA198" i="11"/>
  <c r="X198" i="11"/>
  <c r="W198" i="11"/>
  <c r="AF197" i="11"/>
  <c r="AE197" i="11"/>
  <c r="AB197" i="11"/>
  <c r="AA197" i="11"/>
  <c r="X197" i="11"/>
  <c r="W197" i="11"/>
  <c r="AF196" i="11"/>
  <c r="AE196" i="11"/>
  <c r="AB196" i="11"/>
  <c r="AA196" i="11"/>
  <c r="X196" i="11"/>
  <c r="W196" i="11"/>
  <c r="AF159" i="11"/>
  <c r="AE159" i="11"/>
  <c r="AB159" i="11"/>
  <c r="AA159" i="11"/>
  <c r="X159" i="11"/>
  <c r="W159" i="11"/>
  <c r="AF158" i="11"/>
  <c r="AE158" i="11"/>
  <c r="AB158" i="11"/>
  <c r="AA158" i="11"/>
  <c r="X158" i="11"/>
  <c r="W158" i="11"/>
  <c r="AF157" i="11"/>
  <c r="AE157" i="11"/>
  <c r="AB157" i="11"/>
  <c r="AA157" i="11"/>
  <c r="X157" i="11"/>
  <c r="W157" i="11"/>
  <c r="AF156" i="11"/>
  <c r="AE156" i="11"/>
  <c r="AB156" i="11"/>
  <c r="AA156" i="11"/>
  <c r="X156" i="11"/>
  <c r="W156" i="11"/>
  <c r="AF154" i="11"/>
  <c r="AE154" i="11"/>
  <c r="AB154" i="11"/>
  <c r="AA154" i="11"/>
  <c r="X154" i="11"/>
  <c r="W154" i="11"/>
  <c r="AF153" i="11"/>
  <c r="AE153" i="11"/>
  <c r="AB153" i="11"/>
  <c r="AA153" i="11"/>
  <c r="X153" i="11"/>
  <c r="W153" i="11"/>
  <c r="AF152" i="11"/>
  <c r="AE152" i="11"/>
  <c r="AB152" i="11"/>
  <c r="AA152" i="11"/>
  <c r="X152" i="11"/>
  <c r="W152" i="11"/>
  <c r="AF150" i="11"/>
  <c r="AE150" i="11"/>
  <c r="AB150" i="11"/>
  <c r="AA150" i="11"/>
  <c r="X150" i="11"/>
  <c r="W150" i="11"/>
  <c r="AF149" i="11"/>
  <c r="AE149" i="11"/>
  <c r="AB149" i="11"/>
  <c r="AA149" i="11"/>
  <c r="X149" i="11"/>
  <c r="W149" i="11"/>
  <c r="AF148" i="11"/>
  <c r="AE148" i="11"/>
  <c r="AB148" i="11"/>
  <c r="AA148" i="11"/>
  <c r="X148" i="11"/>
  <c r="W148" i="11"/>
  <c r="AF147" i="11"/>
  <c r="AE147" i="11"/>
  <c r="AB147" i="11"/>
  <c r="AA147" i="11"/>
  <c r="X147" i="11"/>
  <c r="W147" i="11"/>
  <c r="AF131" i="11"/>
  <c r="AE131" i="11"/>
  <c r="AB131" i="11"/>
  <c r="AA131" i="11"/>
  <c r="X131" i="11"/>
  <c r="W131" i="11"/>
  <c r="AF114" i="11"/>
  <c r="AE114" i="11"/>
  <c r="AD114" i="11"/>
  <c r="AC114" i="11"/>
  <c r="AB114" i="11"/>
  <c r="AA114" i="11"/>
  <c r="Z114" i="11"/>
  <c r="Y114" i="11"/>
  <c r="X114" i="11"/>
  <c r="W114" i="11"/>
  <c r="V114" i="11"/>
  <c r="U114" i="11"/>
  <c r="AF113" i="11"/>
  <c r="AE113" i="11"/>
  <c r="AD113" i="11"/>
  <c r="AC113" i="11"/>
  <c r="AB113" i="11"/>
  <c r="AA113" i="11"/>
  <c r="Z113" i="11"/>
  <c r="Y113" i="11"/>
  <c r="X113" i="11"/>
  <c r="W113" i="11"/>
  <c r="V113" i="11"/>
  <c r="U113" i="11"/>
  <c r="AF112" i="11"/>
  <c r="AE112" i="11"/>
  <c r="AD112" i="11"/>
  <c r="AC112" i="11"/>
  <c r="AB112" i="11"/>
  <c r="AA112" i="11"/>
  <c r="Z112" i="11"/>
  <c r="Y112" i="11"/>
  <c r="X112" i="11"/>
  <c r="W112" i="11"/>
  <c r="V112" i="11"/>
  <c r="U112" i="11"/>
  <c r="AF111" i="11"/>
  <c r="AE111" i="11"/>
  <c r="AD111" i="11"/>
  <c r="AC111" i="11"/>
  <c r="AB111" i="11"/>
  <c r="AA111" i="11"/>
  <c r="Z111" i="11"/>
  <c r="Y111" i="11"/>
  <c r="X111" i="11"/>
  <c r="W111" i="11"/>
  <c r="V111" i="11"/>
  <c r="U111" i="11"/>
  <c r="AF89" i="11"/>
  <c r="AE89" i="11"/>
  <c r="AD89" i="11"/>
  <c r="AC89" i="11"/>
  <c r="AB89" i="11"/>
  <c r="AA89" i="11"/>
  <c r="Z89" i="11"/>
  <c r="Y89" i="11"/>
  <c r="X89" i="11"/>
  <c r="W89" i="11"/>
  <c r="V89" i="11"/>
  <c r="U89" i="11"/>
  <c r="AF88" i="11"/>
  <c r="AE88" i="11"/>
  <c r="AD88" i="11"/>
  <c r="AC88" i="11"/>
  <c r="AB88" i="11"/>
  <c r="AA88" i="11"/>
  <c r="Z88" i="11"/>
  <c r="Y88" i="11"/>
  <c r="X88" i="11"/>
  <c r="W88" i="11"/>
  <c r="V88" i="11"/>
  <c r="U88" i="11"/>
  <c r="AF87" i="11"/>
  <c r="AE87" i="11"/>
  <c r="AD87" i="11"/>
  <c r="AC87" i="11"/>
  <c r="AB87" i="11"/>
  <c r="AA87" i="11"/>
  <c r="Z87" i="11"/>
  <c r="Y87" i="11"/>
  <c r="X87" i="11"/>
  <c r="W87" i="11"/>
  <c r="V87" i="11"/>
  <c r="U87" i="11"/>
  <c r="AF86" i="11"/>
  <c r="AE86" i="11"/>
  <c r="AD86" i="11"/>
  <c r="AC86" i="11"/>
  <c r="AB86" i="11"/>
  <c r="AA86" i="11"/>
  <c r="Z86" i="11"/>
  <c r="Y86" i="11"/>
  <c r="X86" i="11"/>
  <c r="W86" i="11"/>
  <c r="V86" i="11"/>
  <c r="U86" i="11"/>
  <c r="AF85" i="11"/>
  <c r="AE85" i="11"/>
  <c r="AD85" i="11"/>
  <c r="AC85" i="11"/>
  <c r="AB85" i="11"/>
  <c r="AA85" i="11"/>
  <c r="Z85" i="11"/>
  <c r="Y85" i="11"/>
  <c r="X85" i="11"/>
  <c r="W85" i="11"/>
  <c r="V85" i="11"/>
  <c r="U85" i="11"/>
  <c r="AF84" i="11"/>
  <c r="AE84" i="11"/>
  <c r="AD84" i="11"/>
  <c r="AC84" i="11"/>
  <c r="AB84" i="11"/>
  <c r="AA84" i="11"/>
  <c r="Z84" i="11"/>
  <c r="Y84" i="11"/>
  <c r="X84" i="11"/>
  <c r="W84" i="11"/>
  <c r="V84" i="11"/>
  <c r="U84" i="11"/>
  <c r="AF78" i="11"/>
  <c r="AE78" i="11"/>
  <c r="AD78" i="11"/>
  <c r="AC78" i="11"/>
  <c r="AB78" i="11"/>
  <c r="AA78" i="11"/>
  <c r="Z78" i="11"/>
  <c r="Y78" i="11"/>
  <c r="X78" i="11"/>
  <c r="W78" i="11"/>
  <c r="V78" i="11"/>
  <c r="U78" i="11"/>
  <c r="AF77" i="11"/>
  <c r="AE77" i="11"/>
  <c r="AD77" i="11"/>
  <c r="AC77" i="11"/>
  <c r="AB77" i="11"/>
  <c r="AA77" i="11"/>
  <c r="Z77" i="11"/>
  <c r="Y77" i="11"/>
  <c r="X77" i="11"/>
  <c r="W77" i="11"/>
  <c r="V77" i="11"/>
  <c r="U77" i="11"/>
  <c r="AF76" i="11"/>
  <c r="AE76" i="11"/>
  <c r="AD76" i="11"/>
  <c r="AC76" i="11"/>
  <c r="AB76" i="11"/>
  <c r="AA76" i="11"/>
  <c r="Z76" i="11"/>
  <c r="Y76" i="11"/>
  <c r="X76" i="11"/>
  <c r="W76" i="11"/>
  <c r="V76" i="11"/>
  <c r="U76" i="11"/>
  <c r="AF71" i="11"/>
  <c r="AE71" i="11"/>
  <c r="AD71" i="11"/>
  <c r="AC71" i="11"/>
  <c r="AB71" i="11"/>
  <c r="AA71" i="11"/>
  <c r="Z71" i="11"/>
  <c r="Y71" i="11"/>
  <c r="X71" i="11"/>
  <c r="W71" i="11"/>
  <c r="V71" i="11"/>
  <c r="U71" i="11"/>
  <c r="AF70" i="11"/>
  <c r="AE70" i="11"/>
  <c r="AD70" i="11"/>
  <c r="AC70" i="11"/>
  <c r="AB70" i="11"/>
  <c r="AA70" i="11"/>
  <c r="Z70" i="11"/>
  <c r="Y70" i="11"/>
  <c r="X70" i="11"/>
  <c r="W70" i="11"/>
  <c r="V70" i="11"/>
  <c r="U70" i="11"/>
  <c r="AA182" i="11"/>
  <c r="AB182" i="11"/>
  <c r="AA183" i="11"/>
  <c r="AB183" i="11"/>
  <c r="AA184" i="11"/>
  <c r="AB184" i="11"/>
  <c r="W182" i="11"/>
  <c r="X182" i="11"/>
  <c r="W183" i="11"/>
  <c r="X183" i="11"/>
  <c r="W184" i="11"/>
  <c r="X184" i="11"/>
  <c r="AC609" i="11"/>
  <c r="AC608" i="11"/>
  <c r="AA609" i="11"/>
  <c r="AA608" i="11"/>
  <c r="Y609" i="11"/>
  <c r="Y608" i="11"/>
  <c r="AF609" i="11"/>
  <c r="AF608" i="11"/>
  <c r="AB609" i="11"/>
  <c r="AB608" i="11"/>
  <c r="Z608" i="11"/>
  <c r="Z609" i="11"/>
  <c r="X609" i="11"/>
  <c r="X608" i="11"/>
  <c r="N184" i="11" l="1"/>
  <c r="N183" i="11"/>
  <c r="N148" i="11"/>
  <c r="N149" i="11"/>
  <c r="N150" i="11"/>
  <c r="N152" i="11"/>
  <c r="N153" i="11"/>
  <c r="N154" i="11"/>
  <c r="N156" i="11"/>
  <c r="N157" i="11"/>
  <c r="N158" i="11"/>
  <c r="N159" i="11"/>
  <c r="N147" i="11"/>
  <c r="N112" i="11"/>
  <c r="N113" i="11"/>
  <c r="N114" i="11"/>
  <c r="N111" i="11"/>
  <c r="M111" i="11" l="1"/>
  <c r="N77" i="11"/>
  <c r="N78" i="11"/>
  <c r="M70" i="11"/>
  <c r="I70" i="11"/>
  <c r="K70" i="11"/>
  <c r="N70" i="11"/>
  <c r="K71" i="11"/>
  <c r="M71" i="11"/>
  <c r="N71" i="11"/>
  <c r="M475" i="11" l="1"/>
  <c r="N475" i="11"/>
  <c r="M131" i="11"/>
  <c r="K717" i="11"/>
  <c r="M717" i="11"/>
  <c r="N717" i="11"/>
  <c r="M182" i="11"/>
  <c r="N182" i="11"/>
  <c r="M473" i="11"/>
  <c r="N473" i="11"/>
  <c r="N131" i="11"/>
  <c r="M203" i="11"/>
  <c r="N203" i="11"/>
  <c r="U203" i="11"/>
  <c r="V203" i="11"/>
  <c r="W203" i="11"/>
  <c r="X203" i="11"/>
  <c r="Y203" i="11"/>
  <c r="Z203" i="11"/>
  <c r="AA203" i="11"/>
  <c r="AB203" i="11"/>
  <c r="AC203" i="11"/>
  <c r="AD203" i="11"/>
  <c r="AE203" i="11"/>
  <c r="AF203" i="11"/>
  <c r="N724" i="11" l="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5" i="11"/>
  <c r="N37" i="11"/>
  <c r="N41" i="11"/>
  <c r="N42" i="11"/>
  <c r="N43" i="11"/>
  <c r="N44" i="11"/>
  <c r="N45" i="11"/>
  <c r="N46" i="11"/>
  <c r="N47" i="11"/>
  <c r="N48" i="11"/>
  <c r="N49" i="11"/>
  <c r="N50" i="11"/>
  <c r="N51" i="11"/>
  <c r="N52" i="11"/>
  <c r="N53" i="11"/>
  <c r="N54" i="11"/>
  <c r="N55" i="11"/>
  <c r="N56" i="11"/>
  <c r="N57" i="11"/>
  <c r="N59" i="11"/>
  <c r="N60" i="11"/>
  <c r="N61" i="11"/>
  <c r="N62" i="11"/>
  <c r="N63" i="11"/>
  <c r="N64" i="11"/>
  <c r="N65" i="11"/>
  <c r="N66" i="11"/>
  <c r="N67" i="11"/>
  <c r="N68" i="11"/>
  <c r="N69" i="11"/>
  <c r="N204" i="11"/>
  <c r="N205" i="11"/>
  <c r="N206" i="11"/>
  <c r="N207" i="11"/>
  <c r="N208" i="11"/>
  <c r="N209" i="11"/>
  <c r="N210" i="11"/>
  <c r="N211" i="11"/>
  <c r="N212" i="11"/>
  <c r="N213" i="11"/>
  <c r="N214" i="11"/>
  <c r="N215" i="11"/>
  <c r="N216" i="11"/>
  <c r="N217" i="11"/>
  <c r="N218" i="11"/>
  <c r="N219" i="11"/>
  <c r="N101" i="11"/>
  <c r="N102" i="11"/>
  <c r="N80" i="11"/>
  <c r="N81" i="11"/>
  <c r="N82" i="11"/>
  <c r="N83" i="11"/>
  <c r="N84" i="11"/>
  <c r="N85" i="11"/>
  <c r="N86" i="11"/>
  <c r="N87" i="11"/>
  <c r="N88" i="11"/>
  <c r="N89" i="11"/>
  <c r="N90" i="11"/>
  <c r="N91" i="11"/>
  <c r="N92" i="11"/>
  <c r="N93" i="11"/>
  <c r="N94" i="11"/>
  <c r="N95" i="11"/>
  <c r="N96" i="11"/>
  <c r="N97" i="11"/>
  <c r="N98" i="11"/>
  <c r="N99" i="11"/>
  <c r="N100" i="11"/>
  <c r="N72" i="11"/>
  <c r="N73" i="11"/>
  <c r="N74" i="11"/>
  <c r="N75" i="11"/>
  <c r="N76" i="11"/>
  <c r="N79" i="11"/>
  <c r="N225" i="11"/>
  <c r="N226" i="11"/>
  <c r="N227" i="11"/>
  <c r="N228" i="11"/>
  <c r="N229" i="11"/>
  <c r="N230" i="11"/>
  <c r="N231" i="11"/>
  <c r="N115" i="11"/>
  <c r="N116" i="11"/>
  <c r="N117" i="11"/>
  <c r="N118" i="11"/>
  <c r="N119" i="11"/>
  <c r="N103" i="11"/>
  <c r="N104" i="11"/>
  <c r="N105" i="11"/>
  <c r="N106" i="11"/>
  <c r="N107" i="11"/>
  <c r="N108" i="11"/>
  <c r="N109" i="11"/>
  <c r="N110" i="11"/>
  <c r="N120" i="11"/>
  <c r="N121" i="11"/>
  <c r="N122" i="11"/>
  <c r="N123" i="11"/>
  <c r="N124" i="11"/>
  <c r="N125" i="11"/>
  <c r="N126" i="11"/>
  <c r="N128" i="11"/>
  <c r="N129" i="11"/>
  <c r="N130" i="11"/>
  <c r="N132" i="11"/>
  <c r="N133" i="11"/>
  <c r="N134" i="11"/>
  <c r="N135" i="11"/>
  <c r="N136" i="11"/>
  <c r="N137" i="11"/>
  <c r="N138" i="11"/>
  <c r="N139" i="11"/>
  <c r="N140" i="11"/>
  <c r="N142" i="11"/>
  <c r="N143" i="11"/>
  <c r="N144" i="11"/>
  <c r="N145" i="11"/>
  <c r="N146" i="11"/>
  <c r="N160" i="11"/>
  <c r="N161" i="11"/>
  <c r="N162" i="11"/>
  <c r="N163" i="11"/>
  <c r="N164" i="11"/>
  <c r="N166" i="11"/>
  <c r="N168" i="11"/>
  <c r="N169" i="11"/>
  <c r="N170" i="11"/>
  <c r="N171" i="11"/>
  <c r="N172" i="11"/>
  <c r="N173" i="11"/>
  <c r="N175" i="11"/>
  <c r="N176" i="11"/>
  <c r="N177" i="11"/>
  <c r="N178" i="11"/>
  <c r="N179" i="11"/>
  <c r="N180" i="11"/>
  <c r="N181" i="11"/>
  <c r="N185" i="11"/>
  <c r="N195" i="11"/>
  <c r="N196" i="11"/>
  <c r="N197" i="11"/>
  <c r="N198" i="11"/>
  <c r="N199" i="11"/>
  <c r="N200" i="11"/>
  <c r="N201" i="11"/>
  <c r="N202" i="11"/>
  <c r="N186" i="11"/>
  <c r="N187" i="11"/>
  <c r="N188" i="11"/>
  <c r="N189" i="11"/>
  <c r="N190" i="11"/>
  <c r="N191" i="11"/>
  <c r="N192" i="11"/>
  <c r="N193" i="11"/>
  <c r="N194" i="11"/>
  <c r="N484" i="11"/>
  <c r="N485" i="11"/>
  <c r="N486" i="11"/>
  <c r="N487" i="11"/>
  <c r="N488" i="11"/>
  <c r="N489" i="11"/>
  <c r="N490" i="11"/>
  <c r="N491" i="11"/>
  <c r="N492" i="11"/>
  <c r="N493" i="11"/>
  <c r="N494" i="11"/>
  <c r="N495" i="11"/>
  <c r="N496" i="11"/>
  <c r="N497" i="11"/>
  <c r="N498" i="11"/>
  <c r="N499" i="11"/>
  <c r="N500" i="11"/>
  <c r="N501" i="11"/>
  <c r="N502" i="11"/>
  <c r="N503" i="11"/>
  <c r="N504" i="11"/>
  <c r="N505" i="11"/>
  <c r="N506" i="11"/>
  <c r="N507" i="11"/>
  <c r="N508" i="11"/>
  <c r="N509" i="11"/>
  <c r="N510" i="11"/>
  <c r="N511" i="11"/>
  <c r="N512" i="11"/>
  <c r="N513" i="11"/>
  <c r="N514" i="11"/>
  <c r="N515" i="11"/>
  <c r="N516" i="11"/>
  <c r="N517" i="11"/>
  <c r="N518" i="11"/>
  <c r="N519" i="11"/>
  <c r="N520" i="11"/>
  <c r="N522" i="11"/>
  <c r="N523" i="11"/>
  <c r="N524" i="11"/>
  <c r="N525" i="11"/>
  <c r="N526" i="11"/>
  <c r="N527" i="11"/>
  <c r="N528" i="11"/>
  <c r="N529" i="11"/>
  <c r="N530" i="11"/>
  <c r="N531" i="11"/>
  <c r="N532" i="11"/>
  <c r="N533" i="11"/>
  <c r="N535" i="11"/>
  <c r="N536" i="11"/>
  <c r="N537" i="11"/>
  <c r="N538" i="11"/>
  <c r="N539" i="11"/>
  <c r="N540" i="11"/>
  <c r="N541" i="11"/>
  <c r="N542" i="11"/>
  <c r="N543" i="11"/>
  <c r="N544" i="11"/>
  <c r="N545" i="11"/>
  <c r="N546" i="11"/>
  <c r="N547" i="11"/>
  <c r="N548" i="11"/>
  <c r="N549" i="11"/>
  <c r="N550" i="11"/>
  <c r="N551" i="11"/>
  <c r="N552" i="11"/>
  <c r="N553" i="11"/>
  <c r="N554" i="11"/>
  <c r="N555" i="11"/>
  <c r="N556" i="11"/>
  <c r="N557" i="11"/>
  <c r="N558" i="11"/>
  <c r="N560" i="11"/>
  <c r="N561" i="11"/>
  <c r="N562" i="11"/>
  <c r="N563" i="11"/>
  <c r="N564" i="11"/>
  <c r="N565" i="11"/>
  <c r="N566" i="11"/>
  <c r="N567" i="11"/>
  <c r="N568" i="11"/>
  <c r="N569" i="11"/>
  <c r="N570" i="11"/>
  <c r="N571" i="11"/>
  <c r="N572" i="11"/>
  <c r="N573" i="11"/>
  <c r="N574" i="11"/>
  <c r="N575" i="11"/>
  <c r="N576" i="11"/>
  <c r="N577" i="11"/>
  <c r="N578" i="11"/>
  <c r="N579" i="11"/>
  <c r="N580" i="11"/>
  <c r="N581" i="11"/>
  <c r="N582" i="11"/>
  <c r="N583" i="11"/>
  <c r="N584" i="11"/>
  <c r="N585" i="11"/>
  <c r="N586" i="11"/>
  <c r="N587" i="11"/>
  <c r="N588" i="11"/>
  <c r="N589" i="11"/>
  <c r="N590" i="11"/>
  <c r="N591" i="11"/>
  <c r="N592" i="11"/>
  <c r="N593" i="11"/>
  <c r="N594" i="11"/>
  <c r="N595" i="11"/>
  <c r="N596" i="11"/>
  <c r="N597" i="11"/>
  <c r="N598" i="11"/>
  <c r="N599" i="11"/>
  <c r="N600" i="11"/>
  <c r="N601" i="11"/>
  <c r="N602" i="11"/>
  <c r="N603" i="11"/>
  <c r="N604" i="11"/>
  <c r="N605" i="11"/>
  <c r="N606" i="11"/>
  <c r="N607" i="11"/>
  <c r="N608" i="11"/>
  <c r="N609" i="11"/>
  <c r="N610" i="11"/>
  <c r="N611" i="11"/>
  <c r="N612" i="11"/>
  <c r="N613" i="11"/>
  <c r="N614" i="11"/>
  <c r="N615" i="11"/>
  <c r="N616" i="11"/>
  <c r="N617" i="11"/>
  <c r="N618" i="11"/>
  <c r="N619" i="11"/>
  <c r="N620" i="11"/>
  <c r="N621" i="11"/>
  <c r="N622" i="11"/>
  <c r="N623" i="11"/>
  <c r="N624" i="11"/>
  <c r="N625" i="11"/>
  <c r="N626" i="11"/>
  <c r="N627" i="11"/>
  <c r="N628" i="11"/>
  <c r="N629" i="11"/>
  <c r="N630" i="11"/>
  <c r="N631" i="11"/>
  <c r="N632" i="11"/>
  <c r="N633" i="11"/>
  <c r="N634" i="11"/>
  <c r="N635" i="11"/>
  <c r="N636" i="11"/>
  <c r="N637" i="11"/>
  <c r="N638" i="11"/>
  <c r="N639" i="11"/>
  <c r="N640" i="11"/>
  <c r="N641" i="11"/>
  <c r="N642" i="11"/>
  <c r="N643" i="11"/>
  <c r="N644" i="11"/>
  <c r="N645" i="11"/>
  <c r="N646" i="11"/>
  <c r="N647" i="11"/>
  <c r="N648" i="11"/>
  <c r="N649" i="11"/>
  <c r="N650" i="11"/>
  <c r="N223" i="11"/>
  <c r="N224" i="11"/>
  <c r="N242" i="11"/>
  <c r="N243" i="11"/>
  <c r="N244" i="11"/>
  <c r="N245" i="11"/>
  <c r="N246" i="11"/>
  <c r="N247" i="11"/>
  <c r="N248" i="11"/>
  <c r="N250" i="11"/>
  <c r="N251" i="11"/>
  <c r="N252" i="11"/>
  <c r="N253" i="11"/>
  <c r="N254" i="11"/>
  <c r="N255" i="11"/>
  <c r="N256" i="11"/>
  <c r="N257" i="11"/>
  <c r="N258" i="11"/>
  <c r="N259" i="11"/>
  <c r="N260" i="11"/>
  <c r="N261" i="11"/>
  <c r="N262" i="11"/>
  <c r="N263" i="11"/>
  <c r="N264" i="11"/>
  <c r="N265" i="11"/>
  <c r="N266" i="11"/>
  <c r="N267" i="11"/>
  <c r="N268" i="11"/>
  <c r="N269" i="11"/>
  <c r="N270" i="11"/>
  <c r="N271" i="11"/>
  <c r="N272" i="11"/>
  <c r="N273" i="11"/>
  <c r="N274" i="11"/>
  <c r="N275" i="11"/>
  <c r="N276" i="11"/>
  <c r="N277" i="11"/>
  <c r="N278" i="11"/>
  <c r="N279" i="11"/>
  <c r="N280" i="11"/>
  <c r="N281" i="11"/>
  <c r="N282" i="11"/>
  <c r="N283" i="11"/>
  <c r="N284" i="11"/>
  <c r="N285" i="11"/>
  <c r="N286" i="11"/>
  <c r="N288" i="11"/>
  <c r="N289" i="11"/>
  <c r="N294" i="11"/>
  <c r="N295" i="11"/>
  <c r="N296" i="11"/>
  <c r="N297" i="11"/>
  <c r="N298" i="11"/>
  <c r="N299" i="11"/>
  <c r="N300" i="11"/>
  <c r="N301" i="11"/>
  <c r="N302" i="11"/>
  <c r="N303" i="11"/>
  <c r="N305" i="11"/>
  <c r="N306" i="11"/>
  <c r="N308" i="11"/>
  <c r="N316" i="11"/>
  <c r="N317" i="11"/>
  <c r="N718" i="11"/>
  <c r="N318" i="11"/>
  <c r="N719" i="11"/>
  <c r="N319" i="11"/>
  <c r="N320" i="11"/>
  <c r="N321" i="11"/>
  <c r="N327" i="11"/>
  <c r="N356" i="11"/>
  <c r="N357" i="11"/>
  <c r="N358" i="11"/>
  <c r="N359" i="11"/>
  <c r="N371" i="11"/>
  <c r="N372" i="11"/>
  <c r="N373" i="11"/>
  <c r="N374" i="11"/>
  <c r="N420" i="11"/>
  <c r="N421" i="11"/>
  <c r="N422" i="11"/>
  <c r="N423" i="11"/>
  <c r="N424" i="11"/>
  <c r="N425" i="11"/>
  <c r="N426" i="11"/>
  <c r="N427" i="11"/>
  <c r="N428" i="11"/>
  <c r="N429" i="11"/>
  <c r="N430" i="11"/>
  <c r="N431" i="11"/>
  <c r="N432" i="11"/>
  <c r="N433" i="11"/>
  <c r="N434" i="11"/>
  <c r="N435" i="11"/>
  <c r="N436" i="11"/>
  <c r="N437" i="11"/>
  <c r="N438" i="11"/>
  <c r="N439" i="11"/>
  <c r="N440" i="11"/>
  <c r="N441" i="11"/>
  <c r="N442" i="11"/>
  <c r="N443" i="11"/>
  <c r="N444" i="11"/>
  <c r="N445" i="11"/>
  <c r="N446" i="11"/>
  <c r="N448" i="11"/>
  <c r="N449" i="11"/>
  <c r="N450" i="11"/>
  <c r="N451" i="11"/>
  <c r="N452" i="11"/>
  <c r="N453" i="11"/>
  <c r="N454" i="11"/>
  <c r="N455" i="11"/>
  <c r="N456" i="11"/>
  <c r="N457" i="11"/>
  <c r="N458" i="11"/>
  <c r="N459" i="11"/>
  <c r="N460" i="11"/>
  <c r="N461" i="11"/>
  <c r="N462" i="11"/>
  <c r="N463" i="11"/>
  <c r="N464" i="11"/>
  <c r="N465" i="11"/>
  <c r="N466" i="11"/>
  <c r="N467" i="11"/>
  <c r="N468" i="11"/>
  <c r="N470" i="11"/>
  <c r="N471" i="11"/>
  <c r="N472" i="11"/>
  <c r="N651" i="11"/>
  <c r="N652" i="11"/>
  <c r="N653" i="11"/>
  <c r="N654" i="11"/>
  <c r="N655" i="11"/>
  <c r="N656" i="11"/>
  <c r="N657" i="11"/>
  <c r="N658" i="11"/>
  <c r="N659" i="11"/>
  <c r="N660" i="11"/>
  <c r="N661" i="11"/>
  <c r="N662" i="11"/>
  <c r="N663" i="11"/>
  <c r="N664" i="11"/>
  <c r="N665" i="11"/>
  <c r="N666" i="11"/>
  <c r="N667" i="11"/>
  <c r="N668" i="11"/>
  <c r="N669" i="11"/>
  <c r="N670" i="11"/>
  <c r="N671" i="11"/>
  <c r="N672" i="11"/>
  <c r="N673" i="11"/>
  <c r="N674" i="11"/>
  <c r="N675" i="11"/>
  <c r="N676" i="11"/>
  <c r="N677" i="11"/>
  <c r="N678" i="11"/>
  <c r="N679" i="11"/>
  <c r="N680" i="11"/>
  <c r="N681" i="11"/>
  <c r="N682" i="11"/>
  <c r="N683" i="11"/>
  <c r="N684" i="11"/>
  <c r="N685" i="11"/>
  <c r="N686" i="11"/>
  <c r="N687" i="11"/>
  <c r="N688" i="11"/>
  <c r="N689" i="11"/>
  <c r="N690" i="11"/>
  <c r="N691" i="11"/>
  <c r="N692" i="11"/>
  <c r="N693" i="11"/>
  <c r="N694" i="11"/>
  <c r="N695" i="11"/>
  <c r="N696" i="11"/>
  <c r="N697" i="11"/>
  <c r="N698" i="11"/>
  <c r="N699" i="11"/>
  <c r="N700" i="11"/>
  <c r="N701" i="11"/>
  <c r="N702" i="11"/>
  <c r="N703" i="11"/>
  <c r="N704" i="11"/>
  <c r="N705" i="11"/>
  <c r="N706" i="11"/>
  <c r="N707" i="11"/>
  <c r="N708" i="11"/>
  <c r="N709" i="11"/>
  <c r="N710" i="11"/>
  <c r="N711" i="11"/>
  <c r="N712" i="11"/>
  <c r="N713" i="11"/>
  <c r="N714" i="11"/>
  <c r="N715" i="11"/>
  <c r="N716" i="11"/>
  <c r="N720" i="11"/>
  <c r="N721" i="11"/>
  <c r="N722" i="11"/>
  <c r="N723" i="11"/>
  <c r="M7" i="11"/>
  <c r="M8" i="11"/>
  <c r="M9" i="11"/>
  <c r="M10" i="11"/>
  <c r="M11" i="11"/>
  <c r="M12" i="11"/>
  <c r="M13" i="11"/>
  <c r="M14" i="11"/>
  <c r="M15" i="11"/>
  <c r="M16" i="11"/>
  <c r="K7" i="11"/>
  <c r="K8" i="11"/>
  <c r="I7" i="11"/>
  <c r="G7" i="11"/>
  <c r="E7" i="11"/>
  <c r="D18" i="11"/>
  <c r="D19" i="11" s="1"/>
  <c r="M724" i="11"/>
  <c r="M723" i="11"/>
  <c r="M722" i="11"/>
  <c r="M721" i="11"/>
  <c r="M720" i="11"/>
  <c r="M716" i="11"/>
  <c r="M715" i="11"/>
  <c r="M714" i="11"/>
  <c r="M713" i="11"/>
  <c r="M712" i="11"/>
  <c r="M711" i="11"/>
  <c r="M710" i="11"/>
  <c r="M709" i="11"/>
  <c r="M708" i="11"/>
  <c r="M707" i="11"/>
  <c r="M706" i="11"/>
  <c r="M705" i="11"/>
  <c r="M704" i="11"/>
  <c r="M703" i="11"/>
  <c r="M702" i="11"/>
  <c r="M701" i="11"/>
  <c r="M700" i="11"/>
  <c r="M699" i="11"/>
  <c r="M698" i="11"/>
  <c r="M697" i="11"/>
  <c r="M696" i="11"/>
  <c r="M695" i="11"/>
  <c r="M694" i="11"/>
  <c r="M693" i="11"/>
  <c r="M678" i="11"/>
  <c r="M677" i="11"/>
  <c r="M676" i="11"/>
  <c r="M675" i="11"/>
  <c r="M674" i="11"/>
  <c r="M673" i="11"/>
  <c r="M672" i="11"/>
  <c r="M671" i="11"/>
  <c r="M670" i="11"/>
  <c r="M669" i="11"/>
  <c r="M668" i="11"/>
  <c r="M667" i="11"/>
  <c r="M666" i="11"/>
  <c r="M665" i="11"/>
  <c r="M664" i="11"/>
  <c r="M663" i="11"/>
  <c r="M662" i="11"/>
  <c r="M661" i="11"/>
  <c r="M660" i="11"/>
  <c r="M659" i="11"/>
  <c r="M658" i="11"/>
  <c r="M657" i="11"/>
  <c r="M656" i="11"/>
  <c r="M655" i="11"/>
  <c r="M654" i="11"/>
  <c r="M653" i="11"/>
  <c r="M652" i="11"/>
  <c r="M651" i="11"/>
  <c r="M472" i="11"/>
  <c r="M471" i="11"/>
  <c r="M470" i="11"/>
  <c r="M425" i="11"/>
  <c r="M420" i="11"/>
  <c r="M357" i="11"/>
  <c r="M356" i="11"/>
  <c r="M327" i="11"/>
  <c r="M224" i="11"/>
  <c r="M223" i="11"/>
  <c r="M650" i="11"/>
  <c r="M649" i="11"/>
  <c r="M648" i="11"/>
  <c r="M639" i="11"/>
  <c r="M638" i="11"/>
  <c r="M637" i="11"/>
  <c r="M636" i="11"/>
  <c r="M635" i="11"/>
  <c r="M634" i="11"/>
  <c r="M633" i="11"/>
  <c r="M632" i="11"/>
  <c r="M631" i="11"/>
  <c r="M630" i="11"/>
  <c r="M629" i="11"/>
  <c r="M628" i="11"/>
  <c r="M627" i="11"/>
  <c r="M626" i="11"/>
  <c r="M625" i="11"/>
  <c r="M624" i="11"/>
  <c r="M623" i="11"/>
  <c r="M622" i="11"/>
  <c r="M621" i="11"/>
  <c r="M620" i="11"/>
  <c r="M619" i="11"/>
  <c r="M618" i="11"/>
  <c r="M617" i="11"/>
  <c r="M616" i="11"/>
  <c r="M615" i="11"/>
  <c r="M614" i="11"/>
  <c r="M613" i="11"/>
  <c r="M612" i="11"/>
  <c r="M611" i="11"/>
  <c r="M610" i="11"/>
  <c r="M609" i="11"/>
  <c r="M608" i="11"/>
  <c r="M607" i="11"/>
  <c r="M606" i="11"/>
  <c r="M605" i="11"/>
  <c r="M604" i="11"/>
  <c r="M603" i="11"/>
  <c r="M602" i="11"/>
  <c r="M601" i="11"/>
  <c r="M600" i="11"/>
  <c r="M599" i="11"/>
  <c r="M598" i="11"/>
  <c r="M597" i="11"/>
  <c r="M596" i="11"/>
  <c r="M595" i="11"/>
  <c r="M594" i="11"/>
  <c r="M593" i="11"/>
  <c r="M592" i="11"/>
  <c r="M591" i="11"/>
  <c r="M590" i="11"/>
  <c r="M589" i="11"/>
  <c r="M588" i="11"/>
  <c r="M587" i="11"/>
  <c r="M586" i="11"/>
  <c r="M585" i="11"/>
  <c r="M584" i="11"/>
  <c r="M583" i="11"/>
  <c r="M582" i="11"/>
  <c r="M581" i="11"/>
  <c r="M580" i="11"/>
  <c r="M579" i="11"/>
  <c r="M578" i="11"/>
  <c r="M577" i="11"/>
  <c r="M576" i="11"/>
  <c r="M575" i="11"/>
  <c r="M574" i="11"/>
  <c r="M573" i="11"/>
  <c r="M572" i="11"/>
  <c r="M571" i="11"/>
  <c r="M570" i="11"/>
  <c r="M569" i="11"/>
  <c r="M568" i="11"/>
  <c r="M567" i="11"/>
  <c r="M566" i="11"/>
  <c r="M565" i="11"/>
  <c r="M564" i="11"/>
  <c r="M563" i="11"/>
  <c r="M562" i="11"/>
  <c r="M561" i="11"/>
  <c r="M549" i="11"/>
  <c r="M548" i="11"/>
  <c r="M547" i="11"/>
  <c r="M526" i="11"/>
  <c r="M525" i="11"/>
  <c r="M524" i="11"/>
  <c r="M523" i="11"/>
  <c r="M522" i="11"/>
  <c r="M520" i="11"/>
  <c r="M519" i="11"/>
  <c r="M518" i="11"/>
  <c r="M517" i="11"/>
  <c r="M516" i="11"/>
  <c r="M515" i="11"/>
  <c r="M514" i="11"/>
  <c r="M513" i="11"/>
  <c r="M512" i="11"/>
  <c r="M511" i="11"/>
  <c r="M510" i="11"/>
  <c r="M509" i="11"/>
  <c r="M503" i="11"/>
  <c r="M497" i="11"/>
  <c r="M496" i="11"/>
  <c r="M495" i="11"/>
  <c r="M494" i="11"/>
  <c r="M493" i="11"/>
  <c r="M492" i="11"/>
  <c r="M491" i="11"/>
  <c r="M490" i="11"/>
  <c r="M489" i="11"/>
  <c r="M488" i="11"/>
  <c r="M487" i="11"/>
  <c r="M486" i="11"/>
  <c r="M194" i="11"/>
  <c r="M193" i="11"/>
  <c r="M192" i="11"/>
  <c r="M191" i="11"/>
  <c r="M190" i="11"/>
  <c r="M189" i="11"/>
  <c r="M188" i="11"/>
  <c r="M187" i="11"/>
  <c r="M186" i="11"/>
  <c r="M185" i="11"/>
  <c r="M181" i="11"/>
  <c r="M168" i="11"/>
  <c r="M166" i="11"/>
  <c r="M164" i="11"/>
  <c r="M163" i="11"/>
  <c r="M162" i="11"/>
  <c r="M161" i="11"/>
  <c r="M160" i="11"/>
  <c r="M146" i="11"/>
  <c r="M145" i="11"/>
  <c r="M144" i="11"/>
  <c r="M143" i="11"/>
  <c r="M134" i="11"/>
  <c r="M133" i="11"/>
  <c r="M132" i="11"/>
  <c r="M130" i="11"/>
  <c r="M129" i="11"/>
  <c r="M128" i="11"/>
  <c r="M126" i="11"/>
  <c r="M125" i="11"/>
  <c r="M124" i="11"/>
  <c r="M123" i="11"/>
  <c r="M122" i="11"/>
  <c r="M121" i="11"/>
  <c r="M120" i="11"/>
  <c r="M115" i="11"/>
  <c r="M79" i="11"/>
  <c r="M76" i="11"/>
  <c r="M75" i="11"/>
  <c r="M74" i="11"/>
  <c r="M73" i="11"/>
  <c r="M72" i="11"/>
  <c r="M82" i="11"/>
  <c r="M81" i="11"/>
  <c r="M80" i="11"/>
  <c r="M102" i="11"/>
  <c r="M101" i="11"/>
  <c r="M219" i="11"/>
  <c r="M218" i="11"/>
  <c r="M217" i="11"/>
  <c r="M211" i="11"/>
  <c r="M210" i="11"/>
  <c r="M209" i="11"/>
  <c r="M69" i="11"/>
  <c r="M68" i="11"/>
  <c r="M67" i="11"/>
  <c r="M66" i="11"/>
  <c r="M65" i="11"/>
  <c r="M64" i="11"/>
  <c r="M63" i="11"/>
  <c r="M62" i="11"/>
  <c r="M61" i="11"/>
  <c r="M60" i="11"/>
  <c r="M41" i="11"/>
  <c r="M37" i="11"/>
  <c r="M35" i="11"/>
  <c r="M27" i="11"/>
  <c r="K185" i="11"/>
  <c r="K484" i="11"/>
  <c r="K609" i="11"/>
  <c r="K639" i="11"/>
  <c r="K223" i="11"/>
  <c r="K472" i="11"/>
  <c r="K651" i="11"/>
  <c r="K652" i="11"/>
  <c r="K658" i="11"/>
  <c r="C10" i="11"/>
  <c r="C11" i="11" s="1"/>
  <c r="C12" i="11" s="1"/>
  <c r="C13" i="11" s="1"/>
  <c r="C14" i="11" s="1"/>
  <c r="C15" i="11" s="1"/>
  <c r="C16" i="11" s="1"/>
  <c r="C17" i="11" s="1"/>
  <c r="C18" i="11" s="1"/>
  <c r="C19" i="11" s="1"/>
  <c r="C20" i="11" s="1"/>
  <c r="C21" i="11" s="1"/>
  <c r="C22" i="11" s="1"/>
  <c r="C23" i="11" s="1"/>
  <c r="C24" i="11" s="1"/>
  <c r="C25" i="11" s="1"/>
  <c r="C26" i="11" s="1"/>
  <c r="C27" i="11" s="1"/>
  <c r="C28" i="11" s="1"/>
  <c r="C29" i="11" s="1"/>
  <c r="C30" i="11" s="1"/>
  <c r="C31" i="11" s="1"/>
  <c r="C32" i="11" s="1"/>
  <c r="C33" i="11" s="1"/>
  <c r="C34" i="11" s="1"/>
  <c r="B9" i="11"/>
  <c r="B10" i="11" s="1"/>
  <c r="B11" i="11" s="1"/>
  <c r="B12" i="11" s="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B56" i="11" s="1"/>
  <c r="B57" i="11" s="1"/>
  <c r="B58" i="11" s="1"/>
  <c r="B59" i="11" s="1"/>
  <c r="B60" i="11" s="1"/>
  <c r="B61" i="11" s="1"/>
  <c r="B62" i="11" s="1"/>
  <c r="B63" i="11" s="1"/>
  <c r="B64" i="11" s="1"/>
  <c r="B65" i="11" s="1"/>
  <c r="B66" i="11" s="1"/>
  <c r="B67" i="11" s="1"/>
  <c r="B68" i="11" s="1"/>
  <c r="B69" i="11" s="1"/>
  <c r="A8" i="1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O7" i="11" l="1"/>
  <c r="K720" i="11"/>
  <c r="K678" i="11"/>
  <c r="M247" i="11"/>
  <c r="M90" i="11"/>
  <c r="M242" i="11"/>
  <c r="M286" i="11"/>
  <c r="M689" i="11"/>
  <c r="K485" i="11"/>
  <c r="K130" i="11"/>
  <c r="M451" i="11"/>
  <c r="K356" i="11"/>
  <c r="K693" i="11"/>
  <c r="K327" i="11"/>
  <c r="K587" i="11"/>
  <c r="K549" i="11"/>
  <c r="M103" i="11"/>
  <c r="M640" i="11"/>
  <c r="M371" i="11"/>
  <c r="M438" i="11"/>
  <c r="M462" i="11"/>
  <c r="M679" i="11"/>
  <c r="K497" i="11"/>
  <c r="M50" i="11"/>
  <c r="M204" i="11"/>
  <c r="M212" i="11"/>
  <c r="M540" i="11"/>
  <c r="E8" i="11"/>
  <c r="O8" i="11" s="1"/>
  <c r="G8" i="11"/>
  <c r="I8" i="11"/>
  <c r="K705" i="11"/>
  <c r="K673" i="11"/>
  <c r="K420" i="11"/>
  <c r="K224" i="11"/>
  <c r="M175" i="11"/>
  <c r="M263" i="11"/>
  <c r="K524" i="11"/>
  <c r="K41" i="11"/>
  <c r="M20" i="11"/>
  <c r="M443" i="11"/>
  <c r="K604" i="11"/>
  <c r="M42" i="11"/>
  <c r="M83" i="11"/>
  <c r="M225" i="11"/>
  <c r="M107" i="11"/>
  <c r="M498" i="11"/>
  <c r="M527" i="11"/>
  <c r="M279" i="11"/>
  <c r="M426" i="11"/>
  <c r="M448" i="11"/>
  <c r="M685" i="11"/>
  <c r="K628" i="11"/>
  <c r="M504" i="11"/>
  <c r="I223" i="11"/>
  <c r="K699" i="11"/>
  <c r="K669" i="11"/>
  <c r="K570" i="11"/>
  <c r="K120" i="11"/>
  <c r="K65" i="11"/>
  <c r="M28" i="11"/>
  <c r="M116" i="11"/>
  <c r="M135" i="11"/>
  <c r="M169" i="11"/>
  <c r="M195" i="11"/>
  <c r="M543" i="11"/>
  <c r="M550" i="11"/>
  <c r="M421" i="11"/>
  <c r="K712" i="11"/>
  <c r="A430" i="35"/>
  <c r="B430" i="35"/>
  <c r="C430" i="35"/>
  <c r="A431" i="35"/>
  <c r="B431" i="35"/>
  <c r="C431" i="35"/>
  <c r="A432" i="35"/>
  <c r="B432" i="35"/>
  <c r="C432" i="35"/>
  <c r="A433" i="35"/>
  <c r="B433" i="35"/>
  <c r="C433" i="35"/>
  <c r="A434" i="35"/>
  <c r="B434" i="35"/>
  <c r="C434" i="35"/>
  <c r="A435" i="35"/>
  <c r="B435" i="35"/>
  <c r="C435" i="35"/>
  <c r="A436" i="35"/>
  <c r="B436" i="35"/>
  <c r="C436" i="35"/>
  <c r="A437" i="35"/>
  <c r="B437" i="35"/>
  <c r="C437" i="35"/>
  <c r="A438" i="35"/>
  <c r="B438" i="35"/>
  <c r="C438" i="35"/>
  <c r="A439" i="35"/>
  <c r="B439" i="35"/>
  <c r="C439" i="35"/>
  <c r="M151" i="11" l="1"/>
  <c r="I151" i="11"/>
  <c r="K151" i="11"/>
  <c r="E151" i="11"/>
  <c r="O151" i="11" s="1"/>
  <c r="G151" i="11"/>
  <c r="G382" i="11"/>
  <c r="K141" i="11"/>
  <c r="M141" i="11"/>
  <c r="I141" i="11"/>
  <c r="G383" i="11"/>
  <c r="G141" i="11"/>
  <c r="E141" i="11"/>
  <c r="O141" i="11" s="1"/>
  <c r="K167" i="11"/>
  <c r="I38" i="11"/>
  <c r="M38" i="11"/>
  <c r="K38" i="11"/>
  <c r="G38" i="11"/>
  <c r="E38" i="11"/>
  <c r="O38" i="11" s="1"/>
  <c r="K127" i="11"/>
  <c r="I127" i="11"/>
  <c r="E127" i="11"/>
  <c r="O127" i="11" s="1"/>
  <c r="G127" i="11"/>
  <c r="G39" i="11"/>
  <c r="G34" i="11"/>
  <c r="G36" i="11"/>
  <c r="K9" i="11"/>
  <c r="G9" i="11"/>
  <c r="I9" i="11"/>
  <c r="E9" i="11"/>
  <c r="O9" i="11" s="1"/>
  <c r="D628" i="35"/>
  <c r="C628" i="35"/>
  <c r="B628" i="35"/>
  <c r="A628" i="35"/>
  <c r="D627" i="35"/>
  <c r="C627" i="35"/>
  <c r="B627" i="35"/>
  <c r="A627" i="35"/>
  <c r="D626" i="35"/>
  <c r="C626" i="35"/>
  <c r="B626" i="35"/>
  <c r="A626" i="35"/>
  <c r="C622" i="35"/>
  <c r="B622" i="35"/>
  <c r="A622" i="35"/>
  <c r="C621" i="35"/>
  <c r="B621" i="35"/>
  <c r="A621" i="35"/>
  <c r="C620" i="35"/>
  <c r="B620" i="35"/>
  <c r="A620" i="35"/>
  <c r="C619" i="35"/>
  <c r="B619" i="35"/>
  <c r="A619" i="35"/>
  <c r="C618" i="35"/>
  <c r="B618" i="35"/>
  <c r="A618" i="35"/>
  <c r="C617" i="35"/>
  <c r="B617" i="35"/>
  <c r="A617" i="35"/>
  <c r="C616" i="35"/>
  <c r="B616" i="35"/>
  <c r="A616" i="35"/>
  <c r="C615" i="35"/>
  <c r="B615" i="35"/>
  <c r="A615" i="35"/>
  <c r="C614" i="35"/>
  <c r="B614" i="35"/>
  <c r="A614" i="35"/>
  <c r="C613" i="35"/>
  <c r="B613" i="35"/>
  <c r="A613" i="35"/>
  <c r="C612" i="35"/>
  <c r="B612" i="35"/>
  <c r="A612" i="35"/>
  <c r="C611" i="35"/>
  <c r="B611" i="35"/>
  <c r="A611" i="35"/>
  <c r="C610" i="35"/>
  <c r="B610" i="35"/>
  <c r="A610" i="35"/>
  <c r="C609" i="35"/>
  <c r="B609" i="35"/>
  <c r="A609" i="35"/>
  <c r="C608" i="35"/>
  <c r="B608" i="35"/>
  <c r="A608" i="35"/>
  <c r="C607" i="35"/>
  <c r="B607" i="35"/>
  <c r="A607" i="35"/>
  <c r="C606" i="35"/>
  <c r="B606" i="35"/>
  <c r="A606" i="35"/>
  <c r="C605" i="35"/>
  <c r="B605" i="35"/>
  <c r="A605" i="35"/>
  <c r="C604" i="35"/>
  <c r="B604" i="35"/>
  <c r="A604" i="35"/>
  <c r="C603" i="35"/>
  <c r="B603" i="35"/>
  <c r="A603" i="35"/>
  <c r="C602" i="35"/>
  <c r="B602" i="35"/>
  <c r="A602" i="35"/>
  <c r="C601" i="35"/>
  <c r="B601" i="35"/>
  <c r="A601" i="35"/>
  <c r="C600" i="35"/>
  <c r="B600" i="35"/>
  <c r="A600" i="35"/>
  <c r="C599" i="35"/>
  <c r="B599" i="35"/>
  <c r="A599" i="35"/>
  <c r="C598" i="35"/>
  <c r="B598" i="35"/>
  <c r="A598" i="35"/>
  <c r="C597" i="35"/>
  <c r="B597" i="35"/>
  <c r="A597" i="35"/>
  <c r="C596" i="35"/>
  <c r="B596" i="35"/>
  <c r="A596" i="35"/>
  <c r="C595" i="35"/>
  <c r="B595" i="35"/>
  <c r="A595" i="35"/>
  <c r="C594" i="35"/>
  <c r="B594" i="35"/>
  <c r="A594" i="35"/>
  <c r="C593" i="35"/>
  <c r="B593" i="35"/>
  <c r="A593" i="35"/>
  <c r="C592" i="35"/>
  <c r="B592" i="35"/>
  <c r="A592" i="35"/>
  <c r="C591" i="35"/>
  <c r="B591" i="35"/>
  <c r="A591" i="35"/>
  <c r="C590" i="35"/>
  <c r="B590" i="35"/>
  <c r="A590" i="35"/>
  <c r="C589" i="35"/>
  <c r="B589" i="35"/>
  <c r="A589" i="35"/>
  <c r="C588" i="35"/>
  <c r="B588" i="35"/>
  <c r="A588" i="35"/>
  <c r="C587" i="35"/>
  <c r="B587" i="35"/>
  <c r="A587" i="35"/>
  <c r="C586" i="35"/>
  <c r="B586" i="35"/>
  <c r="A586" i="35"/>
  <c r="C585" i="35"/>
  <c r="B585" i="35"/>
  <c r="A585" i="35"/>
  <c r="C584" i="35"/>
  <c r="B584" i="35"/>
  <c r="A584" i="35"/>
  <c r="C583" i="35"/>
  <c r="B583" i="35"/>
  <c r="A583" i="35"/>
  <c r="C582" i="35"/>
  <c r="B582" i="35"/>
  <c r="A582" i="35"/>
  <c r="C581" i="35"/>
  <c r="B581" i="35"/>
  <c r="A581" i="35"/>
  <c r="C580" i="35"/>
  <c r="B580" i="35"/>
  <c r="A580" i="35"/>
  <c r="C579" i="35"/>
  <c r="B579" i="35"/>
  <c r="A579" i="35"/>
  <c r="C578" i="35"/>
  <c r="B578" i="35"/>
  <c r="A578" i="35"/>
  <c r="C577" i="35"/>
  <c r="B577" i="35"/>
  <c r="A577" i="35"/>
  <c r="C576" i="35"/>
  <c r="B576" i="35"/>
  <c r="A576" i="35"/>
  <c r="C575" i="35"/>
  <c r="B575" i="35"/>
  <c r="A575" i="35"/>
  <c r="C574" i="35"/>
  <c r="B574" i="35"/>
  <c r="A574" i="35"/>
  <c r="C573" i="35"/>
  <c r="B573" i="35"/>
  <c r="A573" i="35"/>
  <c r="C572" i="35"/>
  <c r="B572" i="35"/>
  <c r="A572" i="35"/>
  <c r="C571" i="35"/>
  <c r="B571" i="35"/>
  <c r="A571" i="35"/>
  <c r="C570" i="35"/>
  <c r="B570" i="35"/>
  <c r="A570" i="35"/>
  <c r="C569" i="35"/>
  <c r="B569" i="35"/>
  <c r="A569" i="35"/>
  <c r="C568" i="35"/>
  <c r="B568" i="35"/>
  <c r="A568" i="35"/>
  <c r="C567" i="35"/>
  <c r="B567" i="35"/>
  <c r="A567" i="35"/>
  <c r="C566" i="35"/>
  <c r="B566" i="35"/>
  <c r="A566" i="35"/>
  <c r="C565" i="35"/>
  <c r="B565" i="35"/>
  <c r="A565" i="35"/>
  <c r="C564" i="35"/>
  <c r="B564" i="35"/>
  <c r="A564" i="35"/>
  <c r="C563" i="35"/>
  <c r="B563" i="35"/>
  <c r="A563" i="35"/>
  <c r="C562" i="35"/>
  <c r="B562" i="35"/>
  <c r="A562" i="35"/>
  <c r="C561" i="35"/>
  <c r="B561" i="35"/>
  <c r="A561" i="35"/>
  <c r="C560" i="35"/>
  <c r="B560" i="35"/>
  <c r="A560" i="35"/>
  <c r="C559" i="35"/>
  <c r="B559" i="35"/>
  <c r="A559" i="35"/>
  <c r="C558" i="35"/>
  <c r="B558" i="35"/>
  <c r="A558" i="35"/>
  <c r="C557" i="35"/>
  <c r="B557" i="35"/>
  <c r="A557" i="35"/>
  <c r="C556" i="35"/>
  <c r="B556" i="35"/>
  <c r="A556" i="35"/>
  <c r="C555" i="35"/>
  <c r="B555" i="35"/>
  <c r="A555" i="35"/>
  <c r="C554" i="35"/>
  <c r="B554" i="35"/>
  <c r="A554" i="35"/>
  <c r="C553" i="35"/>
  <c r="B553" i="35"/>
  <c r="A553" i="35"/>
  <c r="C552" i="35"/>
  <c r="B552" i="35"/>
  <c r="A552" i="35"/>
  <c r="C551" i="35"/>
  <c r="B551" i="35"/>
  <c r="A551" i="35"/>
  <c r="C550" i="35"/>
  <c r="B550" i="35"/>
  <c r="A550" i="35"/>
  <c r="C549" i="35"/>
  <c r="B549" i="35"/>
  <c r="A549" i="35"/>
  <c r="C548" i="35"/>
  <c r="B548" i="35"/>
  <c r="A548" i="35"/>
  <c r="C547" i="35"/>
  <c r="B547" i="35"/>
  <c r="A547" i="35"/>
  <c r="C546" i="35"/>
  <c r="B546" i="35"/>
  <c r="A546" i="35"/>
  <c r="C545" i="35"/>
  <c r="B545" i="35"/>
  <c r="A545" i="35"/>
  <c r="C544" i="35"/>
  <c r="B544" i="35"/>
  <c r="A544" i="35"/>
  <c r="C543" i="35"/>
  <c r="B543" i="35"/>
  <c r="A543" i="35"/>
  <c r="C542" i="35"/>
  <c r="B542" i="35"/>
  <c r="A542" i="35"/>
  <c r="C541" i="35"/>
  <c r="B541" i="35"/>
  <c r="A541" i="35"/>
  <c r="C540" i="35"/>
  <c r="B540" i="35"/>
  <c r="A540" i="35"/>
  <c r="C539" i="35"/>
  <c r="B539" i="35"/>
  <c r="A539" i="35"/>
  <c r="C538" i="35"/>
  <c r="B538" i="35"/>
  <c r="A538" i="35"/>
  <c r="C537" i="35"/>
  <c r="B537" i="35"/>
  <c r="A537" i="35"/>
  <c r="C536" i="35"/>
  <c r="B536" i="35"/>
  <c r="A536" i="35"/>
  <c r="C535" i="35"/>
  <c r="B535" i="35"/>
  <c r="A535" i="35"/>
  <c r="C534" i="35"/>
  <c r="B534" i="35"/>
  <c r="A534" i="35"/>
  <c r="C533" i="35"/>
  <c r="B533" i="35"/>
  <c r="A533" i="35"/>
  <c r="C532" i="35"/>
  <c r="B532" i="35"/>
  <c r="A532" i="35"/>
  <c r="C531" i="35"/>
  <c r="B531" i="35"/>
  <c r="A531" i="35"/>
  <c r="C530" i="35"/>
  <c r="B530" i="35"/>
  <c r="A530" i="35"/>
  <c r="C529" i="35"/>
  <c r="B529" i="35"/>
  <c r="A529" i="35"/>
  <c r="C528" i="35"/>
  <c r="B528" i="35"/>
  <c r="A528" i="35"/>
  <c r="C527" i="35"/>
  <c r="B527" i="35"/>
  <c r="A527" i="35"/>
  <c r="C526" i="35"/>
  <c r="B526" i="35"/>
  <c r="A526" i="35"/>
  <c r="C525" i="35"/>
  <c r="B525" i="35"/>
  <c r="A525" i="35"/>
  <c r="C524" i="35"/>
  <c r="B524" i="35"/>
  <c r="A524" i="35"/>
  <c r="C523" i="35"/>
  <c r="B523" i="35"/>
  <c r="A523" i="35"/>
  <c r="C522" i="35"/>
  <c r="B522" i="35"/>
  <c r="A522" i="35"/>
  <c r="C521" i="35"/>
  <c r="B521" i="35"/>
  <c r="A521" i="35"/>
  <c r="C520" i="35"/>
  <c r="B520" i="35"/>
  <c r="A520" i="35"/>
  <c r="C519" i="35"/>
  <c r="B519" i="35"/>
  <c r="A519" i="35"/>
  <c r="C518" i="35"/>
  <c r="B518" i="35"/>
  <c r="A518" i="35"/>
  <c r="C517" i="35"/>
  <c r="B517" i="35"/>
  <c r="A517" i="35"/>
  <c r="C516" i="35"/>
  <c r="B516" i="35"/>
  <c r="A516" i="35"/>
  <c r="C515" i="35"/>
  <c r="B515" i="35"/>
  <c r="A515" i="35"/>
  <c r="C514" i="35"/>
  <c r="B514" i="35"/>
  <c r="A514" i="35"/>
  <c r="C513" i="35"/>
  <c r="B513" i="35"/>
  <c r="A513" i="35"/>
  <c r="C512" i="35"/>
  <c r="B512" i="35"/>
  <c r="A512" i="35"/>
  <c r="C511" i="35"/>
  <c r="B511" i="35"/>
  <c r="A511" i="35"/>
  <c r="C510" i="35"/>
  <c r="B510" i="35"/>
  <c r="A510" i="35"/>
  <c r="C509" i="35"/>
  <c r="B509" i="35"/>
  <c r="A509" i="35"/>
  <c r="C508" i="35"/>
  <c r="B508" i="35"/>
  <c r="A508" i="35"/>
  <c r="C507" i="35"/>
  <c r="B507" i="35"/>
  <c r="A507" i="35"/>
  <c r="C506" i="35"/>
  <c r="B506" i="35"/>
  <c r="A506" i="35"/>
  <c r="C505" i="35"/>
  <c r="B505" i="35"/>
  <c r="A505" i="35"/>
  <c r="C504" i="35"/>
  <c r="B504" i="35"/>
  <c r="A504" i="35"/>
  <c r="C503" i="35"/>
  <c r="B503" i="35"/>
  <c r="A503" i="35"/>
  <c r="C502" i="35"/>
  <c r="B502" i="35"/>
  <c r="A502" i="35"/>
  <c r="C501" i="35"/>
  <c r="B501" i="35"/>
  <c r="A501" i="35"/>
  <c r="C500" i="35"/>
  <c r="B500" i="35"/>
  <c r="A500" i="35"/>
  <c r="C499" i="35"/>
  <c r="B499" i="35"/>
  <c r="A499" i="35"/>
  <c r="C498" i="35"/>
  <c r="B498" i="35"/>
  <c r="A498" i="35"/>
  <c r="C497" i="35"/>
  <c r="B497" i="35"/>
  <c r="A497" i="35"/>
  <c r="C496" i="35"/>
  <c r="B496" i="35"/>
  <c r="A496" i="35"/>
  <c r="C495" i="35"/>
  <c r="B495" i="35"/>
  <c r="A495" i="35"/>
  <c r="C494" i="35"/>
  <c r="B494" i="35"/>
  <c r="A494" i="35"/>
  <c r="C493" i="35"/>
  <c r="B493" i="35"/>
  <c r="A493" i="35"/>
  <c r="C492" i="35"/>
  <c r="B492" i="35"/>
  <c r="A492" i="35"/>
  <c r="C491" i="35"/>
  <c r="B491" i="35"/>
  <c r="A491" i="35"/>
  <c r="C490" i="35"/>
  <c r="B490" i="35"/>
  <c r="A490" i="35"/>
  <c r="C489" i="35"/>
  <c r="B489" i="35"/>
  <c r="A489" i="35"/>
  <c r="C488" i="35"/>
  <c r="B488" i="35"/>
  <c r="A488" i="35"/>
  <c r="C487" i="35"/>
  <c r="B487" i="35"/>
  <c r="A487" i="35"/>
  <c r="C486" i="35"/>
  <c r="B486" i="35"/>
  <c r="A486" i="35"/>
  <c r="C485" i="35"/>
  <c r="B485" i="35"/>
  <c r="A485" i="35"/>
  <c r="C484" i="35"/>
  <c r="B484" i="35"/>
  <c r="A484" i="35"/>
  <c r="C483" i="35"/>
  <c r="B483" i="35"/>
  <c r="A483" i="35"/>
  <c r="C482" i="35"/>
  <c r="B482" i="35"/>
  <c r="A482" i="35"/>
  <c r="C481" i="35"/>
  <c r="B481" i="35"/>
  <c r="A481" i="35"/>
  <c r="C480" i="35"/>
  <c r="B480" i="35"/>
  <c r="A480" i="35"/>
  <c r="C479" i="35"/>
  <c r="B479" i="35"/>
  <c r="A479" i="35"/>
  <c r="C478" i="35"/>
  <c r="B478" i="35"/>
  <c r="A478" i="35"/>
  <c r="C477" i="35"/>
  <c r="B477" i="35"/>
  <c r="A477" i="35"/>
  <c r="C476" i="35"/>
  <c r="B476" i="35"/>
  <c r="A476" i="35"/>
  <c r="C475" i="35"/>
  <c r="B475" i="35"/>
  <c r="A475" i="35"/>
  <c r="C474" i="35"/>
  <c r="B474" i="35"/>
  <c r="A474" i="35"/>
  <c r="C473" i="35"/>
  <c r="B473" i="35"/>
  <c r="A473" i="35"/>
  <c r="C472" i="35"/>
  <c r="B472" i="35"/>
  <c r="A472" i="35"/>
  <c r="C471" i="35"/>
  <c r="B471" i="35"/>
  <c r="A471" i="35"/>
  <c r="C470" i="35"/>
  <c r="B470" i="35"/>
  <c r="A470" i="35"/>
  <c r="C469" i="35"/>
  <c r="B469" i="35"/>
  <c r="A469" i="35"/>
  <c r="C468" i="35"/>
  <c r="B468" i="35"/>
  <c r="A468" i="35"/>
  <c r="C467" i="35"/>
  <c r="B467" i="35"/>
  <c r="A467" i="35"/>
  <c r="C466" i="35"/>
  <c r="B466" i="35"/>
  <c r="A466" i="35"/>
  <c r="C465" i="35"/>
  <c r="B465" i="35"/>
  <c r="A465" i="35"/>
  <c r="C464" i="35"/>
  <c r="B464" i="35"/>
  <c r="A464" i="35"/>
  <c r="C463" i="35"/>
  <c r="B463" i="35"/>
  <c r="A463" i="35"/>
  <c r="C462" i="35"/>
  <c r="B462" i="35"/>
  <c r="A462" i="35"/>
  <c r="C461" i="35"/>
  <c r="B461" i="35"/>
  <c r="A461" i="35"/>
  <c r="C460" i="35"/>
  <c r="B460" i="35"/>
  <c r="A460" i="35"/>
  <c r="C459" i="35"/>
  <c r="B459" i="35"/>
  <c r="A459" i="35"/>
  <c r="C458" i="35"/>
  <c r="B458" i="35"/>
  <c r="A458" i="35"/>
  <c r="C457" i="35"/>
  <c r="B457" i="35"/>
  <c r="A457" i="35"/>
  <c r="C456" i="35"/>
  <c r="B456" i="35"/>
  <c r="A456" i="35"/>
  <c r="C455" i="35"/>
  <c r="B455" i="35"/>
  <c r="A455" i="35"/>
  <c r="C454" i="35"/>
  <c r="B454" i="35"/>
  <c r="A454" i="35"/>
  <c r="C453" i="35"/>
  <c r="B453" i="35"/>
  <c r="A453" i="35"/>
  <c r="C452" i="35"/>
  <c r="B452" i="35"/>
  <c r="A452" i="35"/>
  <c r="C451" i="35"/>
  <c r="B451" i="35"/>
  <c r="A451" i="35"/>
  <c r="C450" i="35"/>
  <c r="B450" i="35"/>
  <c r="A450" i="35"/>
  <c r="C449" i="35"/>
  <c r="B449" i="35"/>
  <c r="A449" i="35"/>
  <c r="C448" i="35"/>
  <c r="B448" i="35"/>
  <c r="A448" i="35"/>
  <c r="C447" i="35"/>
  <c r="B447" i="35"/>
  <c r="A447" i="35"/>
  <c r="C446" i="35"/>
  <c r="B446" i="35"/>
  <c r="A446" i="35"/>
  <c r="C445" i="35"/>
  <c r="B445" i="35"/>
  <c r="A445" i="35"/>
  <c r="C444" i="35"/>
  <c r="B444" i="35"/>
  <c r="A444" i="35"/>
  <c r="C443" i="35"/>
  <c r="B443" i="35"/>
  <c r="A443" i="35"/>
  <c r="C442" i="35"/>
  <c r="B442" i="35"/>
  <c r="A442" i="35"/>
  <c r="C441" i="35"/>
  <c r="B441" i="35"/>
  <c r="A441" i="35"/>
  <c r="C440" i="35"/>
  <c r="B440" i="35"/>
  <c r="A440" i="35"/>
  <c r="C429" i="35"/>
  <c r="B429" i="35"/>
  <c r="A429" i="35"/>
  <c r="C428" i="35"/>
  <c r="B428" i="35"/>
  <c r="A428" i="35"/>
  <c r="C427" i="35"/>
  <c r="B427" i="35"/>
  <c r="A427" i="35"/>
  <c r="C426" i="35"/>
  <c r="B426" i="35"/>
  <c r="A426" i="35"/>
  <c r="C425" i="35"/>
  <c r="B425" i="35"/>
  <c r="A425" i="35"/>
  <c r="C424" i="35"/>
  <c r="B424" i="35"/>
  <c r="A424" i="35"/>
  <c r="C423" i="35"/>
  <c r="B423" i="35"/>
  <c r="A423" i="35"/>
  <c r="C422" i="35"/>
  <c r="B422" i="35"/>
  <c r="A422" i="35"/>
  <c r="C421" i="35"/>
  <c r="B421" i="35"/>
  <c r="A421" i="35"/>
  <c r="C420" i="35"/>
  <c r="B420" i="35"/>
  <c r="A420" i="35"/>
  <c r="C419" i="35"/>
  <c r="B419" i="35"/>
  <c r="A419" i="35"/>
  <c r="C418" i="35"/>
  <c r="B418" i="35"/>
  <c r="A418" i="35"/>
  <c r="C417" i="35"/>
  <c r="B417" i="35"/>
  <c r="A417" i="35"/>
  <c r="C416" i="35"/>
  <c r="B416" i="35"/>
  <c r="A416" i="35"/>
  <c r="C415" i="35"/>
  <c r="B415" i="35"/>
  <c r="A415" i="35"/>
  <c r="C414" i="35"/>
  <c r="B414" i="35"/>
  <c r="A414" i="35"/>
  <c r="C413" i="35"/>
  <c r="B413" i="35"/>
  <c r="A413" i="35"/>
  <c r="C412" i="35"/>
  <c r="B412" i="35"/>
  <c r="A412" i="35"/>
  <c r="C411" i="35"/>
  <c r="B411" i="35"/>
  <c r="A411" i="35"/>
  <c r="C410" i="35"/>
  <c r="B410" i="35"/>
  <c r="A410" i="35"/>
  <c r="C409" i="35"/>
  <c r="B409" i="35"/>
  <c r="A409" i="35"/>
  <c r="C408" i="35"/>
  <c r="B408" i="35"/>
  <c r="A408" i="35"/>
  <c r="C407" i="35"/>
  <c r="B407" i="35"/>
  <c r="A407" i="35"/>
  <c r="C406" i="35"/>
  <c r="B406" i="35"/>
  <c r="A406" i="35"/>
  <c r="C405" i="35"/>
  <c r="B405" i="35"/>
  <c r="A405" i="35"/>
  <c r="C404" i="35"/>
  <c r="B404" i="35"/>
  <c r="A404" i="35"/>
  <c r="C403" i="35"/>
  <c r="B403" i="35"/>
  <c r="A403" i="35"/>
  <c r="C402" i="35"/>
  <c r="B402" i="35"/>
  <c r="A402" i="35"/>
  <c r="C401" i="35"/>
  <c r="B401" i="35"/>
  <c r="A401" i="35"/>
  <c r="C400" i="35"/>
  <c r="B400" i="35"/>
  <c r="A400" i="35"/>
  <c r="C399" i="35"/>
  <c r="B399" i="35"/>
  <c r="A399" i="35"/>
  <c r="C398" i="35"/>
  <c r="B398" i="35"/>
  <c r="A398" i="35"/>
  <c r="C397" i="35"/>
  <c r="B397" i="35"/>
  <c r="A397" i="35"/>
  <c r="C396" i="35"/>
  <c r="B396" i="35"/>
  <c r="A396" i="35"/>
  <c r="C395" i="35"/>
  <c r="B395" i="35"/>
  <c r="A395" i="35"/>
  <c r="C394" i="35"/>
  <c r="B394" i="35"/>
  <c r="A394" i="35"/>
  <c r="C393" i="35"/>
  <c r="B393" i="35"/>
  <c r="A393" i="35"/>
  <c r="C392" i="35"/>
  <c r="B392" i="35"/>
  <c r="A392" i="35"/>
  <c r="C391" i="35"/>
  <c r="B391" i="35"/>
  <c r="A391" i="35"/>
  <c r="C390" i="35"/>
  <c r="B390" i="35"/>
  <c r="A390" i="35"/>
  <c r="C389" i="35"/>
  <c r="B389" i="35"/>
  <c r="A389" i="35"/>
  <c r="C388" i="35"/>
  <c r="B388" i="35"/>
  <c r="A388" i="35"/>
  <c r="C387" i="35"/>
  <c r="B387" i="35"/>
  <c r="A387" i="35"/>
  <c r="C386" i="35"/>
  <c r="B386" i="35"/>
  <c r="A386" i="35"/>
  <c r="C385" i="35"/>
  <c r="B385" i="35"/>
  <c r="A385" i="35"/>
  <c r="C384" i="35"/>
  <c r="B384" i="35"/>
  <c r="A384" i="35"/>
  <c r="C383" i="35"/>
  <c r="B383" i="35"/>
  <c r="A383" i="35"/>
  <c r="C382" i="35"/>
  <c r="B382" i="35"/>
  <c r="A382" i="35"/>
  <c r="C381" i="35"/>
  <c r="B381" i="35"/>
  <c r="A381" i="35"/>
  <c r="C380" i="35"/>
  <c r="B380" i="35"/>
  <c r="A380" i="35"/>
  <c r="C379" i="35"/>
  <c r="B379" i="35"/>
  <c r="A379" i="35"/>
  <c r="C378" i="35"/>
  <c r="B378" i="35"/>
  <c r="A378" i="35"/>
  <c r="C377" i="35"/>
  <c r="B377" i="35"/>
  <c r="A377" i="35"/>
  <c r="C376" i="35"/>
  <c r="B376" i="35"/>
  <c r="A376" i="35"/>
  <c r="C375" i="35"/>
  <c r="B375" i="35"/>
  <c r="A375" i="35"/>
  <c r="C374" i="35"/>
  <c r="B374" i="35"/>
  <c r="A374" i="35"/>
  <c r="C373" i="35"/>
  <c r="B373" i="35"/>
  <c r="A373" i="35"/>
  <c r="C372" i="35"/>
  <c r="B372" i="35"/>
  <c r="A372" i="35"/>
  <c r="C371" i="35"/>
  <c r="B371" i="35"/>
  <c r="A371" i="35"/>
  <c r="C370" i="35"/>
  <c r="B370" i="35"/>
  <c r="A370" i="35"/>
  <c r="C369" i="35"/>
  <c r="B369" i="35"/>
  <c r="A369" i="35"/>
  <c r="C368" i="35"/>
  <c r="B368" i="35"/>
  <c r="A368" i="35"/>
  <c r="C367" i="35"/>
  <c r="B367" i="35"/>
  <c r="A367" i="35"/>
  <c r="C366" i="35"/>
  <c r="B366" i="35"/>
  <c r="A366" i="35"/>
  <c r="C365" i="35"/>
  <c r="B365" i="35"/>
  <c r="A365" i="35"/>
  <c r="C364" i="35"/>
  <c r="B364" i="35"/>
  <c r="A364" i="35"/>
  <c r="C363" i="35"/>
  <c r="B363" i="35"/>
  <c r="A363" i="35"/>
  <c r="C362" i="35"/>
  <c r="B362" i="35"/>
  <c r="A362" i="35"/>
  <c r="C361" i="35"/>
  <c r="B361" i="35"/>
  <c r="A361" i="35"/>
  <c r="C360" i="35"/>
  <c r="B360" i="35"/>
  <c r="A360" i="35"/>
  <c r="C359" i="35"/>
  <c r="B359" i="35"/>
  <c r="A359" i="35"/>
  <c r="C358" i="35"/>
  <c r="B358" i="35"/>
  <c r="A358" i="35"/>
  <c r="C357" i="35"/>
  <c r="B357" i="35"/>
  <c r="A357" i="35"/>
  <c r="C356" i="35"/>
  <c r="B356" i="35"/>
  <c r="A356" i="35"/>
  <c r="C355" i="35"/>
  <c r="B355" i="35"/>
  <c r="A355" i="35"/>
  <c r="C354" i="35"/>
  <c r="B354" i="35"/>
  <c r="A354" i="35"/>
  <c r="C353" i="35"/>
  <c r="B353" i="35"/>
  <c r="A353" i="35"/>
  <c r="C352" i="35"/>
  <c r="B352" i="35"/>
  <c r="A352" i="35"/>
  <c r="C351" i="35"/>
  <c r="B351" i="35"/>
  <c r="A351" i="35"/>
  <c r="C350" i="35"/>
  <c r="B350" i="35"/>
  <c r="A350" i="35"/>
  <c r="C349" i="35"/>
  <c r="B349" i="35"/>
  <c r="A349" i="35"/>
  <c r="C348" i="35"/>
  <c r="B348" i="35"/>
  <c r="A348" i="35"/>
  <c r="C347" i="35"/>
  <c r="B347" i="35"/>
  <c r="A347" i="35"/>
  <c r="C346" i="35"/>
  <c r="B346" i="35"/>
  <c r="A346" i="35"/>
  <c r="C345" i="35"/>
  <c r="B345" i="35"/>
  <c r="A345" i="35"/>
  <c r="C344" i="35"/>
  <c r="B344" i="35"/>
  <c r="A344" i="35"/>
  <c r="C343" i="35"/>
  <c r="E343" i="35" s="1"/>
  <c r="B343" i="35"/>
  <c r="A343" i="35"/>
  <c r="B339" i="35"/>
  <c r="A339" i="35"/>
  <c r="B338" i="35"/>
  <c r="A338" i="35"/>
  <c r="B337" i="35"/>
  <c r="A337" i="35"/>
  <c r="B336" i="35"/>
  <c r="A336" i="35"/>
  <c r="B335" i="35"/>
  <c r="A335" i="35"/>
  <c r="B334" i="35"/>
  <c r="A334" i="35"/>
  <c r="B333" i="35"/>
  <c r="A333" i="35"/>
  <c r="B332" i="35"/>
  <c r="A332" i="35"/>
  <c r="B331" i="35"/>
  <c r="A331" i="35"/>
  <c r="B330" i="35"/>
  <c r="A330" i="35"/>
  <c r="B329" i="35"/>
  <c r="A329" i="35"/>
  <c r="B328" i="35"/>
  <c r="A328" i="35"/>
  <c r="B327" i="35"/>
  <c r="A327" i="35"/>
  <c r="B326" i="35"/>
  <c r="A326" i="35"/>
  <c r="B325" i="35"/>
  <c r="A325" i="35"/>
  <c r="B324" i="35"/>
  <c r="A324" i="35"/>
  <c r="B323" i="35"/>
  <c r="A323" i="35"/>
  <c r="B322" i="35"/>
  <c r="A322" i="35"/>
  <c r="B321" i="35"/>
  <c r="A321" i="35"/>
  <c r="B320" i="35"/>
  <c r="A320" i="35"/>
  <c r="B319" i="35"/>
  <c r="A319" i="35"/>
  <c r="B318" i="35"/>
  <c r="A318" i="35"/>
  <c r="B317" i="35"/>
  <c r="A317" i="35"/>
  <c r="B316" i="35"/>
  <c r="A316" i="35"/>
  <c r="B315" i="35"/>
  <c r="A315" i="35"/>
  <c r="B314" i="35"/>
  <c r="A314" i="35"/>
  <c r="B313" i="35"/>
  <c r="A313" i="35"/>
  <c r="B312" i="35"/>
  <c r="A312" i="35"/>
  <c r="B311" i="35"/>
  <c r="A311" i="35"/>
  <c r="B310" i="35"/>
  <c r="A310" i="35"/>
  <c r="B309" i="35"/>
  <c r="A309" i="35"/>
  <c r="B308" i="35"/>
  <c r="A308" i="35"/>
  <c r="B307" i="35"/>
  <c r="A307" i="35"/>
  <c r="B306" i="35"/>
  <c r="A306" i="35"/>
  <c r="B305" i="35"/>
  <c r="A305" i="35"/>
  <c r="B304" i="35"/>
  <c r="A304" i="35"/>
  <c r="B303" i="35"/>
  <c r="A303" i="35"/>
  <c r="B302" i="35"/>
  <c r="A302" i="35"/>
  <c r="B301" i="35"/>
  <c r="A301" i="35"/>
  <c r="B300" i="35"/>
  <c r="A300" i="35"/>
  <c r="B299" i="35"/>
  <c r="A299" i="35"/>
  <c r="B298" i="35"/>
  <c r="A298" i="35"/>
  <c r="B297" i="35"/>
  <c r="A297" i="35"/>
  <c r="B296" i="35"/>
  <c r="A296" i="35"/>
  <c r="B295" i="35"/>
  <c r="A295" i="35"/>
  <c r="B294" i="35"/>
  <c r="A294" i="35"/>
  <c r="B293" i="35"/>
  <c r="A293" i="35"/>
  <c r="B292" i="35"/>
  <c r="A292" i="35"/>
  <c r="B291" i="35"/>
  <c r="A291" i="35"/>
  <c r="B290" i="35"/>
  <c r="A290" i="35"/>
  <c r="B289" i="35"/>
  <c r="A289" i="35"/>
  <c r="B288" i="35"/>
  <c r="A288" i="35"/>
  <c r="B287" i="35"/>
  <c r="A287" i="35"/>
  <c r="B286" i="35"/>
  <c r="A286" i="35"/>
  <c r="B285" i="35"/>
  <c r="A285" i="35"/>
  <c r="B284" i="35"/>
  <c r="A284" i="35"/>
  <c r="B283" i="35"/>
  <c r="A283" i="35"/>
  <c r="B282" i="35"/>
  <c r="A282" i="35"/>
  <c r="B281" i="35"/>
  <c r="A281" i="35"/>
  <c r="B280" i="35"/>
  <c r="A280" i="35"/>
  <c r="B279" i="35"/>
  <c r="A279" i="35"/>
  <c r="B278" i="35"/>
  <c r="A278" i="35"/>
  <c r="B277" i="35"/>
  <c r="A277" i="35"/>
  <c r="B276" i="35"/>
  <c r="A276" i="35"/>
  <c r="B275" i="35"/>
  <c r="A275" i="35"/>
  <c r="B274" i="35"/>
  <c r="A274" i="35"/>
  <c r="B273" i="35"/>
  <c r="A273" i="35"/>
  <c r="B272" i="35"/>
  <c r="A272" i="35"/>
  <c r="B271" i="35"/>
  <c r="A271" i="35"/>
  <c r="B270" i="35"/>
  <c r="A270" i="35"/>
  <c r="B269" i="35"/>
  <c r="A269" i="35"/>
  <c r="B268" i="35"/>
  <c r="A268" i="35"/>
  <c r="B267" i="35"/>
  <c r="A267" i="35"/>
  <c r="B266" i="35"/>
  <c r="A266" i="35"/>
  <c r="B265" i="35"/>
  <c r="A265" i="35"/>
  <c r="B264" i="35"/>
  <c r="A264" i="35"/>
  <c r="B263" i="35"/>
  <c r="A263" i="35"/>
  <c r="B262" i="35"/>
  <c r="A262" i="35"/>
  <c r="B261" i="35"/>
  <c r="A261" i="35"/>
  <c r="B260" i="35"/>
  <c r="A260" i="35"/>
  <c r="B259" i="35"/>
  <c r="A259" i="35"/>
  <c r="B258" i="35"/>
  <c r="A258" i="35"/>
  <c r="B257" i="35"/>
  <c r="A257" i="35"/>
  <c r="B256" i="35"/>
  <c r="A256" i="35"/>
  <c r="B255" i="35"/>
  <c r="A255" i="35"/>
  <c r="B254" i="35"/>
  <c r="A254" i="35"/>
  <c r="B253" i="35"/>
  <c r="A253" i="35"/>
  <c r="B252" i="35"/>
  <c r="A252" i="35"/>
  <c r="B251" i="35"/>
  <c r="A251" i="35"/>
  <c r="B250" i="35"/>
  <c r="A250" i="35"/>
  <c r="B249" i="35"/>
  <c r="A249" i="35"/>
  <c r="B248" i="35"/>
  <c r="A248" i="35"/>
  <c r="B247" i="35"/>
  <c r="A247" i="35"/>
  <c r="B246" i="35"/>
  <c r="A246" i="35"/>
  <c r="B245" i="35"/>
  <c r="A245" i="35"/>
  <c r="B244" i="35"/>
  <c r="A244" i="35"/>
  <c r="B243" i="35"/>
  <c r="A243" i="35"/>
  <c r="B242" i="35"/>
  <c r="A242" i="35"/>
  <c r="B241" i="35"/>
  <c r="A241" i="35"/>
  <c r="B240" i="35"/>
  <c r="A240" i="35"/>
  <c r="B239" i="35"/>
  <c r="A239" i="35"/>
  <c r="B238" i="35"/>
  <c r="A238" i="35"/>
  <c r="B237" i="35"/>
  <c r="A237" i="35"/>
  <c r="B236" i="35"/>
  <c r="A236" i="35"/>
  <c r="B235" i="35"/>
  <c r="A235" i="35"/>
  <c r="B234" i="35"/>
  <c r="A234" i="35"/>
  <c r="B233" i="35"/>
  <c r="A233" i="35"/>
  <c r="B232" i="35"/>
  <c r="A232" i="35"/>
  <c r="B231" i="35"/>
  <c r="A231" i="35"/>
  <c r="B230" i="35"/>
  <c r="A230" i="35"/>
  <c r="B229" i="35"/>
  <c r="A229" i="35"/>
  <c r="B228" i="35"/>
  <c r="A228" i="35"/>
  <c r="B227" i="35"/>
  <c r="A227" i="35"/>
  <c r="B226" i="35"/>
  <c r="A226" i="35"/>
  <c r="B225" i="35"/>
  <c r="A225" i="35"/>
  <c r="B224" i="35"/>
  <c r="A224" i="35"/>
  <c r="B223" i="35"/>
  <c r="A223" i="35"/>
  <c r="B222" i="35"/>
  <c r="A222" i="35"/>
  <c r="B221" i="35"/>
  <c r="A221" i="35"/>
  <c r="B220" i="35"/>
  <c r="A220" i="35"/>
  <c r="B219" i="35"/>
  <c r="A219" i="35"/>
  <c r="B218" i="35"/>
  <c r="A218" i="35"/>
  <c r="B217" i="35"/>
  <c r="A217" i="35"/>
  <c r="B216" i="35"/>
  <c r="A216" i="35"/>
  <c r="B215" i="35"/>
  <c r="A215" i="35"/>
  <c r="B214" i="35"/>
  <c r="A214" i="35"/>
  <c r="B213" i="35"/>
  <c r="A213" i="35"/>
  <c r="B212" i="35"/>
  <c r="A212" i="35"/>
  <c r="B211" i="35"/>
  <c r="A211" i="35"/>
  <c r="B210" i="35"/>
  <c r="A210" i="35"/>
  <c r="B209" i="35"/>
  <c r="A209" i="35"/>
  <c r="B208" i="35"/>
  <c r="A208" i="35"/>
  <c r="B207" i="35"/>
  <c r="A207" i="35"/>
  <c r="B206" i="35"/>
  <c r="A206" i="35"/>
  <c r="B205" i="35"/>
  <c r="A205" i="35"/>
  <c r="B204" i="35"/>
  <c r="A204" i="35"/>
  <c r="B203" i="35"/>
  <c r="A203" i="35"/>
  <c r="B202" i="35"/>
  <c r="A202" i="35"/>
  <c r="B201" i="35"/>
  <c r="A201" i="35"/>
  <c r="B200" i="35"/>
  <c r="A200" i="35"/>
  <c r="B199" i="35"/>
  <c r="A199" i="35"/>
  <c r="B198" i="35"/>
  <c r="A198" i="35"/>
  <c r="B197" i="35"/>
  <c r="A197" i="35"/>
  <c r="B196" i="35"/>
  <c r="A196" i="35"/>
  <c r="B195" i="35"/>
  <c r="A195" i="35"/>
  <c r="B194" i="35"/>
  <c r="A194" i="35"/>
  <c r="B193" i="35"/>
  <c r="A193" i="35"/>
  <c r="B192" i="35"/>
  <c r="A192" i="35"/>
  <c r="B191" i="35"/>
  <c r="A191" i="35"/>
  <c r="B190" i="35"/>
  <c r="A190" i="35"/>
  <c r="B189" i="35"/>
  <c r="A189" i="35"/>
  <c r="B188" i="35"/>
  <c r="A188" i="35"/>
  <c r="B187" i="35"/>
  <c r="A187" i="35"/>
  <c r="B186" i="35"/>
  <c r="A186" i="35"/>
  <c r="B185" i="35"/>
  <c r="A185" i="35"/>
  <c r="B184" i="35"/>
  <c r="A184" i="35"/>
  <c r="B183" i="35"/>
  <c r="A183" i="35"/>
  <c r="B182" i="35"/>
  <c r="A182" i="35"/>
  <c r="B181" i="35"/>
  <c r="A181" i="35"/>
  <c r="B180" i="35"/>
  <c r="A180" i="35"/>
  <c r="B179" i="35"/>
  <c r="A179" i="35"/>
  <c r="B178" i="35"/>
  <c r="A178" i="35"/>
  <c r="B177" i="35"/>
  <c r="A177" i="35"/>
  <c r="B176" i="35"/>
  <c r="A176" i="35"/>
  <c r="B175" i="35"/>
  <c r="A175" i="35"/>
  <c r="B174" i="35"/>
  <c r="A174" i="35"/>
  <c r="B173" i="35"/>
  <c r="A173" i="35"/>
  <c r="B172" i="35"/>
  <c r="A172" i="35"/>
  <c r="B171" i="35"/>
  <c r="A171" i="35"/>
  <c r="B170" i="35"/>
  <c r="A170" i="35"/>
  <c r="B169" i="35"/>
  <c r="A169" i="35"/>
  <c r="B168" i="35"/>
  <c r="A168" i="35"/>
  <c r="B167" i="35"/>
  <c r="A167" i="35"/>
  <c r="B166" i="35"/>
  <c r="A166" i="35"/>
  <c r="B165" i="35"/>
  <c r="A165" i="35"/>
  <c r="B164" i="35"/>
  <c r="A164" i="35"/>
  <c r="B163" i="35"/>
  <c r="A163" i="35"/>
  <c r="B162" i="35"/>
  <c r="A162" i="35"/>
  <c r="B161" i="35"/>
  <c r="A161" i="35"/>
  <c r="B160" i="35"/>
  <c r="A160" i="35"/>
  <c r="B159" i="35"/>
  <c r="A159" i="35"/>
  <c r="B158" i="35"/>
  <c r="A158" i="35"/>
  <c r="B157" i="35"/>
  <c r="A157" i="35"/>
  <c r="B156" i="35"/>
  <c r="A156" i="35"/>
  <c r="B155" i="35"/>
  <c r="A155" i="35"/>
  <c r="B154" i="35"/>
  <c r="A154" i="35"/>
  <c r="B153" i="35"/>
  <c r="A153" i="35"/>
  <c r="B152" i="35"/>
  <c r="A152" i="35"/>
  <c r="B151" i="35"/>
  <c r="A151" i="35"/>
  <c r="B150" i="35"/>
  <c r="A150" i="35"/>
  <c r="B149" i="35"/>
  <c r="A149" i="35"/>
  <c r="B148" i="35"/>
  <c r="A148" i="35"/>
  <c r="B147" i="35"/>
  <c r="A147" i="35"/>
  <c r="B146" i="35"/>
  <c r="A146" i="35"/>
  <c r="B145" i="35"/>
  <c r="A145" i="35"/>
  <c r="B144" i="35"/>
  <c r="A144" i="35"/>
  <c r="B143" i="35"/>
  <c r="A143" i="35"/>
  <c r="B142" i="35"/>
  <c r="A142" i="35"/>
  <c r="B141" i="35"/>
  <c r="A141" i="35"/>
  <c r="B140" i="35"/>
  <c r="A140" i="35"/>
  <c r="B139" i="35"/>
  <c r="A139" i="35"/>
  <c r="B138" i="35"/>
  <c r="A138" i="35"/>
  <c r="B137" i="35"/>
  <c r="A137" i="35"/>
  <c r="B136" i="35"/>
  <c r="A136" i="35"/>
  <c r="B135" i="35"/>
  <c r="A135" i="35"/>
  <c r="B134" i="35"/>
  <c r="A134" i="35"/>
  <c r="B133" i="35"/>
  <c r="A133" i="35"/>
  <c r="B132" i="35"/>
  <c r="A132" i="35"/>
  <c r="B131" i="35"/>
  <c r="A131" i="35"/>
  <c r="B130" i="35"/>
  <c r="A130" i="35"/>
  <c r="B129" i="35"/>
  <c r="A129" i="35"/>
  <c r="B128" i="35"/>
  <c r="A128" i="35"/>
  <c r="B127" i="35"/>
  <c r="A127" i="35"/>
  <c r="B126" i="35"/>
  <c r="A126" i="35"/>
  <c r="B125" i="35"/>
  <c r="A125" i="35"/>
  <c r="B124" i="35"/>
  <c r="A124" i="35"/>
  <c r="B123" i="35"/>
  <c r="A123" i="35"/>
  <c r="B122" i="35"/>
  <c r="A122" i="35"/>
  <c r="B121" i="35"/>
  <c r="A121" i="35"/>
  <c r="B120" i="35"/>
  <c r="A120" i="35"/>
  <c r="B119" i="35"/>
  <c r="A119" i="35"/>
  <c r="B118" i="35"/>
  <c r="A118" i="35"/>
  <c r="B117" i="35"/>
  <c r="A117" i="35"/>
  <c r="B116" i="35"/>
  <c r="A116" i="35"/>
  <c r="B115" i="35"/>
  <c r="A115" i="35"/>
  <c r="B114" i="35"/>
  <c r="A114" i="35"/>
  <c r="B113" i="35"/>
  <c r="A113" i="35"/>
  <c r="B112" i="35"/>
  <c r="A112" i="35"/>
  <c r="B111" i="35"/>
  <c r="A111" i="35"/>
  <c r="B110" i="35"/>
  <c r="A110" i="35"/>
  <c r="B109" i="35"/>
  <c r="A109" i="35"/>
  <c r="B108" i="35"/>
  <c r="A108" i="35"/>
  <c r="B107" i="35"/>
  <c r="A107" i="35"/>
  <c r="B106" i="35"/>
  <c r="A106" i="35"/>
  <c r="B105" i="35"/>
  <c r="A105" i="35"/>
  <c r="B104" i="35"/>
  <c r="A104" i="35"/>
  <c r="B103" i="35"/>
  <c r="A103" i="35"/>
  <c r="B102" i="35"/>
  <c r="A102" i="35"/>
  <c r="B101" i="35"/>
  <c r="A101" i="35"/>
  <c r="B100" i="35"/>
  <c r="A100" i="35"/>
  <c r="B99" i="35"/>
  <c r="A99" i="35"/>
  <c r="B98" i="35"/>
  <c r="A98" i="35"/>
  <c r="B97" i="35"/>
  <c r="A97" i="35"/>
  <c r="B96" i="35"/>
  <c r="A96" i="35"/>
  <c r="B95" i="35"/>
  <c r="A95" i="35"/>
  <c r="B94" i="35"/>
  <c r="A94" i="35"/>
  <c r="B93" i="35"/>
  <c r="A93" i="35"/>
  <c r="B92" i="35"/>
  <c r="A92" i="35"/>
  <c r="B91" i="35"/>
  <c r="A91" i="35"/>
  <c r="B90" i="35"/>
  <c r="A90" i="35"/>
  <c r="B89" i="35"/>
  <c r="A89" i="35"/>
  <c r="B88" i="35"/>
  <c r="A88" i="35"/>
  <c r="B87" i="35"/>
  <c r="A87" i="35"/>
  <c r="B86" i="35"/>
  <c r="A86" i="35"/>
  <c r="B85" i="35"/>
  <c r="A85" i="35"/>
  <c r="B84" i="35"/>
  <c r="A84" i="35"/>
  <c r="B83" i="35"/>
  <c r="A83" i="35"/>
  <c r="B82" i="35"/>
  <c r="A82" i="35"/>
  <c r="B81" i="35"/>
  <c r="A81" i="35"/>
  <c r="B80" i="35"/>
  <c r="A80" i="35"/>
  <c r="B79" i="35"/>
  <c r="A79" i="35"/>
  <c r="B78" i="35"/>
  <c r="A78" i="35"/>
  <c r="B77" i="35"/>
  <c r="A77" i="35"/>
  <c r="B76" i="35"/>
  <c r="A76" i="35"/>
  <c r="B75" i="35"/>
  <c r="A75" i="35"/>
  <c r="B74" i="35"/>
  <c r="A74" i="35"/>
  <c r="B73" i="35"/>
  <c r="A73" i="35"/>
  <c r="B72" i="35"/>
  <c r="A72" i="35"/>
  <c r="B71" i="35"/>
  <c r="A71" i="35"/>
  <c r="B70" i="35"/>
  <c r="A70" i="35"/>
  <c r="B69" i="35"/>
  <c r="A69" i="35"/>
  <c r="B68" i="35"/>
  <c r="A68" i="35"/>
  <c r="B67" i="35"/>
  <c r="A67" i="35"/>
  <c r="B66" i="35"/>
  <c r="A66" i="35"/>
  <c r="B65" i="35"/>
  <c r="A65" i="35"/>
  <c r="B64" i="35"/>
  <c r="A64" i="35"/>
  <c r="B63" i="35"/>
  <c r="A63" i="35"/>
  <c r="B62" i="35"/>
  <c r="A62" i="35"/>
  <c r="B61" i="35"/>
  <c r="A61" i="35"/>
  <c r="B60" i="35"/>
  <c r="A60" i="35"/>
  <c r="B59" i="35"/>
  <c r="A59" i="35"/>
  <c r="B58" i="35"/>
  <c r="A58" i="35"/>
  <c r="B57" i="35"/>
  <c r="A57" i="35"/>
  <c r="B56" i="35"/>
  <c r="A56" i="35"/>
  <c r="B55" i="35"/>
  <c r="A55" i="35"/>
  <c r="B54" i="35"/>
  <c r="A54" i="35"/>
  <c r="B53" i="35"/>
  <c r="A53" i="35"/>
  <c r="B52" i="35"/>
  <c r="A52" i="35"/>
  <c r="B51" i="35"/>
  <c r="D51" i="35" s="1"/>
  <c r="A51" i="35"/>
  <c r="A47" i="35"/>
  <c r="A46" i="35"/>
  <c r="A45" i="35"/>
  <c r="A44" i="35"/>
  <c r="A43" i="35"/>
  <c r="A42" i="35"/>
  <c r="A41" i="35"/>
  <c r="A40" i="35"/>
  <c r="A39" i="35"/>
  <c r="A38" i="35"/>
  <c r="A37" i="35"/>
  <c r="A36" i="35"/>
  <c r="A35" i="35"/>
  <c r="A34" i="35"/>
  <c r="A33" i="35"/>
  <c r="A32" i="35"/>
  <c r="A31" i="35"/>
  <c r="A30" i="35"/>
  <c r="A29" i="35"/>
  <c r="A28" i="35"/>
  <c r="A27" i="35"/>
  <c r="A26" i="35"/>
  <c r="A25" i="35"/>
  <c r="A24" i="35"/>
  <c r="A23" i="35"/>
  <c r="A22" i="35"/>
  <c r="A21" i="35"/>
  <c r="A20" i="35"/>
  <c r="A19" i="35"/>
  <c r="A18" i="35"/>
  <c r="A17" i="35"/>
  <c r="A16" i="35"/>
  <c r="A15" i="35"/>
  <c r="A14" i="35"/>
  <c r="C14" i="35" s="1"/>
  <c r="AF724" i="11"/>
  <c r="AE724" i="11"/>
  <c r="AD724" i="11"/>
  <c r="AC724" i="11"/>
  <c r="AB724" i="11"/>
  <c r="AA724" i="11"/>
  <c r="Z724" i="11"/>
  <c r="Y724" i="11"/>
  <c r="X724" i="11"/>
  <c r="W724" i="11"/>
  <c r="V724" i="11"/>
  <c r="U724" i="11"/>
  <c r="AF723" i="11"/>
  <c r="AE723" i="11"/>
  <c r="AD723" i="11"/>
  <c r="AC723" i="11"/>
  <c r="AB723" i="11"/>
  <c r="AA723" i="11"/>
  <c r="Z723" i="11"/>
  <c r="Y723" i="11"/>
  <c r="X723" i="11"/>
  <c r="W723" i="11"/>
  <c r="V723" i="11"/>
  <c r="U723" i="11"/>
  <c r="AF722" i="11"/>
  <c r="AE722" i="11"/>
  <c r="AD722" i="11"/>
  <c r="AC722" i="11"/>
  <c r="AB722" i="11"/>
  <c r="AA722" i="11"/>
  <c r="Z722" i="11"/>
  <c r="Y722" i="11"/>
  <c r="X722" i="11"/>
  <c r="W722" i="11"/>
  <c r="V722" i="11"/>
  <c r="U722" i="11"/>
  <c r="AF721" i="11"/>
  <c r="AE721" i="11"/>
  <c r="AD721" i="11"/>
  <c r="AC721" i="11"/>
  <c r="AB721" i="11"/>
  <c r="AA721" i="11"/>
  <c r="Z721" i="11"/>
  <c r="Y721" i="11"/>
  <c r="X721" i="11"/>
  <c r="W721" i="11"/>
  <c r="V721" i="11"/>
  <c r="U721" i="11"/>
  <c r="AF720" i="11"/>
  <c r="AE720" i="11"/>
  <c r="AD720" i="11"/>
  <c r="AC720" i="11"/>
  <c r="AB720" i="11"/>
  <c r="AA720" i="11"/>
  <c r="Z720" i="11"/>
  <c r="Y720" i="11"/>
  <c r="X720" i="11"/>
  <c r="W720" i="11"/>
  <c r="V720" i="11"/>
  <c r="U720" i="11"/>
  <c r="AF716" i="11"/>
  <c r="AE716" i="11"/>
  <c r="AD716" i="11"/>
  <c r="AC716" i="11"/>
  <c r="AB716" i="11"/>
  <c r="AA716" i="11"/>
  <c r="Z716" i="11"/>
  <c r="Y716" i="11"/>
  <c r="X716" i="11"/>
  <c r="W716" i="11"/>
  <c r="V716" i="11"/>
  <c r="U716" i="11"/>
  <c r="AF715" i="11"/>
  <c r="AE715" i="11"/>
  <c r="AD715" i="11"/>
  <c r="AC715" i="11"/>
  <c r="AB715" i="11"/>
  <c r="AA715" i="11"/>
  <c r="Z715" i="11"/>
  <c r="Y715" i="11"/>
  <c r="X715" i="11"/>
  <c r="W715" i="11"/>
  <c r="V715" i="11"/>
  <c r="U715" i="11"/>
  <c r="AF714" i="11"/>
  <c r="AE714" i="11"/>
  <c r="AD714" i="11"/>
  <c r="AC714" i="11"/>
  <c r="AB714" i="11"/>
  <c r="AA714" i="11"/>
  <c r="Z714" i="11"/>
  <c r="Y714" i="11"/>
  <c r="X714" i="11"/>
  <c r="W714" i="11"/>
  <c r="V714" i="11"/>
  <c r="U714" i="11"/>
  <c r="AF713" i="11"/>
  <c r="AE713" i="11"/>
  <c r="AD713" i="11"/>
  <c r="AC713" i="11"/>
  <c r="AB713" i="11"/>
  <c r="AA713" i="11"/>
  <c r="Z713" i="11"/>
  <c r="Y713" i="11"/>
  <c r="X713" i="11"/>
  <c r="W713" i="11"/>
  <c r="V713" i="11"/>
  <c r="U713" i="11"/>
  <c r="AF712" i="11"/>
  <c r="AE712" i="11"/>
  <c r="AD712" i="11"/>
  <c r="AC712" i="11"/>
  <c r="AB712" i="11"/>
  <c r="AA712" i="11"/>
  <c r="Z712" i="11"/>
  <c r="Y712" i="11"/>
  <c r="X712" i="11"/>
  <c r="W712" i="11"/>
  <c r="V712" i="11"/>
  <c r="U712" i="11"/>
  <c r="AF711" i="11"/>
  <c r="AE711" i="11"/>
  <c r="AD711" i="11"/>
  <c r="AC711" i="11"/>
  <c r="AB711" i="11"/>
  <c r="AA711" i="11"/>
  <c r="Z711" i="11"/>
  <c r="Y711" i="11"/>
  <c r="X711" i="11"/>
  <c r="W711" i="11"/>
  <c r="V711" i="11"/>
  <c r="U711" i="11"/>
  <c r="AF710" i="11"/>
  <c r="AE710" i="11"/>
  <c r="AD710" i="11"/>
  <c r="AC710" i="11"/>
  <c r="AB710" i="11"/>
  <c r="AA710" i="11"/>
  <c r="Z710" i="11"/>
  <c r="Y710" i="11"/>
  <c r="X710" i="11"/>
  <c r="W710" i="11"/>
  <c r="V710" i="11"/>
  <c r="U710" i="11"/>
  <c r="AF709" i="11"/>
  <c r="AE709" i="11"/>
  <c r="AD709" i="11"/>
  <c r="AC709" i="11"/>
  <c r="AB709" i="11"/>
  <c r="AA709" i="11"/>
  <c r="Z709" i="11"/>
  <c r="Y709" i="11"/>
  <c r="X709" i="11"/>
  <c r="W709" i="11"/>
  <c r="V709" i="11"/>
  <c r="U709" i="11"/>
  <c r="AF708" i="11"/>
  <c r="AE708" i="11"/>
  <c r="AD708" i="11"/>
  <c r="AC708" i="11"/>
  <c r="AB708" i="11"/>
  <c r="AA708" i="11"/>
  <c r="Z708" i="11"/>
  <c r="Y708" i="11"/>
  <c r="X708" i="11"/>
  <c r="W708" i="11"/>
  <c r="V708" i="11"/>
  <c r="U708" i="11"/>
  <c r="AF707" i="11"/>
  <c r="AE707" i="11"/>
  <c r="AD707" i="11"/>
  <c r="AC707" i="11"/>
  <c r="AB707" i="11"/>
  <c r="AA707" i="11"/>
  <c r="Z707" i="11"/>
  <c r="Y707" i="11"/>
  <c r="X707" i="11"/>
  <c r="W707" i="11"/>
  <c r="V707" i="11"/>
  <c r="U707" i="11"/>
  <c r="AF706" i="11"/>
  <c r="AE706" i="11"/>
  <c r="AD706" i="11"/>
  <c r="AC706" i="11"/>
  <c r="AB706" i="11"/>
  <c r="AA706" i="11"/>
  <c r="Z706" i="11"/>
  <c r="Y706" i="11"/>
  <c r="X706" i="11"/>
  <c r="W706" i="11"/>
  <c r="V706" i="11"/>
  <c r="U706" i="11"/>
  <c r="AF705" i="11"/>
  <c r="AE705" i="11"/>
  <c r="AD705" i="11"/>
  <c r="AC705" i="11"/>
  <c r="AB705" i="11"/>
  <c r="AA705" i="11"/>
  <c r="Z705" i="11"/>
  <c r="Y705" i="11"/>
  <c r="X705" i="11"/>
  <c r="W705" i="11"/>
  <c r="V705" i="11"/>
  <c r="U705" i="11"/>
  <c r="AF704" i="11"/>
  <c r="AE704" i="11"/>
  <c r="AD704" i="11"/>
  <c r="AC704" i="11"/>
  <c r="AB704" i="11"/>
  <c r="AA704" i="11"/>
  <c r="Z704" i="11"/>
  <c r="Y704" i="11"/>
  <c r="X704" i="11"/>
  <c r="W704" i="11"/>
  <c r="V704" i="11"/>
  <c r="U704" i="11"/>
  <c r="AF703" i="11"/>
  <c r="AE703" i="11"/>
  <c r="AD703" i="11"/>
  <c r="AC703" i="11"/>
  <c r="AB703" i="11"/>
  <c r="AA703" i="11"/>
  <c r="Z703" i="11"/>
  <c r="Y703" i="11"/>
  <c r="X703" i="11"/>
  <c r="W703" i="11"/>
  <c r="V703" i="11"/>
  <c r="U703" i="11"/>
  <c r="AF702" i="11"/>
  <c r="AE702" i="11"/>
  <c r="AD702" i="11"/>
  <c r="AC702" i="11"/>
  <c r="AB702" i="11"/>
  <c r="AA702" i="11"/>
  <c r="Z702" i="11"/>
  <c r="Y702" i="11"/>
  <c r="X702" i="11"/>
  <c r="W702" i="11"/>
  <c r="V702" i="11"/>
  <c r="U702" i="11"/>
  <c r="AF701" i="11"/>
  <c r="AE701" i="11"/>
  <c r="AD701" i="11"/>
  <c r="AC701" i="11"/>
  <c r="AB701" i="11"/>
  <c r="AA701" i="11"/>
  <c r="Z701" i="11"/>
  <c r="Y701" i="11"/>
  <c r="X701" i="11"/>
  <c r="W701" i="11"/>
  <c r="V701" i="11"/>
  <c r="U701" i="11"/>
  <c r="AF700" i="11"/>
  <c r="AE700" i="11"/>
  <c r="AD700" i="11"/>
  <c r="AC700" i="11"/>
  <c r="AB700" i="11"/>
  <c r="AA700" i="11"/>
  <c r="Z700" i="11"/>
  <c r="Y700" i="11"/>
  <c r="X700" i="11"/>
  <c r="W700" i="11"/>
  <c r="V700" i="11"/>
  <c r="U700" i="11"/>
  <c r="AF699" i="11"/>
  <c r="AE699" i="11"/>
  <c r="AD699" i="11"/>
  <c r="AC699" i="11"/>
  <c r="AB699" i="11"/>
  <c r="AA699" i="11"/>
  <c r="Z699" i="11"/>
  <c r="Y699" i="11"/>
  <c r="X699" i="11"/>
  <c r="W699" i="11"/>
  <c r="V699" i="11"/>
  <c r="U699" i="11"/>
  <c r="AF698" i="11"/>
  <c r="AE698" i="11"/>
  <c r="AD698" i="11"/>
  <c r="AC698" i="11"/>
  <c r="AB698" i="11"/>
  <c r="AA698" i="11"/>
  <c r="Z698" i="11"/>
  <c r="Y698" i="11"/>
  <c r="X698" i="11"/>
  <c r="W698" i="11"/>
  <c r="V698" i="11"/>
  <c r="U698" i="11"/>
  <c r="AF697" i="11"/>
  <c r="AE697" i="11"/>
  <c r="AD697" i="11"/>
  <c r="AC697" i="11"/>
  <c r="AB697" i="11"/>
  <c r="AA697" i="11"/>
  <c r="Z697" i="11"/>
  <c r="Y697" i="11"/>
  <c r="X697" i="11"/>
  <c r="W697" i="11"/>
  <c r="V697" i="11"/>
  <c r="U697" i="11"/>
  <c r="AF696" i="11"/>
  <c r="AE696" i="11"/>
  <c r="AD696" i="11"/>
  <c r="AC696" i="11"/>
  <c r="AB696" i="11"/>
  <c r="AA696" i="11"/>
  <c r="Z696" i="11"/>
  <c r="Y696" i="11"/>
  <c r="X696" i="11"/>
  <c r="W696" i="11"/>
  <c r="V696" i="11"/>
  <c r="U696" i="11"/>
  <c r="AF695" i="11"/>
  <c r="AE695" i="11"/>
  <c r="AD695" i="11"/>
  <c r="AC695" i="11"/>
  <c r="AB695" i="11"/>
  <c r="AA695" i="11"/>
  <c r="Z695" i="11"/>
  <c r="Y695" i="11"/>
  <c r="X695" i="11"/>
  <c r="W695" i="11"/>
  <c r="V695" i="11"/>
  <c r="U695" i="11"/>
  <c r="AF694" i="11"/>
  <c r="AE694" i="11"/>
  <c r="AD694" i="11"/>
  <c r="AC694" i="11"/>
  <c r="AB694" i="11"/>
  <c r="AA694" i="11"/>
  <c r="Z694" i="11"/>
  <c r="Y694" i="11"/>
  <c r="X694" i="11"/>
  <c r="W694" i="11"/>
  <c r="V694" i="11"/>
  <c r="U694" i="11"/>
  <c r="AF693" i="11"/>
  <c r="AE693" i="11"/>
  <c r="AD693" i="11"/>
  <c r="AC693" i="11"/>
  <c r="AB693" i="11"/>
  <c r="AA693" i="11"/>
  <c r="Z693" i="11"/>
  <c r="Y693" i="11"/>
  <c r="X693" i="11"/>
  <c r="W693" i="11"/>
  <c r="V693" i="11"/>
  <c r="U693" i="11"/>
  <c r="AF692" i="11"/>
  <c r="AE692" i="11"/>
  <c r="AD692" i="11"/>
  <c r="AC692" i="11"/>
  <c r="AB692" i="11"/>
  <c r="AA692" i="11"/>
  <c r="Z692" i="11"/>
  <c r="Y692" i="11"/>
  <c r="X692" i="11"/>
  <c r="W692" i="11"/>
  <c r="V692" i="11"/>
  <c r="U692" i="11"/>
  <c r="AF691" i="11"/>
  <c r="AE691" i="11"/>
  <c r="AD691" i="11"/>
  <c r="AC691" i="11"/>
  <c r="AB691" i="11"/>
  <c r="AA691" i="11"/>
  <c r="Z691" i="11"/>
  <c r="Y691" i="11"/>
  <c r="X691" i="11"/>
  <c r="W691" i="11"/>
  <c r="V691" i="11"/>
  <c r="U691" i="11"/>
  <c r="AF690" i="11"/>
  <c r="AE690" i="11"/>
  <c r="AD690" i="11"/>
  <c r="AC690" i="11"/>
  <c r="AB690" i="11"/>
  <c r="AA690" i="11"/>
  <c r="Z690" i="11"/>
  <c r="Y690" i="11"/>
  <c r="X690" i="11"/>
  <c r="W690" i="11"/>
  <c r="V690" i="11"/>
  <c r="U690" i="11"/>
  <c r="AF689" i="11"/>
  <c r="AE689" i="11"/>
  <c r="AD689" i="11"/>
  <c r="AC689" i="11"/>
  <c r="AB689" i="11"/>
  <c r="AA689" i="11"/>
  <c r="Z689" i="11"/>
  <c r="Y689" i="11"/>
  <c r="X689" i="11"/>
  <c r="W689" i="11"/>
  <c r="V689" i="11"/>
  <c r="U689" i="11"/>
  <c r="AF688" i="11"/>
  <c r="AE688" i="11"/>
  <c r="AD688" i="11"/>
  <c r="AC688" i="11"/>
  <c r="AB688" i="11"/>
  <c r="AA688" i="11"/>
  <c r="Z688" i="11"/>
  <c r="Y688" i="11"/>
  <c r="X688" i="11"/>
  <c r="W688" i="11"/>
  <c r="V688" i="11"/>
  <c r="U688" i="11"/>
  <c r="AF687" i="11"/>
  <c r="AE687" i="11"/>
  <c r="AD687" i="11"/>
  <c r="AC687" i="11"/>
  <c r="AB687" i="11"/>
  <c r="AA687" i="11"/>
  <c r="Z687" i="11"/>
  <c r="Y687" i="11"/>
  <c r="X687" i="11"/>
  <c r="W687" i="11"/>
  <c r="V687" i="11"/>
  <c r="U687" i="11"/>
  <c r="AF686" i="11"/>
  <c r="AE686" i="11"/>
  <c r="AD686" i="11"/>
  <c r="AC686" i="11"/>
  <c r="AB686" i="11"/>
  <c r="AA686" i="11"/>
  <c r="Z686" i="11"/>
  <c r="Y686" i="11"/>
  <c r="X686" i="11"/>
  <c r="W686" i="11"/>
  <c r="V686" i="11"/>
  <c r="U686" i="11"/>
  <c r="AF685" i="11"/>
  <c r="AE685" i="11"/>
  <c r="AD685" i="11"/>
  <c r="AC685" i="11"/>
  <c r="AB685" i="11"/>
  <c r="AA685" i="11"/>
  <c r="Z685" i="11"/>
  <c r="Y685" i="11"/>
  <c r="X685" i="11"/>
  <c r="W685" i="11"/>
  <c r="V685" i="11"/>
  <c r="U685" i="11"/>
  <c r="AF684" i="11"/>
  <c r="AE684" i="11"/>
  <c r="AD684" i="11"/>
  <c r="AC684" i="11"/>
  <c r="AB684" i="11"/>
  <c r="AA684" i="11"/>
  <c r="Z684" i="11"/>
  <c r="Y684" i="11"/>
  <c r="X684" i="11"/>
  <c r="W684" i="11"/>
  <c r="V684" i="11"/>
  <c r="U684" i="11"/>
  <c r="AF683" i="11"/>
  <c r="AE683" i="11"/>
  <c r="AD683" i="11"/>
  <c r="AC683" i="11"/>
  <c r="AB683" i="11"/>
  <c r="AA683" i="11"/>
  <c r="Z683" i="11"/>
  <c r="Y683" i="11"/>
  <c r="X683" i="11"/>
  <c r="W683" i="11"/>
  <c r="V683" i="11"/>
  <c r="U683" i="11"/>
  <c r="AF682" i="11"/>
  <c r="AE682" i="11"/>
  <c r="AD682" i="11"/>
  <c r="AC682" i="11"/>
  <c r="AB682" i="11"/>
  <c r="AA682" i="11"/>
  <c r="Z682" i="11"/>
  <c r="Y682" i="11"/>
  <c r="X682" i="11"/>
  <c r="W682" i="11"/>
  <c r="V682" i="11"/>
  <c r="U682" i="11"/>
  <c r="AF681" i="11"/>
  <c r="AE681" i="11"/>
  <c r="AD681" i="11"/>
  <c r="AC681" i="11"/>
  <c r="AB681" i="11"/>
  <c r="AA681" i="11"/>
  <c r="Z681" i="11"/>
  <c r="Y681" i="11"/>
  <c r="X681" i="11"/>
  <c r="W681" i="11"/>
  <c r="V681" i="11"/>
  <c r="U681" i="11"/>
  <c r="AF680" i="11"/>
  <c r="AE680" i="11"/>
  <c r="AD680" i="11"/>
  <c r="AC680" i="11"/>
  <c r="AB680" i="11"/>
  <c r="AA680" i="11"/>
  <c r="Z680" i="11"/>
  <c r="Y680" i="11"/>
  <c r="X680" i="11"/>
  <c r="W680" i="11"/>
  <c r="V680" i="11"/>
  <c r="U680" i="11"/>
  <c r="AF679" i="11"/>
  <c r="AE679" i="11"/>
  <c r="AD679" i="11"/>
  <c r="AC679" i="11"/>
  <c r="AB679" i="11"/>
  <c r="AA679" i="11"/>
  <c r="Z679" i="11"/>
  <c r="Y679" i="11"/>
  <c r="X679" i="11"/>
  <c r="W679" i="11"/>
  <c r="V679" i="11"/>
  <c r="U679" i="11"/>
  <c r="AF678" i="11"/>
  <c r="AE678" i="11"/>
  <c r="AD678" i="11"/>
  <c r="AC678" i="11"/>
  <c r="AB678" i="11"/>
  <c r="AA678" i="11"/>
  <c r="Z678" i="11"/>
  <c r="Y678" i="11"/>
  <c r="X678" i="11"/>
  <c r="W678" i="11"/>
  <c r="V678" i="11"/>
  <c r="U678" i="11"/>
  <c r="AF677" i="11"/>
  <c r="AE677" i="11"/>
  <c r="AD677" i="11"/>
  <c r="AC677" i="11"/>
  <c r="AB677" i="11"/>
  <c r="AA677" i="11"/>
  <c r="Z677" i="11"/>
  <c r="Y677" i="11"/>
  <c r="X677" i="11"/>
  <c r="W677" i="11"/>
  <c r="V677" i="11"/>
  <c r="U677" i="11"/>
  <c r="AF676" i="11"/>
  <c r="AE676" i="11"/>
  <c r="AD676" i="11"/>
  <c r="AC676" i="11"/>
  <c r="AB676" i="11"/>
  <c r="AA676" i="11"/>
  <c r="Z676" i="11"/>
  <c r="Y676" i="11"/>
  <c r="X676" i="11"/>
  <c r="W676" i="11"/>
  <c r="V676" i="11"/>
  <c r="U676" i="11"/>
  <c r="AF675" i="11"/>
  <c r="AE675" i="11"/>
  <c r="AD675" i="11"/>
  <c r="AC675" i="11"/>
  <c r="AB675" i="11"/>
  <c r="AA675" i="11"/>
  <c r="Z675" i="11"/>
  <c r="Y675" i="11"/>
  <c r="X675" i="11"/>
  <c r="W675" i="11"/>
  <c r="V675" i="11"/>
  <c r="U675" i="11"/>
  <c r="AF674" i="11"/>
  <c r="AE674" i="11"/>
  <c r="AD674" i="11"/>
  <c r="AC674" i="11"/>
  <c r="AB674" i="11"/>
  <c r="AA674" i="11"/>
  <c r="Z674" i="11"/>
  <c r="Y674" i="11"/>
  <c r="X674" i="11"/>
  <c r="W674" i="11"/>
  <c r="V674" i="11"/>
  <c r="U674" i="11"/>
  <c r="AF673" i="11"/>
  <c r="AE673" i="11"/>
  <c r="AD673" i="11"/>
  <c r="AC673" i="11"/>
  <c r="AB673" i="11"/>
  <c r="AA673" i="11"/>
  <c r="Z673" i="11"/>
  <c r="Y673" i="11"/>
  <c r="X673" i="11"/>
  <c r="W673" i="11"/>
  <c r="V673" i="11"/>
  <c r="U673" i="11"/>
  <c r="AF672" i="11"/>
  <c r="AE672" i="11"/>
  <c r="AD672" i="11"/>
  <c r="AC672" i="11"/>
  <c r="AB672" i="11"/>
  <c r="AA672" i="11"/>
  <c r="Z672" i="11"/>
  <c r="Y672" i="11"/>
  <c r="X672" i="11"/>
  <c r="W672" i="11"/>
  <c r="V672" i="11"/>
  <c r="U672" i="11"/>
  <c r="AF671" i="11"/>
  <c r="AE671" i="11"/>
  <c r="AD671" i="11"/>
  <c r="AC671" i="11"/>
  <c r="AB671" i="11"/>
  <c r="AA671" i="11"/>
  <c r="Z671" i="11"/>
  <c r="Y671" i="11"/>
  <c r="X671" i="11"/>
  <c r="W671" i="11"/>
  <c r="V671" i="11"/>
  <c r="U671" i="11"/>
  <c r="AF670" i="11"/>
  <c r="AE670" i="11"/>
  <c r="AD670" i="11"/>
  <c r="AC670" i="11"/>
  <c r="AB670" i="11"/>
  <c r="AA670" i="11"/>
  <c r="Z670" i="11"/>
  <c r="Y670" i="11"/>
  <c r="X670" i="11"/>
  <c r="W670" i="11"/>
  <c r="V670" i="11"/>
  <c r="U670" i="11"/>
  <c r="AF669" i="11"/>
  <c r="AE669" i="11"/>
  <c r="AD669" i="11"/>
  <c r="AC669" i="11"/>
  <c r="AB669" i="11"/>
  <c r="AA669" i="11"/>
  <c r="Z669" i="11"/>
  <c r="Y669" i="11"/>
  <c r="X669" i="11"/>
  <c r="W669" i="11"/>
  <c r="V669" i="11"/>
  <c r="U669" i="11"/>
  <c r="AF668" i="11"/>
  <c r="AE668" i="11"/>
  <c r="AD668" i="11"/>
  <c r="AC668" i="11"/>
  <c r="AB668" i="11"/>
  <c r="AA668" i="11"/>
  <c r="Z668" i="11"/>
  <c r="Y668" i="11"/>
  <c r="X668" i="11"/>
  <c r="W668" i="11"/>
  <c r="V668" i="11"/>
  <c r="U668" i="11"/>
  <c r="AF667" i="11"/>
  <c r="AE667" i="11"/>
  <c r="AD667" i="11"/>
  <c r="AC667" i="11"/>
  <c r="AB667" i="11"/>
  <c r="AA667" i="11"/>
  <c r="Z667" i="11"/>
  <c r="Y667" i="11"/>
  <c r="X667" i="11"/>
  <c r="W667" i="11"/>
  <c r="V667" i="11"/>
  <c r="U667" i="11"/>
  <c r="AF666" i="11"/>
  <c r="AE666" i="11"/>
  <c r="AD666" i="11"/>
  <c r="AC666" i="11"/>
  <c r="AB666" i="11"/>
  <c r="AA666" i="11"/>
  <c r="Z666" i="11"/>
  <c r="Y666" i="11"/>
  <c r="X666" i="11"/>
  <c r="W666" i="11"/>
  <c r="V666" i="11"/>
  <c r="U666" i="11"/>
  <c r="AF665" i="11"/>
  <c r="AE665" i="11"/>
  <c r="AD665" i="11"/>
  <c r="AC665" i="11"/>
  <c r="AB665" i="11"/>
  <c r="AA665" i="11"/>
  <c r="Z665" i="11"/>
  <c r="Y665" i="11"/>
  <c r="X665" i="11"/>
  <c r="W665" i="11"/>
  <c r="V665" i="11"/>
  <c r="U665" i="11"/>
  <c r="AF664" i="11"/>
  <c r="AE664" i="11"/>
  <c r="AD664" i="11"/>
  <c r="AC664" i="11"/>
  <c r="AB664" i="11"/>
  <c r="AA664" i="11"/>
  <c r="Z664" i="11"/>
  <c r="Y664" i="11"/>
  <c r="X664" i="11"/>
  <c r="W664" i="11"/>
  <c r="V664" i="11"/>
  <c r="U664" i="11"/>
  <c r="AF663" i="11"/>
  <c r="AE663" i="11"/>
  <c r="AD663" i="11"/>
  <c r="AC663" i="11"/>
  <c r="AB663" i="11"/>
  <c r="AA663" i="11"/>
  <c r="Z663" i="11"/>
  <c r="Y663" i="11"/>
  <c r="X663" i="11"/>
  <c r="W663" i="11"/>
  <c r="V663" i="11"/>
  <c r="U663" i="11"/>
  <c r="AF662" i="11"/>
  <c r="AE662" i="11"/>
  <c r="AD662" i="11"/>
  <c r="AC662" i="11"/>
  <c r="AB662" i="11"/>
  <c r="AA662" i="11"/>
  <c r="Z662" i="11"/>
  <c r="Y662" i="11"/>
  <c r="X662" i="11"/>
  <c r="W662" i="11"/>
  <c r="V662" i="11"/>
  <c r="U662" i="11"/>
  <c r="AF661" i="11"/>
  <c r="AE661" i="11"/>
  <c r="AD661" i="11"/>
  <c r="AC661" i="11"/>
  <c r="AB661" i="11"/>
  <c r="AA661" i="11"/>
  <c r="Z661" i="11"/>
  <c r="Y661" i="11"/>
  <c r="X661" i="11"/>
  <c r="W661" i="11"/>
  <c r="V661" i="11"/>
  <c r="U661" i="11"/>
  <c r="AF660" i="11"/>
  <c r="AE660" i="11"/>
  <c r="AD660" i="11"/>
  <c r="AC660" i="11"/>
  <c r="AB660" i="11"/>
  <c r="AA660" i="11"/>
  <c r="Z660" i="11"/>
  <c r="Y660" i="11"/>
  <c r="X660" i="11"/>
  <c r="W660" i="11"/>
  <c r="V660" i="11"/>
  <c r="U660" i="11"/>
  <c r="AF659" i="11"/>
  <c r="AE659" i="11"/>
  <c r="AD659" i="11"/>
  <c r="AC659" i="11"/>
  <c r="AB659" i="11"/>
  <c r="AA659" i="11"/>
  <c r="Z659" i="11"/>
  <c r="Y659" i="11"/>
  <c r="X659" i="11"/>
  <c r="W659" i="11"/>
  <c r="V659" i="11"/>
  <c r="U659" i="11"/>
  <c r="AF658" i="11"/>
  <c r="AE658" i="11"/>
  <c r="AD658" i="11"/>
  <c r="AC658" i="11"/>
  <c r="AB658" i="11"/>
  <c r="AA658" i="11"/>
  <c r="Z658" i="11"/>
  <c r="Y658" i="11"/>
  <c r="X658" i="11"/>
  <c r="W658" i="11"/>
  <c r="V658" i="11"/>
  <c r="U658" i="11"/>
  <c r="AF657" i="11"/>
  <c r="AE657" i="11"/>
  <c r="AD657" i="11"/>
  <c r="AC657" i="11"/>
  <c r="AB657" i="11"/>
  <c r="AA657" i="11"/>
  <c r="Z657" i="11"/>
  <c r="Y657" i="11"/>
  <c r="X657" i="11"/>
  <c r="W657" i="11"/>
  <c r="V657" i="11"/>
  <c r="U657" i="11"/>
  <c r="AF656" i="11"/>
  <c r="AE656" i="11"/>
  <c r="AD656" i="11"/>
  <c r="AC656" i="11"/>
  <c r="AB656" i="11"/>
  <c r="AA656" i="11"/>
  <c r="Z656" i="11"/>
  <c r="Y656" i="11"/>
  <c r="X656" i="11"/>
  <c r="W656" i="11"/>
  <c r="V656" i="11"/>
  <c r="U656" i="11"/>
  <c r="AF655" i="11"/>
  <c r="AE655" i="11"/>
  <c r="AD655" i="11"/>
  <c r="AC655" i="11"/>
  <c r="AB655" i="11"/>
  <c r="AA655" i="11"/>
  <c r="Z655" i="11"/>
  <c r="Y655" i="11"/>
  <c r="X655" i="11"/>
  <c r="W655" i="11"/>
  <c r="V655" i="11"/>
  <c r="U655" i="11"/>
  <c r="AF654" i="11"/>
  <c r="AE654" i="11"/>
  <c r="AD654" i="11"/>
  <c r="AC654" i="11"/>
  <c r="AB654" i="11"/>
  <c r="AA654" i="11"/>
  <c r="Z654" i="11"/>
  <c r="Y654" i="11"/>
  <c r="X654" i="11"/>
  <c r="W654" i="11"/>
  <c r="V654" i="11"/>
  <c r="U654" i="11"/>
  <c r="AF653" i="11"/>
  <c r="AE653" i="11"/>
  <c r="AD653" i="11"/>
  <c r="AC653" i="11"/>
  <c r="AB653" i="11"/>
  <c r="AA653" i="11"/>
  <c r="Z653" i="11"/>
  <c r="Y653" i="11"/>
  <c r="X653" i="11"/>
  <c r="W653" i="11"/>
  <c r="V653" i="11"/>
  <c r="U653" i="11"/>
  <c r="AF652" i="11"/>
  <c r="AE652" i="11"/>
  <c r="AD652" i="11"/>
  <c r="AC652" i="11"/>
  <c r="AB652" i="11"/>
  <c r="AA652" i="11"/>
  <c r="Z652" i="11"/>
  <c r="Y652" i="11"/>
  <c r="X652" i="11"/>
  <c r="W652" i="11"/>
  <c r="V652" i="11"/>
  <c r="U652" i="11"/>
  <c r="AF651" i="11"/>
  <c r="AE651" i="11"/>
  <c r="AD651" i="11"/>
  <c r="AC651" i="11"/>
  <c r="AB651" i="11"/>
  <c r="AA651" i="11"/>
  <c r="Z651" i="11"/>
  <c r="Y651" i="11"/>
  <c r="X651" i="11"/>
  <c r="W651" i="11"/>
  <c r="V651" i="11"/>
  <c r="U651" i="11"/>
  <c r="AF472" i="11"/>
  <c r="AE472" i="11"/>
  <c r="AB472" i="11"/>
  <c r="AA472" i="11"/>
  <c r="Z472" i="11"/>
  <c r="Y472" i="11"/>
  <c r="X472" i="11"/>
  <c r="W472" i="11"/>
  <c r="AF471" i="11"/>
  <c r="AE471" i="11"/>
  <c r="AD471" i="11"/>
  <c r="AC471" i="11"/>
  <c r="AB471" i="11"/>
  <c r="AA471" i="11"/>
  <c r="Z471" i="11"/>
  <c r="Y471" i="11"/>
  <c r="X471" i="11"/>
  <c r="W471" i="11"/>
  <c r="AF470" i="11"/>
  <c r="AE470" i="11"/>
  <c r="AD470" i="11"/>
  <c r="AC470" i="11"/>
  <c r="AB470" i="11"/>
  <c r="AA470" i="11"/>
  <c r="Z470" i="11"/>
  <c r="Y470" i="11"/>
  <c r="X470" i="11"/>
  <c r="W470" i="11"/>
  <c r="AF468" i="11"/>
  <c r="AE468" i="11"/>
  <c r="AD468" i="11"/>
  <c r="AC468" i="11"/>
  <c r="AB468" i="11"/>
  <c r="AA468" i="11"/>
  <c r="Z468" i="11"/>
  <c r="Y468" i="11"/>
  <c r="X468" i="11"/>
  <c r="W468" i="11"/>
  <c r="AF467" i="11"/>
  <c r="AE467" i="11"/>
  <c r="AD467" i="11"/>
  <c r="AC467" i="11"/>
  <c r="AB467" i="11"/>
  <c r="AA467" i="11"/>
  <c r="Z467" i="11"/>
  <c r="Y467" i="11"/>
  <c r="X467" i="11"/>
  <c r="W467" i="11"/>
  <c r="AF466" i="11"/>
  <c r="AE466" i="11"/>
  <c r="AD466" i="11"/>
  <c r="AC466" i="11"/>
  <c r="AB466" i="11"/>
  <c r="AA466" i="11"/>
  <c r="Z466" i="11"/>
  <c r="Y466" i="11"/>
  <c r="X466" i="11"/>
  <c r="W466" i="11"/>
  <c r="AF465" i="11"/>
  <c r="AE465" i="11"/>
  <c r="AD465" i="11"/>
  <c r="AC465" i="11"/>
  <c r="AB465" i="11"/>
  <c r="AA465" i="11"/>
  <c r="Z465" i="11"/>
  <c r="Y465" i="11"/>
  <c r="X465" i="11"/>
  <c r="W465" i="11"/>
  <c r="AF464" i="11"/>
  <c r="AE464" i="11"/>
  <c r="AD464" i="11"/>
  <c r="AC464" i="11"/>
  <c r="AB464" i="11"/>
  <c r="AA464" i="11"/>
  <c r="Z464" i="11"/>
  <c r="Y464" i="11"/>
  <c r="X464" i="11"/>
  <c r="W464" i="11"/>
  <c r="AF463" i="11"/>
  <c r="AE463" i="11"/>
  <c r="AD463" i="11"/>
  <c r="AC463" i="11"/>
  <c r="AB463" i="11"/>
  <c r="AA463" i="11"/>
  <c r="Z463" i="11"/>
  <c r="Y463" i="11"/>
  <c r="X463" i="11"/>
  <c r="W463" i="11"/>
  <c r="AF462" i="11"/>
  <c r="AE462" i="11"/>
  <c r="AD462" i="11"/>
  <c r="AC462" i="11"/>
  <c r="AB462" i="11"/>
  <c r="AA462" i="11"/>
  <c r="Z462" i="11"/>
  <c r="Y462" i="11"/>
  <c r="X462" i="11"/>
  <c r="W462" i="11"/>
  <c r="AF461" i="11"/>
  <c r="AE461" i="11"/>
  <c r="AD461" i="11"/>
  <c r="AC461" i="11"/>
  <c r="AB461" i="11"/>
  <c r="AA461" i="11"/>
  <c r="Z461" i="11"/>
  <c r="Y461" i="11"/>
  <c r="X461" i="11"/>
  <c r="W461" i="11"/>
  <c r="AF460" i="11"/>
  <c r="AE460" i="11"/>
  <c r="AD460" i="11"/>
  <c r="AC460" i="11"/>
  <c r="AB460" i="11"/>
  <c r="AA460" i="11"/>
  <c r="Z460" i="11"/>
  <c r="Y460" i="11"/>
  <c r="X460" i="11"/>
  <c r="W460" i="11"/>
  <c r="AF459" i="11"/>
  <c r="AE459" i="11"/>
  <c r="AD459" i="11"/>
  <c r="AC459" i="11"/>
  <c r="AB459" i="11"/>
  <c r="AA459" i="11"/>
  <c r="Z459" i="11"/>
  <c r="Y459" i="11"/>
  <c r="X459" i="11"/>
  <c r="W459" i="11"/>
  <c r="AF458" i="11"/>
  <c r="AE458" i="11"/>
  <c r="AD458" i="11"/>
  <c r="AC458" i="11"/>
  <c r="AB458" i="11"/>
  <c r="AA458" i="11"/>
  <c r="Z458" i="11"/>
  <c r="Y458" i="11"/>
  <c r="X458" i="11"/>
  <c r="W458" i="11"/>
  <c r="AF457" i="11"/>
  <c r="AE457" i="11"/>
  <c r="AD457" i="11"/>
  <c r="AC457" i="11"/>
  <c r="AB457" i="11"/>
  <c r="AA457" i="11"/>
  <c r="Z457" i="11"/>
  <c r="Y457" i="11"/>
  <c r="X457" i="11"/>
  <c r="W457" i="11"/>
  <c r="AF456" i="11"/>
  <c r="AE456" i="11"/>
  <c r="AD456" i="11"/>
  <c r="AC456" i="11"/>
  <c r="AB456" i="11"/>
  <c r="AA456" i="11"/>
  <c r="Z456" i="11"/>
  <c r="Y456" i="11"/>
  <c r="X456" i="11"/>
  <c r="W456" i="11"/>
  <c r="AF455" i="11"/>
  <c r="AE455" i="11"/>
  <c r="AD455" i="11"/>
  <c r="AC455" i="11"/>
  <c r="AB455" i="11"/>
  <c r="AA455" i="11"/>
  <c r="Z455" i="11"/>
  <c r="Y455" i="11"/>
  <c r="X455" i="11"/>
  <c r="W455" i="11"/>
  <c r="AF454" i="11"/>
  <c r="AE454" i="11"/>
  <c r="AD454" i="11"/>
  <c r="AC454" i="11"/>
  <c r="AB454" i="11"/>
  <c r="AA454" i="11"/>
  <c r="Z454" i="11"/>
  <c r="Y454" i="11"/>
  <c r="X454" i="11"/>
  <c r="W454" i="11"/>
  <c r="AF453" i="11"/>
  <c r="AE453" i="11"/>
  <c r="AD453" i="11"/>
  <c r="AC453" i="11"/>
  <c r="AB453" i="11"/>
  <c r="AA453" i="11"/>
  <c r="Z453" i="11"/>
  <c r="Y453" i="11"/>
  <c r="X453" i="11"/>
  <c r="W453" i="11"/>
  <c r="AF452" i="11"/>
  <c r="AE452" i="11"/>
  <c r="AD452" i="11"/>
  <c r="AC452" i="11"/>
  <c r="AB452" i="11"/>
  <c r="AA452" i="11"/>
  <c r="Z452" i="11"/>
  <c r="Y452" i="11"/>
  <c r="X452" i="11"/>
  <c r="W452" i="11"/>
  <c r="AF451" i="11"/>
  <c r="AE451" i="11"/>
  <c r="AD451" i="11"/>
  <c r="AC451" i="11"/>
  <c r="AB451" i="11"/>
  <c r="AA451" i="11"/>
  <c r="Z451" i="11"/>
  <c r="Y451" i="11"/>
  <c r="X451" i="11"/>
  <c r="W451" i="11"/>
  <c r="AF450" i="11"/>
  <c r="AE450" i="11"/>
  <c r="AD450" i="11"/>
  <c r="AC450" i="11"/>
  <c r="AB450" i="11"/>
  <c r="AA450" i="11"/>
  <c r="Z450" i="11"/>
  <c r="Y450" i="11"/>
  <c r="X450" i="11"/>
  <c r="W450" i="11"/>
  <c r="AF449" i="11"/>
  <c r="AE449" i="11"/>
  <c r="AD449" i="11"/>
  <c r="AC449" i="11"/>
  <c r="AB449" i="11"/>
  <c r="AA449" i="11"/>
  <c r="Z449" i="11"/>
  <c r="Y449" i="11"/>
  <c r="X449" i="11"/>
  <c r="W449" i="11"/>
  <c r="AF448" i="11"/>
  <c r="AE448" i="11"/>
  <c r="AD448" i="11"/>
  <c r="AC448" i="11"/>
  <c r="AB448" i="11"/>
  <c r="AA448" i="11"/>
  <c r="Z448" i="11"/>
  <c r="Y448" i="11"/>
  <c r="X448" i="11"/>
  <c r="W448" i="11"/>
  <c r="AF446" i="11"/>
  <c r="AE446" i="11"/>
  <c r="AD446" i="11"/>
  <c r="AC446" i="11"/>
  <c r="AB446" i="11"/>
  <c r="AA446" i="11"/>
  <c r="Z446" i="11"/>
  <c r="Y446" i="11"/>
  <c r="X446" i="11"/>
  <c r="W446" i="11"/>
  <c r="AF445" i="11"/>
  <c r="AE445" i="11"/>
  <c r="AD445" i="11"/>
  <c r="AC445" i="11"/>
  <c r="AB445" i="11"/>
  <c r="AA445" i="11"/>
  <c r="Z445" i="11"/>
  <c r="Y445" i="11"/>
  <c r="X445" i="11"/>
  <c r="W445" i="11"/>
  <c r="AF444" i="11"/>
  <c r="AE444" i="11"/>
  <c r="AD444" i="11"/>
  <c r="AC444" i="11"/>
  <c r="AB444" i="11"/>
  <c r="AA444" i="11"/>
  <c r="Z444" i="11"/>
  <c r="Y444" i="11"/>
  <c r="X444" i="11"/>
  <c r="W444" i="11"/>
  <c r="AF443" i="11"/>
  <c r="AE443" i="11"/>
  <c r="AD443" i="11"/>
  <c r="AC443" i="11"/>
  <c r="AB443" i="11"/>
  <c r="AA443" i="11"/>
  <c r="Z443" i="11"/>
  <c r="Y443" i="11"/>
  <c r="X443" i="11"/>
  <c r="W443" i="11"/>
  <c r="AF442" i="11"/>
  <c r="AE442" i="11"/>
  <c r="AD442" i="11"/>
  <c r="AC442" i="11"/>
  <c r="AB442" i="11"/>
  <c r="AA442" i="11"/>
  <c r="Z442" i="11"/>
  <c r="Y442" i="11"/>
  <c r="X442" i="11"/>
  <c r="W442" i="11"/>
  <c r="AF441" i="11"/>
  <c r="AE441" i="11"/>
  <c r="AD441" i="11"/>
  <c r="AC441" i="11"/>
  <c r="AB441" i="11"/>
  <c r="AA441" i="11"/>
  <c r="Z441" i="11"/>
  <c r="Y441" i="11"/>
  <c r="X441" i="11"/>
  <c r="W441" i="11"/>
  <c r="AF440" i="11"/>
  <c r="AE440" i="11"/>
  <c r="AD440" i="11"/>
  <c r="AC440" i="11"/>
  <c r="AB440" i="11"/>
  <c r="AA440" i="11"/>
  <c r="Z440" i="11"/>
  <c r="Y440" i="11"/>
  <c r="X440" i="11"/>
  <c r="W440" i="11"/>
  <c r="AF439" i="11"/>
  <c r="AE439" i="11"/>
  <c r="AD439" i="11"/>
  <c r="AC439" i="11"/>
  <c r="AB439" i="11"/>
  <c r="AA439" i="11"/>
  <c r="Z439" i="11"/>
  <c r="Y439" i="11"/>
  <c r="X439" i="11"/>
  <c r="W439" i="11"/>
  <c r="AF438" i="11"/>
  <c r="AE438" i="11"/>
  <c r="AD438" i="11"/>
  <c r="AC438" i="11"/>
  <c r="AB438" i="11"/>
  <c r="AA438" i="11"/>
  <c r="Z438" i="11"/>
  <c r="Y438" i="11"/>
  <c r="X438" i="11"/>
  <c r="W438" i="11"/>
  <c r="AF437" i="11"/>
  <c r="AE437" i="11"/>
  <c r="AD437" i="11"/>
  <c r="AC437" i="11"/>
  <c r="AB437" i="11"/>
  <c r="AA437" i="11"/>
  <c r="Z437" i="11"/>
  <c r="Y437" i="11"/>
  <c r="X437" i="11"/>
  <c r="W437" i="11"/>
  <c r="AF436" i="11"/>
  <c r="AE436" i="11"/>
  <c r="AD436" i="11"/>
  <c r="AC436" i="11"/>
  <c r="AB436" i="11"/>
  <c r="AA436" i="11"/>
  <c r="Z436" i="11"/>
  <c r="Y436" i="11"/>
  <c r="X436" i="11"/>
  <c r="W436" i="11"/>
  <c r="AF435" i="11"/>
  <c r="AE435" i="11"/>
  <c r="AD435" i="11"/>
  <c r="AC435" i="11"/>
  <c r="AB435" i="11"/>
  <c r="AA435" i="11"/>
  <c r="Z435" i="11"/>
  <c r="Y435" i="11"/>
  <c r="X435" i="11"/>
  <c r="W435" i="11"/>
  <c r="AF434" i="11"/>
  <c r="AE434" i="11"/>
  <c r="AD434" i="11"/>
  <c r="AC434" i="11"/>
  <c r="AB434" i="11"/>
  <c r="AA434" i="11"/>
  <c r="Z434" i="11"/>
  <c r="Y434" i="11"/>
  <c r="X434" i="11"/>
  <c r="W434" i="11"/>
  <c r="AF433" i="11"/>
  <c r="AE433" i="11"/>
  <c r="AD433" i="11"/>
  <c r="AC433" i="11"/>
  <c r="AB433" i="11"/>
  <c r="AA433" i="11"/>
  <c r="Z433" i="11"/>
  <c r="Y433" i="11"/>
  <c r="X433" i="11"/>
  <c r="W433" i="11"/>
  <c r="AF432" i="11"/>
  <c r="AE432" i="11"/>
  <c r="AD432" i="11"/>
  <c r="AC432" i="11"/>
  <c r="AB432" i="11"/>
  <c r="AA432" i="11"/>
  <c r="Z432" i="11"/>
  <c r="Y432" i="11"/>
  <c r="X432" i="11"/>
  <c r="W432" i="11"/>
  <c r="AF431" i="11"/>
  <c r="AE431" i="11"/>
  <c r="AD431" i="11"/>
  <c r="AC431" i="11"/>
  <c r="AB431" i="11"/>
  <c r="AA431" i="11"/>
  <c r="Z431" i="11"/>
  <c r="Y431" i="11"/>
  <c r="X431" i="11"/>
  <c r="W431" i="11"/>
  <c r="AF430" i="11"/>
  <c r="AE430" i="11"/>
  <c r="AD430" i="11"/>
  <c r="AC430" i="11"/>
  <c r="AB430" i="11"/>
  <c r="AA430" i="11"/>
  <c r="Z430" i="11"/>
  <c r="Y430" i="11"/>
  <c r="X430" i="11"/>
  <c r="W430" i="11"/>
  <c r="AF429" i="11"/>
  <c r="AE429" i="11"/>
  <c r="AD429" i="11"/>
  <c r="AC429" i="11"/>
  <c r="AB429" i="11"/>
  <c r="AA429" i="11"/>
  <c r="Z429" i="11"/>
  <c r="Y429" i="11"/>
  <c r="X429" i="11"/>
  <c r="W429" i="11"/>
  <c r="AF428" i="11"/>
  <c r="AE428" i="11"/>
  <c r="AD428" i="11"/>
  <c r="AC428" i="11"/>
  <c r="AB428" i="11"/>
  <c r="AA428" i="11"/>
  <c r="Z428" i="11"/>
  <c r="Y428" i="11"/>
  <c r="X428" i="11"/>
  <c r="W428" i="11"/>
  <c r="AF427" i="11"/>
  <c r="AE427" i="11"/>
  <c r="AD427" i="11"/>
  <c r="AC427" i="11"/>
  <c r="AB427" i="11"/>
  <c r="AA427" i="11"/>
  <c r="Z427" i="11"/>
  <c r="Y427" i="11"/>
  <c r="X427" i="11"/>
  <c r="W427" i="11"/>
  <c r="AF426" i="11"/>
  <c r="AE426" i="11"/>
  <c r="AD426" i="11"/>
  <c r="AC426" i="11"/>
  <c r="AB426" i="11"/>
  <c r="AA426" i="11"/>
  <c r="Z426" i="11"/>
  <c r="Y426" i="11"/>
  <c r="X426" i="11"/>
  <c r="W426" i="11"/>
  <c r="AF425" i="11"/>
  <c r="AE425" i="11"/>
  <c r="AD425" i="11"/>
  <c r="AC425" i="11"/>
  <c r="AB425" i="11"/>
  <c r="AA425" i="11"/>
  <c r="Z425" i="11"/>
  <c r="Y425" i="11"/>
  <c r="X425" i="11"/>
  <c r="W425" i="11"/>
  <c r="AF424" i="11"/>
  <c r="AE424" i="11"/>
  <c r="AD424" i="11"/>
  <c r="AC424" i="11"/>
  <c r="AB424" i="11"/>
  <c r="AA424" i="11"/>
  <c r="Z424" i="11"/>
  <c r="Y424" i="11"/>
  <c r="X424" i="11"/>
  <c r="W424" i="11"/>
  <c r="AF423" i="11"/>
  <c r="AE423" i="11"/>
  <c r="AD423" i="11"/>
  <c r="AC423" i="11"/>
  <c r="AB423" i="11"/>
  <c r="AA423" i="11"/>
  <c r="Z423" i="11"/>
  <c r="Y423" i="11"/>
  <c r="X423" i="11"/>
  <c r="W423" i="11"/>
  <c r="AF422" i="11"/>
  <c r="AE422" i="11"/>
  <c r="AD422" i="11"/>
  <c r="AC422" i="11"/>
  <c r="AB422" i="11"/>
  <c r="AA422" i="11"/>
  <c r="Z422" i="11"/>
  <c r="Y422" i="11"/>
  <c r="X422" i="11"/>
  <c r="W422" i="11"/>
  <c r="AF421" i="11"/>
  <c r="AE421" i="11"/>
  <c r="AD421" i="11"/>
  <c r="AC421" i="11"/>
  <c r="AB421" i="11"/>
  <c r="AA421" i="11"/>
  <c r="Z421" i="11"/>
  <c r="Y421" i="11"/>
  <c r="X421" i="11"/>
  <c r="W421" i="11"/>
  <c r="AF420" i="11"/>
  <c r="AE420" i="11"/>
  <c r="AD420" i="11"/>
  <c r="AC420" i="11"/>
  <c r="AB420" i="11"/>
  <c r="AA420" i="11"/>
  <c r="Z420" i="11"/>
  <c r="Y420" i="11"/>
  <c r="X420" i="11"/>
  <c r="W420" i="11"/>
  <c r="AF359" i="11"/>
  <c r="AE359" i="11"/>
  <c r="AD359" i="11"/>
  <c r="AC359" i="11"/>
  <c r="AB359" i="11"/>
  <c r="AA359" i="11"/>
  <c r="Z359" i="11"/>
  <c r="Y359" i="11"/>
  <c r="AF358" i="11"/>
  <c r="AE358" i="11"/>
  <c r="AD358" i="11"/>
  <c r="AC358" i="11"/>
  <c r="AB358" i="11"/>
  <c r="AA358" i="11"/>
  <c r="Z358" i="11"/>
  <c r="Y358" i="11"/>
  <c r="AF357" i="11"/>
  <c r="AE357" i="11"/>
  <c r="AD357" i="11"/>
  <c r="AC357" i="11"/>
  <c r="AB357" i="11"/>
  <c r="AA357" i="11"/>
  <c r="Z357" i="11"/>
  <c r="Y357" i="11"/>
  <c r="AF356" i="11"/>
  <c r="AE356" i="11"/>
  <c r="AD356" i="11"/>
  <c r="AC356" i="11"/>
  <c r="AB356" i="11"/>
  <c r="AA356" i="11"/>
  <c r="Z356" i="11"/>
  <c r="Y356" i="11"/>
  <c r="AD327" i="11"/>
  <c r="AC327" i="11"/>
  <c r="Z327" i="11"/>
  <c r="Y327" i="11"/>
  <c r="X327" i="11"/>
  <c r="W327" i="11"/>
  <c r="V327" i="11"/>
  <c r="U327" i="11"/>
  <c r="AF321" i="11"/>
  <c r="AE321" i="11"/>
  <c r="AD321" i="11"/>
  <c r="AC321" i="11"/>
  <c r="Z321" i="11"/>
  <c r="Y321" i="11"/>
  <c r="X321" i="11"/>
  <c r="W321" i="11"/>
  <c r="V321" i="11"/>
  <c r="U321" i="11"/>
  <c r="AF320" i="11"/>
  <c r="AE320" i="11"/>
  <c r="AD320" i="11"/>
  <c r="AC320" i="11"/>
  <c r="Z320" i="11"/>
  <c r="Y320" i="11"/>
  <c r="X320" i="11"/>
  <c r="W320" i="11"/>
  <c r="V320" i="11"/>
  <c r="U320" i="11"/>
  <c r="AF319" i="11"/>
  <c r="AE319" i="11"/>
  <c r="AD319" i="11"/>
  <c r="AC319" i="11"/>
  <c r="Z319" i="11"/>
  <c r="Y319" i="11"/>
  <c r="X319" i="11"/>
  <c r="W319" i="11"/>
  <c r="V319" i="11"/>
  <c r="U319" i="11"/>
  <c r="AF318" i="11"/>
  <c r="AE318" i="11"/>
  <c r="AD318" i="11"/>
  <c r="AC318" i="11"/>
  <c r="Z318" i="11"/>
  <c r="Y318" i="11"/>
  <c r="X318" i="11"/>
  <c r="W318" i="11"/>
  <c r="V318" i="11"/>
  <c r="U318" i="11"/>
  <c r="AF317" i="11"/>
  <c r="AE317" i="11"/>
  <c r="AD317" i="11"/>
  <c r="AC317" i="11"/>
  <c r="Z317" i="11"/>
  <c r="Y317" i="11"/>
  <c r="X317" i="11"/>
  <c r="W317" i="11"/>
  <c r="V317" i="11"/>
  <c r="U317" i="11"/>
  <c r="AF316" i="11"/>
  <c r="AE316" i="11"/>
  <c r="AD316" i="11"/>
  <c r="AC316" i="11"/>
  <c r="Z316" i="11"/>
  <c r="Y316" i="11"/>
  <c r="X316" i="11"/>
  <c r="W316" i="11"/>
  <c r="V316" i="11"/>
  <c r="U316" i="11"/>
  <c r="AF308" i="11"/>
  <c r="AE308" i="11"/>
  <c r="AD308" i="11"/>
  <c r="AC308" i="11"/>
  <c r="Z308" i="11"/>
  <c r="Y308" i="11"/>
  <c r="X308" i="11"/>
  <c r="W308" i="11"/>
  <c r="V308" i="11"/>
  <c r="U308" i="11"/>
  <c r="AF306" i="11"/>
  <c r="AE306" i="11"/>
  <c r="AD306" i="11"/>
  <c r="AC306" i="11"/>
  <c r="Z306" i="11"/>
  <c r="Y306" i="11"/>
  <c r="X306" i="11"/>
  <c r="W306" i="11"/>
  <c r="V306" i="11"/>
  <c r="U306" i="11"/>
  <c r="AF305" i="11"/>
  <c r="AE305" i="11"/>
  <c r="AD305" i="11"/>
  <c r="AC305" i="11"/>
  <c r="Z305" i="11"/>
  <c r="Y305" i="11"/>
  <c r="X305" i="11"/>
  <c r="W305" i="11"/>
  <c r="V305" i="11"/>
  <c r="U305" i="11"/>
  <c r="AF303" i="11"/>
  <c r="AE303" i="11"/>
  <c r="AD303" i="11"/>
  <c r="AC303" i="11"/>
  <c r="Z303" i="11"/>
  <c r="Y303" i="11"/>
  <c r="X303" i="11"/>
  <c r="W303" i="11"/>
  <c r="V303" i="11"/>
  <c r="U303" i="11"/>
  <c r="AF302" i="11"/>
  <c r="AE302" i="11"/>
  <c r="AD302" i="11"/>
  <c r="AC302" i="11"/>
  <c r="Z302" i="11"/>
  <c r="Y302" i="11"/>
  <c r="X302" i="11"/>
  <c r="W302" i="11"/>
  <c r="V302" i="11"/>
  <c r="U302" i="11"/>
  <c r="AF301" i="11"/>
  <c r="AE301" i="11"/>
  <c r="AD301" i="11"/>
  <c r="AC301" i="11"/>
  <c r="Z301" i="11"/>
  <c r="Y301" i="11"/>
  <c r="X301" i="11"/>
  <c r="W301" i="11"/>
  <c r="V301" i="11"/>
  <c r="U301" i="11"/>
  <c r="AF300" i="11"/>
  <c r="AE300" i="11"/>
  <c r="AD300" i="11"/>
  <c r="AC300" i="11"/>
  <c r="Z300" i="11"/>
  <c r="Y300" i="11"/>
  <c r="X300" i="11"/>
  <c r="W300" i="11"/>
  <c r="V300" i="11"/>
  <c r="U300" i="11"/>
  <c r="AF299" i="11"/>
  <c r="AE299" i="11"/>
  <c r="AD299" i="11"/>
  <c r="AC299" i="11"/>
  <c r="Z299" i="11"/>
  <c r="Y299" i="11"/>
  <c r="X299" i="11"/>
  <c r="W299" i="11"/>
  <c r="V299" i="11"/>
  <c r="U299" i="11"/>
  <c r="AF298" i="11"/>
  <c r="AE298" i="11"/>
  <c r="AD298" i="11"/>
  <c r="AC298" i="11"/>
  <c r="Z298" i="11"/>
  <c r="Y298" i="11"/>
  <c r="X298" i="11"/>
  <c r="W298" i="11"/>
  <c r="V298" i="11"/>
  <c r="U298" i="11"/>
  <c r="AF297" i="11"/>
  <c r="AE297" i="11"/>
  <c r="AD297" i="11"/>
  <c r="AC297" i="11"/>
  <c r="Z297" i="11"/>
  <c r="Y297" i="11"/>
  <c r="X297" i="11"/>
  <c r="W297" i="11"/>
  <c r="V297" i="11"/>
  <c r="U297" i="11"/>
  <c r="AF296" i="11"/>
  <c r="AE296" i="11"/>
  <c r="AD296" i="11"/>
  <c r="AC296" i="11"/>
  <c r="Z296" i="11"/>
  <c r="Y296" i="11"/>
  <c r="X296" i="11"/>
  <c r="W296" i="11"/>
  <c r="V296" i="11"/>
  <c r="U296" i="11"/>
  <c r="AF295" i="11"/>
  <c r="AE295" i="11"/>
  <c r="AD295" i="11"/>
  <c r="AC295" i="11"/>
  <c r="Z295" i="11"/>
  <c r="Y295" i="11"/>
  <c r="X295" i="11"/>
  <c r="W295" i="11"/>
  <c r="V295" i="11"/>
  <c r="U295" i="11"/>
  <c r="AF294" i="11"/>
  <c r="AE294" i="11"/>
  <c r="AD294" i="11"/>
  <c r="AC294" i="11"/>
  <c r="Z294" i="11"/>
  <c r="Y294" i="11"/>
  <c r="X294" i="11"/>
  <c r="W294" i="11"/>
  <c r="V294" i="11"/>
  <c r="U294" i="11"/>
  <c r="AF289" i="11"/>
  <c r="AE289" i="11"/>
  <c r="AD289" i="11"/>
  <c r="AC289" i="11"/>
  <c r="Z289" i="11"/>
  <c r="Y289" i="11"/>
  <c r="X289" i="11"/>
  <c r="W289" i="11"/>
  <c r="V289" i="11"/>
  <c r="U289" i="11"/>
  <c r="AF288" i="11"/>
  <c r="AE288" i="11"/>
  <c r="AD288" i="11"/>
  <c r="AC288" i="11"/>
  <c r="Z288" i="11"/>
  <c r="Y288" i="11"/>
  <c r="X288" i="11"/>
  <c r="W288" i="11"/>
  <c r="V288" i="11"/>
  <c r="U288" i="11"/>
  <c r="AF286" i="11"/>
  <c r="AE286" i="11"/>
  <c r="AD286" i="11"/>
  <c r="AC286" i="11"/>
  <c r="Z286" i="11"/>
  <c r="Y286" i="11"/>
  <c r="X286" i="11"/>
  <c r="W286" i="11"/>
  <c r="V286" i="11"/>
  <c r="U286" i="11"/>
  <c r="AF285" i="11"/>
  <c r="AE285" i="11"/>
  <c r="AD285" i="11"/>
  <c r="AC285" i="11"/>
  <c r="Z285" i="11"/>
  <c r="Y285" i="11"/>
  <c r="X285" i="11"/>
  <c r="W285" i="11"/>
  <c r="V285" i="11"/>
  <c r="U285" i="11"/>
  <c r="AF284" i="11"/>
  <c r="AE284" i="11"/>
  <c r="AD284" i="11"/>
  <c r="AC284" i="11"/>
  <c r="Z284" i="11"/>
  <c r="Y284" i="11"/>
  <c r="X284" i="11"/>
  <c r="W284" i="11"/>
  <c r="V284" i="11"/>
  <c r="U284" i="11"/>
  <c r="AF283" i="11"/>
  <c r="AE283" i="11"/>
  <c r="AD283" i="11"/>
  <c r="AC283" i="11"/>
  <c r="Z283" i="11"/>
  <c r="Y283" i="11"/>
  <c r="X283" i="11"/>
  <c r="W283" i="11"/>
  <c r="V283" i="11"/>
  <c r="U283" i="11"/>
  <c r="AF282" i="11"/>
  <c r="AE282" i="11"/>
  <c r="AD282" i="11"/>
  <c r="AC282" i="11"/>
  <c r="Z282" i="11"/>
  <c r="Y282" i="11"/>
  <c r="X282" i="11"/>
  <c r="W282" i="11"/>
  <c r="V282" i="11"/>
  <c r="U282" i="11"/>
  <c r="AF281" i="11"/>
  <c r="AE281" i="11"/>
  <c r="AD281" i="11"/>
  <c r="AC281" i="11"/>
  <c r="Z281" i="11"/>
  <c r="Y281" i="11"/>
  <c r="X281" i="11"/>
  <c r="W281" i="11"/>
  <c r="V281" i="11"/>
  <c r="U281" i="11"/>
  <c r="AF280" i="11"/>
  <c r="AE280" i="11"/>
  <c r="AD280" i="11"/>
  <c r="AC280" i="11"/>
  <c r="Z280" i="11"/>
  <c r="Y280" i="11"/>
  <c r="X280" i="11"/>
  <c r="W280" i="11"/>
  <c r="V280" i="11"/>
  <c r="U280" i="11"/>
  <c r="AF279" i="11"/>
  <c r="AE279" i="11"/>
  <c r="AD279" i="11"/>
  <c r="AC279" i="11"/>
  <c r="Z279" i="11"/>
  <c r="Y279" i="11"/>
  <c r="X279" i="11"/>
  <c r="W279" i="11"/>
  <c r="V279" i="11"/>
  <c r="U279" i="11"/>
  <c r="AF278" i="11"/>
  <c r="AE278" i="11"/>
  <c r="AD278" i="11"/>
  <c r="AC278" i="11"/>
  <c r="Z278" i="11"/>
  <c r="Y278" i="11"/>
  <c r="X278" i="11"/>
  <c r="W278" i="11"/>
  <c r="V278" i="11"/>
  <c r="U278" i="11"/>
  <c r="AF277" i="11"/>
  <c r="AE277" i="11"/>
  <c r="AD277" i="11"/>
  <c r="AC277" i="11"/>
  <c r="Z277" i="11"/>
  <c r="Y277" i="11"/>
  <c r="X277" i="11"/>
  <c r="W277" i="11"/>
  <c r="V277" i="11"/>
  <c r="U277" i="11"/>
  <c r="AF276" i="11"/>
  <c r="AE276" i="11"/>
  <c r="AD276" i="11"/>
  <c r="AC276" i="11"/>
  <c r="Z276" i="11"/>
  <c r="Y276" i="11"/>
  <c r="X276" i="11"/>
  <c r="W276" i="11"/>
  <c r="V276" i="11"/>
  <c r="U276" i="11"/>
  <c r="AF275" i="11"/>
  <c r="AE275" i="11"/>
  <c r="AD275" i="11"/>
  <c r="AC275" i="11"/>
  <c r="Z275" i="11"/>
  <c r="Y275" i="11"/>
  <c r="X275" i="11"/>
  <c r="W275" i="11"/>
  <c r="V275" i="11"/>
  <c r="U275" i="11"/>
  <c r="AF274" i="11"/>
  <c r="AE274" i="11"/>
  <c r="AD274" i="11"/>
  <c r="AC274" i="11"/>
  <c r="Z274" i="11"/>
  <c r="Y274" i="11"/>
  <c r="X274" i="11"/>
  <c r="W274" i="11"/>
  <c r="V274" i="11"/>
  <c r="U274" i="11"/>
  <c r="AF273" i="11"/>
  <c r="AE273" i="11"/>
  <c r="AD273" i="11"/>
  <c r="AC273" i="11"/>
  <c r="Z273" i="11"/>
  <c r="Y273" i="11"/>
  <c r="X273" i="11"/>
  <c r="W273" i="11"/>
  <c r="V273" i="11"/>
  <c r="U273" i="11"/>
  <c r="AF272" i="11"/>
  <c r="AE272" i="11"/>
  <c r="AD272" i="11"/>
  <c r="AC272" i="11"/>
  <c r="Z272" i="11"/>
  <c r="Y272" i="11"/>
  <c r="X272" i="11"/>
  <c r="W272" i="11"/>
  <c r="V272" i="11"/>
  <c r="U272" i="11"/>
  <c r="AF271" i="11"/>
  <c r="AE271" i="11"/>
  <c r="AD271" i="11"/>
  <c r="AC271" i="11"/>
  <c r="Z271" i="11"/>
  <c r="Y271" i="11"/>
  <c r="X271" i="11"/>
  <c r="W271" i="11"/>
  <c r="V271" i="11"/>
  <c r="U271" i="11"/>
  <c r="AF270" i="11"/>
  <c r="AE270" i="11"/>
  <c r="AD270" i="11"/>
  <c r="AC270" i="11"/>
  <c r="Z270" i="11"/>
  <c r="Y270" i="11"/>
  <c r="X270" i="11"/>
  <c r="W270" i="11"/>
  <c r="V270" i="11"/>
  <c r="U270" i="11"/>
  <c r="AF269" i="11"/>
  <c r="AE269" i="11"/>
  <c r="AD269" i="11"/>
  <c r="AC269" i="11"/>
  <c r="Z269" i="11"/>
  <c r="Y269" i="11"/>
  <c r="X269" i="11"/>
  <c r="W269" i="11"/>
  <c r="V269" i="11"/>
  <c r="U269" i="11"/>
  <c r="AF268" i="11"/>
  <c r="AE268" i="11"/>
  <c r="AD268" i="11"/>
  <c r="AC268" i="11"/>
  <c r="Z268" i="11"/>
  <c r="Y268" i="11"/>
  <c r="X268" i="11"/>
  <c r="W268" i="11"/>
  <c r="V268" i="11"/>
  <c r="U268" i="11"/>
  <c r="AF267" i="11"/>
  <c r="AE267" i="11"/>
  <c r="AD267" i="11"/>
  <c r="AC267" i="11"/>
  <c r="Z267" i="11"/>
  <c r="Y267" i="11"/>
  <c r="X267" i="11"/>
  <c r="W267" i="11"/>
  <c r="V267" i="11"/>
  <c r="U267" i="11"/>
  <c r="AF266" i="11"/>
  <c r="AE266" i="11"/>
  <c r="AD266" i="11"/>
  <c r="AC266" i="11"/>
  <c r="Z266" i="11"/>
  <c r="Y266" i="11"/>
  <c r="X266" i="11"/>
  <c r="W266" i="11"/>
  <c r="V266" i="11"/>
  <c r="U266" i="11"/>
  <c r="AF265" i="11"/>
  <c r="AE265" i="11"/>
  <c r="AD265" i="11"/>
  <c r="AC265" i="11"/>
  <c r="Z265" i="11"/>
  <c r="Y265" i="11"/>
  <c r="X265" i="11"/>
  <c r="W265" i="11"/>
  <c r="V265" i="11"/>
  <c r="U265" i="11"/>
  <c r="AF264" i="11"/>
  <c r="AE264" i="11"/>
  <c r="AD264" i="11"/>
  <c r="AC264" i="11"/>
  <c r="Z264" i="11"/>
  <c r="Y264" i="11"/>
  <c r="X264" i="11"/>
  <c r="W264" i="11"/>
  <c r="V264" i="11"/>
  <c r="U264" i="11"/>
  <c r="AF263" i="11"/>
  <c r="AE263" i="11"/>
  <c r="AD263" i="11"/>
  <c r="AC263" i="11"/>
  <c r="Z263" i="11"/>
  <c r="Y263" i="11"/>
  <c r="X263" i="11"/>
  <c r="W263" i="11"/>
  <c r="V263" i="11"/>
  <c r="U263" i="11"/>
  <c r="AF262" i="11"/>
  <c r="AE262" i="11"/>
  <c r="AD262" i="11"/>
  <c r="AC262" i="11"/>
  <c r="Z262" i="11"/>
  <c r="Y262" i="11"/>
  <c r="X262" i="11"/>
  <c r="W262" i="11"/>
  <c r="V262" i="11"/>
  <c r="U262" i="11"/>
  <c r="AF261" i="11"/>
  <c r="AE261" i="11"/>
  <c r="AD261" i="11"/>
  <c r="AC261" i="11"/>
  <c r="Z261" i="11"/>
  <c r="Y261" i="11"/>
  <c r="X261" i="11"/>
  <c r="W261" i="11"/>
  <c r="V261" i="11"/>
  <c r="U261" i="11"/>
  <c r="AF260" i="11"/>
  <c r="AE260" i="11"/>
  <c r="AD260" i="11"/>
  <c r="AC260" i="11"/>
  <c r="Z260" i="11"/>
  <c r="Y260" i="11"/>
  <c r="X260" i="11"/>
  <c r="W260" i="11"/>
  <c r="V260" i="11"/>
  <c r="U260" i="11"/>
  <c r="AF259" i="11"/>
  <c r="AE259" i="11"/>
  <c r="AD259" i="11"/>
  <c r="AC259" i="11"/>
  <c r="Z259" i="11"/>
  <c r="Y259" i="11"/>
  <c r="X259" i="11"/>
  <c r="W259" i="11"/>
  <c r="V259" i="11"/>
  <c r="U259" i="11"/>
  <c r="AF258" i="11"/>
  <c r="AE258" i="11"/>
  <c r="AD258" i="11"/>
  <c r="AC258" i="11"/>
  <c r="Z258" i="11"/>
  <c r="Y258" i="11"/>
  <c r="X258" i="11"/>
  <c r="W258" i="11"/>
  <c r="V258" i="11"/>
  <c r="U258" i="11"/>
  <c r="AF257" i="11"/>
  <c r="AE257" i="11"/>
  <c r="AD257" i="11"/>
  <c r="AC257" i="11"/>
  <c r="Z257" i="11"/>
  <c r="Y257" i="11"/>
  <c r="X257" i="11"/>
  <c r="W257" i="11"/>
  <c r="V257" i="11"/>
  <c r="U257" i="11"/>
  <c r="AF256" i="11"/>
  <c r="AE256" i="11"/>
  <c r="AD256" i="11"/>
  <c r="AC256" i="11"/>
  <c r="Z256" i="11"/>
  <c r="Y256" i="11"/>
  <c r="X256" i="11"/>
  <c r="W256" i="11"/>
  <c r="V256" i="11"/>
  <c r="U256" i="11"/>
  <c r="AF255" i="11"/>
  <c r="AE255" i="11"/>
  <c r="AD255" i="11"/>
  <c r="AC255" i="11"/>
  <c r="Z255" i="11"/>
  <c r="Y255" i="11"/>
  <c r="X255" i="11"/>
  <c r="W255" i="11"/>
  <c r="V255" i="11"/>
  <c r="U255" i="11"/>
  <c r="AF254" i="11"/>
  <c r="AE254" i="11"/>
  <c r="AD254" i="11"/>
  <c r="AC254" i="11"/>
  <c r="Z254" i="11"/>
  <c r="Y254" i="11"/>
  <c r="X254" i="11"/>
  <c r="W254" i="11"/>
  <c r="V254" i="11"/>
  <c r="U254" i="11"/>
  <c r="AF253" i="11"/>
  <c r="AE253" i="11"/>
  <c r="AD253" i="11"/>
  <c r="AC253" i="11"/>
  <c r="Z253" i="11"/>
  <c r="Y253" i="11"/>
  <c r="X253" i="11"/>
  <c r="W253" i="11"/>
  <c r="V253" i="11"/>
  <c r="U253" i="11"/>
  <c r="AF252" i="11"/>
  <c r="AE252" i="11"/>
  <c r="AD252" i="11"/>
  <c r="AC252" i="11"/>
  <c r="Z252" i="11"/>
  <c r="Y252" i="11"/>
  <c r="X252" i="11"/>
  <c r="W252" i="11"/>
  <c r="V252" i="11"/>
  <c r="U252" i="11"/>
  <c r="AF251" i="11"/>
  <c r="AE251" i="11"/>
  <c r="AD251" i="11"/>
  <c r="AC251" i="11"/>
  <c r="Z251" i="11"/>
  <c r="Y251" i="11"/>
  <c r="X251" i="11"/>
  <c r="W251" i="11"/>
  <c r="V251" i="11"/>
  <c r="U251" i="11"/>
  <c r="AF250" i="11"/>
  <c r="AE250" i="11"/>
  <c r="AD250" i="11"/>
  <c r="AC250" i="11"/>
  <c r="Z250" i="11"/>
  <c r="Y250" i="11"/>
  <c r="X250" i="11"/>
  <c r="W250" i="11"/>
  <c r="V250" i="11"/>
  <c r="U250" i="11"/>
  <c r="AD248" i="11"/>
  <c r="AC248" i="11"/>
  <c r="Z248" i="11"/>
  <c r="Y248" i="11"/>
  <c r="X248" i="11"/>
  <c r="W248" i="11"/>
  <c r="V248" i="11"/>
  <c r="U248" i="11"/>
  <c r="AF247" i="11"/>
  <c r="AE247" i="11"/>
  <c r="AD247" i="11"/>
  <c r="AC247" i="11"/>
  <c r="Z247" i="11"/>
  <c r="Y247" i="11"/>
  <c r="X247" i="11"/>
  <c r="W247" i="11"/>
  <c r="V247" i="11"/>
  <c r="U247" i="11"/>
  <c r="AF246" i="11"/>
  <c r="AE246" i="11"/>
  <c r="AD246" i="11"/>
  <c r="AC246" i="11"/>
  <c r="Z246" i="11"/>
  <c r="Y246" i="11"/>
  <c r="X246" i="11"/>
  <c r="W246" i="11"/>
  <c r="V246" i="11"/>
  <c r="U246" i="11"/>
  <c r="AF245" i="11"/>
  <c r="AE245" i="11"/>
  <c r="AD245" i="11"/>
  <c r="AC245" i="11"/>
  <c r="Z245" i="11"/>
  <c r="Y245" i="11"/>
  <c r="X245" i="11"/>
  <c r="W245" i="11"/>
  <c r="V245" i="11"/>
  <c r="U245" i="11"/>
  <c r="AF244" i="11"/>
  <c r="AE244" i="11"/>
  <c r="AD244" i="11"/>
  <c r="AC244" i="11"/>
  <c r="Z244" i="11"/>
  <c r="Y244" i="11"/>
  <c r="X244" i="11"/>
  <c r="W244" i="11"/>
  <c r="V244" i="11"/>
  <c r="U244" i="11"/>
  <c r="AF243" i="11"/>
  <c r="AE243" i="11"/>
  <c r="AD243" i="11"/>
  <c r="AC243" i="11"/>
  <c r="Z243" i="11"/>
  <c r="Y243" i="11"/>
  <c r="X243" i="11"/>
  <c r="W243" i="11"/>
  <c r="V243" i="11"/>
  <c r="U243" i="11"/>
  <c r="AF242" i="11"/>
  <c r="AE242" i="11"/>
  <c r="AD242" i="11"/>
  <c r="AC242" i="11"/>
  <c r="Z242" i="11"/>
  <c r="Y242" i="11"/>
  <c r="X242" i="11"/>
  <c r="W242" i="11"/>
  <c r="V242" i="11"/>
  <c r="U242" i="11"/>
  <c r="AF224" i="11"/>
  <c r="AE224" i="11"/>
  <c r="AD224" i="11"/>
  <c r="AC224" i="11"/>
  <c r="Z224" i="11"/>
  <c r="Y224" i="11"/>
  <c r="X224" i="11"/>
  <c r="W224" i="11"/>
  <c r="V224" i="11"/>
  <c r="U224" i="11"/>
  <c r="AF223" i="11"/>
  <c r="AE223" i="11"/>
  <c r="AD223" i="11"/>
  <c r="AC223" i="11"/>
  <c r="AB223" i="11"/>
  <c r="AA223" i="11"/>
  <c r="Z223" i="11"/>
  <c r="Y223" i="11"/>
  <c r="X223" i="11"/>
  <c r="W223" i="11"/>
  <c r="V223" i="11"/>
  <c r="U223" i="11"/>
  <c r="AF650" i="11"/>
  <c r="AE650" i="11"/>
  <c r="AD650" i="11"/>
  <c r="AC650" i="11"/>
  <c r="AB650" i="11"/>
  <c r="AA650" i="11"/>
  <c r="Z650" i="11"/>
  <c r="Y650" i="11"/>
  <c r="X650" i="11"/>
  <c r="W650" i="11"/>
  <c r="U650" i="11"/>
  <c r="AD649" i="11"/>
  <c r="AC649" i="11"/>
  <c r="AD648" i="11"/>
  <c r="AC648" i="11"/>
  <c r="AD647" i="11"/>
  <c r="AC647" i="11"/>
  <c r="AD646" i="11"/>
  <c r="AC646" i="11"/>
  <c r="AD645" i="11"/>
  <c r="AC645" i="11"/>
  <c r="AD644" i="11"/>
  <c r="AC644" i="11"/>
  <c r="AD643" i="11"/>
  <c r="AC643" i="11"/>
  <c r="AD642" i="11"/>
  <c r="AC642" i="11"/>
  <c r="AD641" i="11"/>
  <c r="AC641" i="11"/>
  <c r="AD640" i="11"/>
  <c r="AC640" i="11"/>
  <c r="Z639" i="11"/>
  <c r="U639" i="11"/>
  <c r="Z638" i="11"/>
  <c r="Y638" i="11"/>
  <c r="U638" i="11"/>
  <c r="AD637" i="11"/>
  <c r="AC637" i="11"/>
  <c r="AB637" i="11"/>
  <c r="AA637" i="11"/>
  <c r="Z637" i="11"/>
  <c r="Y637" i="11"/>
  <c r="U637" i="11"/>
  <c r="AD636" i="11"/>
  <c r="AC636" i="11"/>
  <c r="AB636" i="11"/>
  <c r="AA636" i="11"/>
  <c r="Z636" i="11"/>
  <c r="Y636" i="11"/>
  <c r="AD635" i="11"/>
  <c r="AC635" i="11"/>
  <c r="Z635" i="11"/>
  <c r="Y635" i="11"/>
  <c r="AD634" i="11"/>
  <c r="AC634" i="11"/>
  <c r="AB634" i="11"/>
  <c r="AA634" i="11"/>
  <c r="Z634" i="11"/>
  <c r="Y634" i="11"/>
  <c r="AD633" i="11"/>
  <c r="AC633" i="11"/>
  <c r="AB633" i="11"/>
  <c r="AA633" i="11"/>
  <c r="Z633" i="11"/>
  <c r="Y633" i="11"/>
  <c r="U633" i="11"/>
  <c r="AD632" i="11"/>
  <c r="AC632" i="11"/>
  <c r="AB632" i="11"/>
  <c r="AA632" i="11"/>
  <c r="AD631" i="11"/>
  <c r="AC631" i="11"/>
  <c r="AB631" i="11"/>
  <c r="AA631" i="11"/>
  <c r="AD630" i="11"/>
  <c r="AC630" i="11"/>
  <c r="AB630" i="11"/>
  <c r="AA630" i="11"/>
  <c r="Z630" i="11"/>
  <c r="Y630" i="11"/>
  <c r="AD629" i="11"/>
  <c r="AC629" i="11"/>
  <c r="AB629" i="11"/>
  <c r="AA629" i="11"/>
  <c r="AF628" i="11"/>
  <c r="AE628" i="11"/>
  <c r="AD628" i="11"/>
  <c r="AC628" i="11"/>
  <c r="AB628" i="11"/>
  <c r="AA628" i="11"/>
  <c r="Z628" i="11"/>
  <c r="Y628" i="11"/>
  <c r="X628" i="11"/>
  <c r="W628" i="11"/>
  <c r="U628" i="11"/>
  <c r="AF627" i="11"/>
  <c r="AE627" i="11"/>
  <c r="AD627" i="11"/>
  <c r="AC627" i="11"/>
  <c r="AB627" i="11"/>
  <c r="AA627" i="11"/>
  <c r="Z627" i="11"/>
  <c r="Y627" i="11"/>
  <c r="X627" i="11"/>
  <c r="W627" i="11"/>
  <c r="U627" i="11"/>
  <c r="AD626" i="11"/>
  <c r="AC626" i="11"/>
  <c r="AB626" i="11"/>
  <c r="AA626" i="11"/>
  <c r="AD625" i="11"/>
  <c r="AC625" i="11"/>
  <c r="AB625" i="11"/>
  <c r="AA625" i="11"/>
  <c r="U625" i="11"/>
  <c r="AD624" i="11"/>
  <c r="AC624" i="11"/>
  <c r="AD623" i="11"/>
  <c r="AC623" i="11"/>
  <c r="Z623" i="11"/>
  <c r="Y623" i="11"/>
  <c r="AD622" i="11"/>
  <c r="AC622" i="11"/>
  <c r="U622" i="11"/>
  <c r="AD621" i="11"/>
  <c r="AC621" i="11"/>
  <c r="AB621" i="11"/>
  <c r="AA621" i="11"/>
  <c r="AD620" i="11"/>
  <c r="AC620" i="11"/>
  <c r="AD619" i="11"/>
  <c r="AC619" i="11"/>
  <c r="AB619" i="11"/>
  <c r="AA619" i="11"/>
  <c r="U619" i="11"/>
  <c r="AD618" i="11"/>
  <c r="AC618" i="11"/>
  <c r="U618" i="11"/>
  <c r="AD617" i="11"/>
  <c r="AC617" i="11"/>
  <c r="AB617" i="11"/>
  <c r="AA617" i="11"/>
  <c r="AD616" i="11"/>
  <c r="AC616" i="11"/>
  <c r="AD615" i="11"/>
  <c r="AC615" i="11"/>
  <c r="U615" i="11"/>
  <c r="AD614" i="11"/>
  <c r="AC614" i="11"/>
  <c r="AD613" i="11"/>
  <c r="AC613" i="11"/>
  <c r="AD612" i="11"/>
  <c r="AC612" i="11"/>
  <c r="U612" i="11"/>
  <c r="AD611" i="11"/>
  <c r="AC611" i="11"/>
  <c r="AD610" i="11"/>
  <c r="AC610" i="11"/>
  <c r="AB610" i="11"/>
  <c r="AA610" i="11"/>
  <c r="U609" i="11"/>
  <c r="U608" i="11"/>
  <c r="AD607" i="11"/>
  <c r="AC607" i="11"/>
  <c r="AB607" i="11"/>
  <c r="AA607" i="11"/>
  <c r="U607" i="11"/>
  <c r="AD606" i="11"/>
  <c r="AC606" i="11"/>
  <c r="AB606" i="11"/>
  <c r="AA606" i="11"/>
  <c r="AD605" i="11"/>
  <c r="AC605" i="11"/>
  <c r="AB605" i="11"/>
  <c r="AA605" i="11"/>
  <c r="AF604" i="11"/>
  <c r="AE604" i="11"/>
  <c r="AD604" i="11"/>
  <c r="AC604" i="11"/>
  <c r="AB604" i="11"/>
  <c r="AA604" i="11"/>
  <c r="Z604" i="11"/>
  <c r="Y604" i="11"/>
  <c r="X604" i="11"/>
  <c r="W604" i="11"/>
  <c r="U604" i="11"/>
  <c r="AF603" i="11"/>
  <c r="AE603" i="11"/>
  <c r="AD603" i="11"/>
  <c r="AC603" i="11"/>
  <c r="AB603" i="11"/>
  <c r="AA603" i="11"/>
  <c r="Z603" i="11"/>
  <c r="Y603" i="11"/>
  <c r="X603" i="11"/>
  <c r="W603" i="11"/>
  <c r="U603" i="11"/>
  <c r="AD602" i="11"/>
  <c r="AC602" i="11"/>
  <c r="AB602" i="11"/>
  <c r="AA602" i="11"/>
  <c r="U602" i="11"/>
  <c r="AD601" i="11"/>
  <c r="AC601" i="11"/>
  <c r="AB601" i="11"/>
  <c r="AA601" i="11"/>
  <c r="AD600" i="11"/>
  <c r="AC600" i="11"/>
  <c r="AB600" i="11"/>
  <c r="AA600" i="11"/>
  <c r="AD599" i="11"/>
  <c r="AC599" i="11"/>
  <c r="AB599" i="11"/>
  <c r="AA599" i="11"/>
  <c r="AD598" i="11"/>
  <c r="AC598" i="11"/>
  <c r="AB598" i="11"/>
  <c r="AA598" i="11"/>
  <c r="AD597" i="11"/>
  <c r="AC597" i="11"/>
  <c r="AB597" i="11"/>
  <c r="AA597" i="11"/>
  <c r="AD596" i="11"/>
  <c r="AC596" i="11"/>
  <c r="AB596" i="11"/>
  <c r="AA596" i="11"/>
  <c r="AD595" i="11"/>
  <c r="AC595" i="11"/>
  <c r="AB595" i="11"/>
  <c r="AA595" i="11"/>
  <c r="AD594" i="11"/>
  <c r="AC594" i="11"/>
  <c r="AB594" i="11"/>
  <c r="AA594" i="11"/>
  <c r="AD593" i="11"/>
  <c r="AC593" i="11"/>
  <c r="AB593" i="11"/>
  <c r="AA593" i="11"/>
  <c r="AD592" i="11"/>
  <c r="AC592" i="11"/>
  <c r="AB592" i="11"/>
  <c r="AA592" i="11"/>
  <c r="AD591" i="11"/>
  <c r="AC591" i="11"/>
  <c r="AB591" i="11"/>
  <c r="AA591" i="11"/>
  <c r="AD590" i="11"/>
  <c r="AC590" i="11"/>
  <c r="AB590" i="11"/>
  <c r="AA590" i="11"/>
  <c r="AD589" i="11"/>
  <c r="AC589" i="11"/>
  <c r="AB589" i="11"/>
  <c r="AA589" i="11"/>
  <c r="AD588" i="11"/>
  <c r="AC588" i="11"/>
  <c r="AB588" i="11"/>
  <c r="AA588" i="11"/>
  <c r="AF587" i="11"/>
  <c r="AE587" i="11"/>
  <c r="AD587" i="11"/>
  <c r="AC587" i="11"/>
  <c r="AB587" i="11"/>
  <c r="AA587" i="11"/>
  <c r="Z587" i="11"/>
  <c r="Y587" i="11"/>
  <c r="X587" i="11"/>
  <c r="W587" i="11"/>
  <c r="U587" i="11"/>
  <c r="AF586" i="11"/>
  <c r="AE586" i="11"/>
  <c r="AD586" i="11"/>
  <c r="AC586" i="11"/>
  <c r="AB586" i="11"/>
  <c r="AA586" i="11"/>
  <c r="Z586" i="11"/>
  <c r="Y586" i="11"/>
  <c r="X586" i="11"/>
  <c r="W586" i="11"/>
  <c r="U586" i="11"/>
  <c r="AD585" i="11"/>
  <c r="AC585" i="11"/>
  <c r="AB585" i="11"/>
  <c r="AA585" i="11"/>
  <c r="AD584" i="11"/>
  <c r="AC584" i="11"/>
  <c r="AB584" i="11"/>
  <c r="AA584" i="11"/>
  <c r="AD583" i="11"/>
  <c r="AC583" i="11"/>
  <c r="AB583" i="11"/>
  <c r="AA583" i="11"/>
  <c r="AD582" i="11"/>
  <c r="AC582" i="11"/>
  <c r="AB582" i="11"/>
  <c r="AA582" i="11"/>
  <c r="AD581" i="11"/>
  <c r="AC581" i="11"/>
  <c r="AB581" i="11"/>
  <c r="AA581" i="11"/>
  <c r="AD580" i="11"/>
  <c r="AC580" i="11"/>
  <c r="AB580" i="11"/>
  <c r="AA580" i="11"/>
  <c r="AD579" i="11"/>
  <c r="AC579" i="11"/>
  <c r="AB579" i="11"/>
  <c r="AA579" i="11"/>
  <c r="AD578" i="11"/>
  <c r="AC578" i="11"/>
  <c r="AB578" i="11"/>
  <c r="AA578" i="11"/>
  <c r="AD577" i="11"/>
  <c r="AC577" i="11"/>
  <c r="AB577" i="11"/>
  <c r="AA577" i="11"/>
  <c r="AD576" i="11"/>
  <c r="AC576" i="11"/>
  <c r="AB576" i="11"/>
  <c r="AA576" i="11"/>
  <c r="AD575" i="11"/>
  <c r="AC575" i="11"/>
  <c r="AB575" i="11"/>
  <c r="AA575" i="11"/>
  <c r="AD574" i="11"/>
  <c r="AC574" i="11"/>
  <c r="AB574" i="11"/>
  <c r="AA574" i="11"/>
  <c r="AD573" i="11"/>
  <c r="AC573" i="11"/>
  <c r="AB573" i="11"/>
  <c r="AA573" i="11"/>
  <c r="AD572" i="11"/>
  <c r="AC572" i="11"/>
  <c r="AB572" i="11"/>
  <c r="AA572" i="11"/>
  <c r="AD571" i="11"/>
  <c r="AC571" i="11"/>
  <c r="AB571" i="11"/>
  <c r="AA571" i="11"/>
  <c r="AF570" i="11"/>
  <c r="AE570" i="11"/>
  <c r="AD570" i="11"/>
  <c r="AC570" i="11"/>
  <c r="AB570" i="11"/>
  <c r="AA570" i="11"/>
  <c r="Z570" i="11"/>
  <c r="Y570" i="11"/>
  <c r="X570" i="11"/>
  <c r="W570" i="11"/>
  <c r="U570" i="11"/>
  <c r="AF569" i="11"/>
  <c r="AE569" i="11"/>
  <c r="AD569" i="11"/>
  <c r="AC569" i="11"/>
  <c r="AB569" i="11"/>
  <c r="AA569" i="11"/>
  <c r="Z569" i="11"/>
  <c r="Y569" i="11"/>
  <c r="X569" i="11"/>
  <c r="W569" i="11"/>
  <c r="U569" i="11"/>
  <c r="AD568" i="11"/>
  <c r="AC568" i="11"/>
  <c r="AB568" i="11"/>
  <c r="AA568" i="11"/>
  <c r="AD567" i="11"/>
  <c r="AC567" i="11"/>
  <c r="AB567" i="11"/>
  <c r="AA567" i="11"/>
  <c r="AD566" i="11"/>
  <c r="AC566" i="11"/>
  <c r="AB566" i="11"/>
  <c r="AA566" i="11"/>
  <c r="AD565" i="11"/>
  <c r="AC565" i="11"/>
  <c r="AB565" i="11"/>
  <c r="AA565" i="11"/>
  <c r="AD564" i="11"/>
  <c r="AC564" i="11"/>
  <c r="AB564" i="11"/>
  <c r="AA564" i="11"/>
  <c r="Z564" i="11"/>
  <c r="Y564" i="11"/>
  <c r="AD563" i="11"/>
  <c r="AC563" i="11"/>
  <c r="AB563" i="11"/>
  <c r="AA563" i="11"/>
  <c r="AD562" i="11"/>
  <c r="AC562" i="11"/>
  <c r="AB562" i="11"/>
  <c r="AA562" i="11"/>
  <c r="AD561" i="11"/>
  <c r="AC561" i="11"/>
  <c r="AB561" i="11"/>
  <c r="AA561" i="11"/>
  <c r="AD560" i="11"/>
  <c r="AC560" i="11"/>
  <c r="AB560" i="11"/>
  <c r="AA560" i="11"/>
  <c r="AD558" i="11"/>
  <c r="AC558" i="11"/>
  <c r="AB558" i="11"/>
  <c r="AA558" i="11"/>
  <c r="AD557" i="11"/>
  <c r="AC557" i="11"/>
  <c r="AB557" i="11"/>
  <c r="AA557" i="11"/>
  <c r="AD556" i="11"/>
  <c r="AC556" i="11"/>
  <c r="AB556" i="11"/>
  <c r="AA556" i="11"/>
  <c r="AD555" i="11"/>
  <c r="AC555" i="11"/>
  <c r="AB555" i="11"/>
  <c r="AA555" i="11"/>
  <c r="AD554" i="11"/>
  <c r="AC554" i="11"/>
  <c r="AB554" i="11"/>
  <c r="AA554" i="11"/>
  <c r="AD553" i="11"/>
  <c r="AC553" i="11"/>
  <c r="AB553" i="11"/>
  <c r="AA553" i="11"/>
  <c r="AD552" i="11"/>
  <c r="AC552" i="11"/>
  <c r="AB552" i="11"/>
  <c r="AA552" i="11"/>
  <c r="AD551" i="11"/>
  <c r="AC551" i="11"/>
  <c r="AB551" i="11"/>
  <c r="AA551" i="11"/>
  <c r="U551" i="11"/>
  <c r="AD550" i="11"/>
  <c r="AC550" i="11"/>
  <c r="AB550" i="11"/>
  <c r="AA550" i="11"/>
  <c r="AF549" i="11"/>
  <c r="AE549" i="11"/>
  <c r="AD549" i="11"/>
  <c r="AC549" i="11"/>
  <c r="AB549" i="11"/>
  <c r="AA549" i="11"/>
  <c r="Z549" i="11"/>
  <c r="Y549" i="11"/>
  <c r="X549" i="11"/>
  <c r="W549" i="11"/>
  <c r="U549" i="11"/>
  <c r="AF548" i="11"/>
  <c r="AE548" i="11"/>
  <c r="AD548" i="11"/>
  <c r="AC548" i="11"/>
  <c r="AB548" i="11"/>
  <c r="AA548" i="11"/>
  <c r="Z548" i="11"/>
  <c r="Y548" i="11"/>
  <c r="X548" i="11"/>
  <c r="W548" i="11"/>
  <c r="U548" i="11"/>
  <c r="AD547" i="11"/>
  <c r="AC547" i="11"/>
  <c r="AB547" i="11"/>
  <c r="AA547" i="11"/>
  <c r="AD546" i="11"/>
  <c r="AC546" i="11"/>
  <c r="AB546" i="11"/>
  <c r="AA546" i="11"/>
  <c r="AD545" i="11"/>
  <c r="AC545" i="11"/>
  <c r="AB545" i="11"/>
  <c r="AA545" i="11"/>
  <c r="AD544" i="11"/>
  <c r="AC544" i="11"/>
  <c r="AB544" i="11"/>
  <c r="AA544" i="11"/>
  <c r="AD543" i="11"/>
  <c r="AC543" i="11"/>
  <c r="AB543" i="11"/>
  <c r="AA543" i="11"/>
  <c r="AD542" i="11"/>
  <c r="AC542" i="11"/>
  <c r="AB542" i="11"/>
  <c r="AA542" i="11"/>
  <c r="AD541" i="11"/>
  <c r="AC541" i="11"/>
  <c r="AB541" i="11"/>
  <c r="AA541" i="11"/>
  <c r="AD540" i="11"/>
  <c r="AC540" i="11"/>
  <c r="AB540" i="11"/>
  <c r="AA540" i="11"/>
  <c r="AD539" i="11"/>
  <c r="AC539" i="11"/>
  <c r="AB539" i="11"/>
  <c r="AA539" i="11"/>
  <c r="AD538" i="11"/>
  <c r="AC538" i="11"/>
  <c r="AB538" i="11"/>
  <c r="AA538" i="11"/>
  <c r="AD537" i="11"/>
  <c r="AC537" i="11"/>
  <c r="AB537" i="11"/>
  <c r="AA537" i="11"/>
  <c r="AD536" i="11"/>
  <c r="AC536" i="11"/>
  <c r="AB536" i="11"/>
  <c r="AA536" i="11"/>
  <c r="AD535" i="11"/>
  <c r="AC535" i="11"/>
  <c r="AB535" i="11"/>
  <c r="AA535" i="11"/>
  <c r="AD533" i="11"/>
  <c r="AC533" i="11"/>
  <c r="AB533" i="11"/>
  <c r="AA533" i="11"/>
  <c r="AD532" i="11"/>
  <c r="AC532" i="11"/>
  <c r="AB532" i="11"/>
  <c r="AA532" i="11"/>
  <c r="AD531" i="11"/>
  <c r="AC531" i="11"/>
  <c r="AB531" i="11"/>
  <c r="AA531" i="11"/>
  <c r="AD530" i="11"/>
  <c r="AC530" i="11"/>
  <c r="AB530" i="11"/>
  <c r="AA530" i="11"/>
  <c r="AD529" i="11"/>
  <c r="AC529" i="11"/>
  <c r="AB529" i="11"/>
  <c r="AA529" i="11"/>
  <c r="AD528" i="11"/>
  <c r="AC528" i="11"/>
  <c r="AB528" i="11"/>
  <c r="AA528" i="11"/>
  <c r="AD527" i="11"/>
  <c r="AC527" i="11"/>
  <c r="AB527" i="11"/>
  <c r="AA527" i="11"/>
  <c r="AD526" i="11"/>
  <c r="AC526" i="11"/>
  <c r="AB526" i="11"/>
  <c r="AA526" i="11"/>
  <c r="U526" i="11"/>
  <c r="AD525" i="11"/>
  <c r="AC525" i="11"/>
  <c r="AB525" i="11"/>
  <c r="AA525" i="11"/>
  <c r="AF524" i="11"/>
  <c r="AE524" i="11"/>
  <c r="AD524" i="11"/>
  <c r="AC524" i="11"/>
  <c r="AB524" i="11"/>
  <c r="AA524" i="11"/>
  <c r="Z524" i="11"/>
  <c r="Y524" i="11"/>
  <c r="X524" i="11"/>
  <c r="W524" i="11"/>
  <c r="U524" i="11"/>
  <c r="AF523" i="11"/>
  <c r="AE523" i="11"/>
  <c r="AD523" i="11"/>
  <c r="AC523" i="11"/>
  <c r="AB523" i="11"/>
  <c r="AA523" i="11"/>
  <c r="Z523" i="11"/>
  <c r="Y523" i="11"/>
  <c r="X523" i="11"/>
  <c r="W523" i="11"/>
  <c r="U523" i="11"/>
  <c r="AD522" i="11"/>
  <c r="AC522" i="11"/>
  <c r="AB522" i="11"/>
  <c r="AA522" i="11"/>
  <c r="U522" i="11"/>
  <c r="AD520" i="11"/>
  <c r="AC520" i="11"/>
  <c r="AD519" i="11"/>
  <c r="AC519" i="11"/>
  <c r="AB519" i="11"/>
  <c r="AA519" i="11"/>
  <c r="Z519" i="11"/>
  <c r="Y519" i="11"/>
  <c r="AD518" i="11"/>
  <c r="AC518" i="11"/>
  <c r="AD517" i="11"/>
  <c r="AC517" i="11"/>
  <c r="AB517" i="11"/>
  <c r="AA517" i="11"/>
  <c r="AD516" i="11"/>
  <c r="AC516" i="11"/>
  <c r="AB516" i="11"/>
  <c r="AA516" i="11"/>
  <c r="Z516" i="11"/>
  <c r="Y516" i="11"/>
  <c r="U516" i="11"/>
  <c r="AD515" i="11"/>
  <c r="AC515" i="11"/>
  <c r="AB515" i="11"/>
  <c r="AA515" i="11"/>
  <c r="Z515" i="11"/>
  <c r="Y515" i="11"/>
  <c r="U515" i="11"/>
  <c r="AD514" i="11"/>
  <c r="AC514" i="11"/>
  <c r="AB514" i="11"/>
  <c r="AA514" i="11"/>
  <c r="U514" i="11"/>
  <c r="AD513" i="11"/>
  <c r="AC513" i="11"/>
  <c r="AB513" i="11"/>
  <c r="AA513" i="11"/>
  <c r="Z513" i="11"/>
  <c r="Y513" i="11"/>
  <c r="U513" i="11"/>
  <c r="AD512" i="11"/>
  <c r="AC512" i="11"/>
  <c r="AB512" i="11"/>
  <c r="AA512" i="11"/>
  <c r="AD511" i="11"/>
  <c r="AC511" i="11"/>
  <c r="AB511" i="11"/>
  <c r="AA511" i="11"/>
  <c r="AD510" i="11"/>
  <c r="AC510" i="11"/>
  <c r="AB510" i="11"/>
  <c r="AA510" i="11"/>
  <c r="AD509" i="11"/>
  <c r="AC509" i="11"/>
  <c r="AB509" i="11"/>
  <c r="AA509" i="11"/>
  <c r="U509" i="11"/>
  <c r="AD508" i="11"/>
  <c r="AC508" i="11"/>
  <c r="AB508" i="11"/>
  <c r="AA508" i="11"/>
  <c r="AD507" i="11"/>
  <c r="AC507" i="11"/>
  <c r="AB507" i="11"/>
  <c r="AA507" i="11"/>
  <c r="AD506" i="11"/>
  <c r="AC506" i="11"/>
  <c r="AB506" i="11"/>
  <c r="AA506" i="11"/>
  <c r="AD505" i="11"/>
  <c r="AC505" i="11"/>
  <c r="AB505" i="11"/>
  <c r="AA505" i="11"/>
  <c r="U505" i="11"/>
  <c r="AD504" i="11"/>
  <c r="AC504" i="11"/>
  <c r="AB504" i="11"/>
  <c r="AA504" i="11"/>
  <c r="AD503" i="11"/>
  <c r="AC503" i="11"/>
  <c r="AB503" i="11"/>
  <c r="AA503" i="11"/>
  <c r="AD502" i="11"/>
  <c r="AC502" i="11"/>
  <c r="AB502" i="11"/>
  <c r="AA502" i="11"/>
  <c r="AD501" i="11"/>
  <c r="AC501" i="11"/>
  <c r="AB501" i="11"/>
  <c r="AA501" i="11"/>
  <c r="U501" i="11"/>
  <c r="AD500" i="11"/>
  <c r="AC500" i="11"/>
  <c r="AB500" i="11"/>
  <c r="AA500" i="11"/>
  <c r="AD499" i="11"/>
  <c r="AC499" i="11"/>
  <c r="AB499" i="11"/>
  <c r="AA499" i="11"/>
  <c r="AD498" i="11"/>
  <c r="AC498" i="11"/>
  <c r="AB498" i="11"/>
  <c r="AA498" i="11"/>
  <c r="AF497" i="11"/>
  <c r="AE497" i="11"/>
  <c r="AD497" i="11"/>
  <c r="AC497" i="11"/>
  <c r="AB497" i="11"/>
  <c r="AA497" i="11"/>
  <c r="Z497" i="11"/>
  <c r="Y497" i="11"/>
  <c r="X497" i="11"/>
  <c r="W497" i="11"/>
  <c r="U497" i="11"/>
  <c r="AF496" i="11"/>
  <c r="AE496" i="11"/>
  <c r="AD496" i="11"/>
  <c r="AC496" i="11"/>
  <c r="AB496" i="11"/>
  <c r="AA496" i="11"/>
  <c r="Z496" i="11"/>
  <c r="Y496" i="11"/>
  <c r="X496" i="11"/>
  <c r="W496" i="11"/>
  <c r="U496" i="11"/>
  <c r="AD495" i="11"/>
  <c r="AC495" i="11"/>
  <c r="AB495" i="11"/>
  <c r="AA495" i="11"/>
  <c r="Z495" i="11"/>
  <c r="Y495" i="11"/>
  <c r="U495" i="11"/>
  <c r="AD494" i="11"/>
  <c r="AC494" i="11"/>
  <c r="AB494" i="11"/>
  <c r="AA494" i="11"/>
  <c r="Z494" i="11"/>
  <c r="Y494" i="11"/>
  <c r="U494" i="11"/>
  <c r="AD493" i="11"/>
  <c r="AC493" i="11"/>
  <c r="AB493" i="11"/>
  <c r="AA493" i="11"/>
  <c r="Z493" i="11"/>
  <c r="Y493" i="11"/>
  <c r="U493" i="11"/>
  <c r="AD492" i="11"/>
  <c r="AC492" i="11"/>
  <c r="AB492" i="11"/>
  <c r="AA492" i="11"/>
  <c r="U492" i="11"/>
  <c r="AD491" i="11"/>
  <c r="AC491" i="11"/>
  <c r="AB491" i="11"/>
  <c r="AA491" i="11"/>
  <c r="U491" i="11"/>
  <c r="AD490" i="11"/>
  <c r="AC490" i="11"/>
  <c r="AB490" i="11"/>
  <c r="AA490" i="11"/>
  <c r="AD489" i="11"/>
  <c r="AC489" i="11"/>
  <c r="AB489" i="11"/>
  <c r="AA489" i="11"/>
  <c r="AD488" i="11"/>
  <c r="AC488" i="11"/>
  <c r="AB488" i="11"/>
  <c r="AA488" i="11"/>
  <c r="U488" i="11"/>
  <c r="AD487" i="11"/>
  <c r="AC487" i="11"/>
  <c r="AB487" i="11"/>
  <c r="AA487" i="11"/>
  <c r="AB486" i="11"/>
  <c r="AA486" i="11"/>
  <c r="AF485" i="11"/>
  <c r="AE485" i="11"/>
  <c r="AD485" i="11"/>
  <c r="AC485" i="11"/>
  <c r="AB485" i="11"/>
  <c r="AA485" i="11"/>
  <c r="Z485" i="11"/>
  <c r="Y485" i="11"/>
  <c r="X485" i="11"/>
  <c r="W485" i="11"/>
  <c r="U485" i="11"/>
  <c r="AE484" i="11"/>
  <c r="AD484" i="11"/>
  <c r="AC484" i="11"/>
  <c r="AB484" i="11"/>
  <c r="AA484" i="11"/>
  <c r="Z484" i="11"/>
  <c r="Y484" i="11"/>
  <c r="X484" i="11"/>
  <c r="W484" i="11"/>
  <c r="V484" i="11"/>
  <c r="U484" i="11"/>
  <c r="AF194" i="11"/>
  <c r="AE194" i="11"/>
  <c r="AB194" i="11"/>
  <c r="AA194" i="11"/>
  <c r="X194" i="11"/>
  <c r="W194" i="11"/>
  <c r="AF193" i="11"/>
  <c r="AE193" i="11"/>
  <c r="AB193" i="11"/>
  <c r="AA193" i="11"/>
  <c r="X193" i="11"/>
  <c r="W193" i="11"/>
  <c r="AF192" i="11"/>
  <c r="AE192" i="11"/>
  <c r="AB192" i="11"/>
  <c r="AA192" i="11"/>
  <c r="X192" i="11"/>
  <c r="W192" i="11"/>
  <c r="AF191" i="11"/>
  <c r="AE191" i="11"/>
  <c r="AB191" i="11"/>
  <c r="AA191" i="11"/>
  <c r="X191" i="11"/>
  <c r="W191" i="11"/>
  <c r="AF190" i="11"/>
  <c r="AE190" i="11"/>
  <c r="AB190" i="11"/>
  <c r="AA190" i="11"/>
  <c r="X190" i="11"/>
  <c r="W190" i="11"/>
  <c r="AF189" i="11"/>
  <c r="AE189" i="11"/>
  <c r="AB189" i="11"/>
  <c r="AA189" i="11"/>
  <c r="X189" i="11"/>
  <c r="W189" i="11"/>
  <c r="AF188" i="11"/>
  <c r="AE188" i="11"/>
  <c r="AB188" i="11"/>
  <c r="AA188" i="11"/>
  <c r="X188" i="11"/>
  <c r="W188" i="11"/>
  <c r="AF187" i="11"/>
  <c r="AE187" i="11"/>
  <c r="AB187" i="11"/>
  <c r="AA187" i="11"/>
  <c r="X187" i="11"/>
  <c r="W187" i="11"/>
  <c r="AF186" i="11"/>
  <c r="AE186" i="11"/>
  <c r="AB186" i="11"/>
  <c r="AA186" i="11"/>
  <c r="X186" i="11"/>
  <c r="W186" i="11"/>
  <c r="AF195" i="11"/>
  <c r="AE195" i="11"/>
  <c r="AB195" i="11"/>
  <c r="AA195" i="11"/>
  <c r="X195" i="11"/>
  <c r="W195" i="11"/>
  <c r="AF185" i="11"/>
  <c r="AE185" i="11"/>
  <c r="AB185" i="11"/>
  <c r="AA185" i="11"/>
  <c r="X185" i="11"/>
  <c r="W185" i="11"/>
  <c r="AF181" i="11"/>
  <c r="AE181" i="11"/>
  <c r="AB181" i="11"/>
  <c r="AA181" i="11"/>
  <c r="X181" i="11"/>
  <c r="W181" i="11"/>
  <c r="AF180" i="11"/>
  <c r="AE180" i="11"/>
  <c r="AB180" i="11"/>
  <c r="AA180" i="11"/>
  <c r="X180" i="11"/>
  <c r="W180" i="11"/>
  <c r="AF179" i="11"/>
  <c r="AE179" i="11"/>
  <c r="AB179" i="11"/>
  <c r="AA179" i="11"/>
  <c r="X179" i="11"/>
  <c r="W179" i="11"/>
  <c r="AF178" i="11"/>
  <c r="AE178" i="11"/>
  <c r="AB178" i="11"/>
  <c r="AA178" i="11"/>
  <c r="X178" i="11"/>
  <c r="W178" i="11"/>
  <c r="AF177" i="11"/>
  <c r="AE177" i="11"/>
  <c r="AB177" i="11"/>
  <c r="AA177" i="11"/>
  <c r="X177" i="11"/>
  <c r="W177" i="11"/>
  <c r="AF176" i="11"/>
  <c r="AE176" i="11"/>
  <c r="AB176" i="11"/>
  <c r="AA176" i="11"/>
  <c r="X176" i="11"/>
  <c r="W176" i="11"/>
  <c r="AF175" i="11"/>
  <c r="AE175" i="11"/>
  <c r="AB175" i="11"/>
  <c r="AA175" i="11"/>
  <c r="X175" i="11"/>
  <c r="W175" i="11"/>
  <c r="AF173" i="11"/>
  <c r="AE173" i="11"/>
  <c r="AB173" i="11"/>
  <c r="AA173" i="11"/>
  <c r="X173" i="11"/>
  <c r="W173" i="11"/>
  <c r="AF172" i="11"/>
  <c r="AE172" i="11"/>
  <c r="AB172" i="11"/>
  <c r="AA172" i="11"/>
  <c r="X172" i="11"/>
  <c r="W172" i="11"/>
  <c r="AF171" i="11"/>
  <c r="AE171" i="11"/>
  <c r="AB171" i="11"/>
  <c r="AA171" i="11"/>
  <c r="X171" i="11"/>
  <c r="W171" i="11"/>
  <c r="AF170" i="11"/>
  <c r="AE170" i="11"/>
  <c r="AB170" i="11"/>
  <c r="AA170" i="11"/>
  <c r="X170" i="11"/>
  <c r="W170" i="11"/>
  <c r="AF169" i="11"/>
  <c r="AE169" i="11"/>
  <c r="AB169" i="11"/>
  <c r="AA169" i="11"/>
  <c r="X169" i="11"/>
  <c r="W169" i="11"/>
  <c r="AF168" i="11"/>
  <c r="AE168" i="11"/>
  <c r="AB168" i="11"/>
  <c r="AA168" i="11"/>
  <c r="X168" i="11"/>
  <c r="W168" i="11"/>
  <c r="AF166" i="11"/>
  <c r="AE166" i="11"/>
  <c r="AB166" i="11"/>
  <c r="AA166" i="11"/>
  <c r="X166" i="11"/>
  <c r="W166" i="11"/>
  <c r="AF164" i="11"/>
  <c r="AE164" i="11"/>
  <c r="AB164" i="11"/>
  <c r="AA164" i="11"/>
  <c r="X164" i="11"/>
  <c r="W164" i="11"/>
  <c r="AF163" i="11"/>
  <c r="AE163" i="11"/>
  <c r="AB163" i="11"/>
  <c r="AA163" i="11"/>
  <c r="X163" i="11"/>
  <c r="W163" i="11"/>
  <c r="AF162" i="11"/>
  <c r="AE162" i="11"/>
  <c r="AB162" i="11"/>
  <c r="AA162" i="11"/>
  <c r="X162" i="11"/>
  <c r="W162" i="11"/>
  <c r="AF161" i="11"/>
  <c r="AE161" i="11"/>
  <c r="AB161" i="11"/>
  <c r="AA161" i="11"/>
  <c r="X161" i="11"/>
  <c r="W161" i="11"/>
  <c r="AF160" i="11"/>
  <c r="AE160" i="11"/>
  <c r="AB160" i="11"/>
  <c r="AA160" i="11"/>
  <c r="X160" i="11"/>
  <c r="W160" i="11"/>
  <c r="AF146" i="11"/>
  <c r="AE146" i="11"/>
  <c r="AB146" i="11"/>
  <c r="AA146" i="11"/>
  <c r="X146" i="11"/>
  <c r="W146" i="11"/>
  <c r="AF145" i="11"/>
  <c r="AE145" i="11"/>
  <c r="AB145" i="11"/>
  <c r="AA145" i="11"/>
  <c r="X145" i="11"/>
  <c r="W145" i="11"/>
  <c r="AF144" i="11"/>
  <c r="AE144" i="11"/>
  <c r="AB144" i="11"/>
  <c r="AA144" i="11"/>
  <c r="X144" i="11"/>
  <c r="W144" i="11"/>
  <c r="AF143" i="11"/>
  <c r="AE143" i="11"/>
  <c r="AB143" i="11"/>
  <c r="AA143" i="11"/>
  <c r="X143" i="11"/>
  <c r="W143" i="11"/>
  <c r="AF142" i="11"/>
  <c r="AE142" i="11"/>
  <c r="AB142" i="11"/>
  <c r="AA142" i="11"/>
  <c r="X142" i="11"/>
  <c r="W142" i="11"/>
  <c r="AF140" i="11"/>
  <c r="AE140" i="11"/>
  <c r="AB140" i="11"/>
  <c r="AA140" i="11"/>
  <c r="X140" i="11"/>
  <c r="W140" i="11"/>
  <c r="AF139" i="11"/>
  <c r="AE139" i="11"/>
  <c r="AB139" i="11"/>
  <c r="AA139" i="11"/>
  <c r="X139" i="11"/>
  <c r="W139" i="11"/>
  <c r="AF138" i="11"/>
  <c r="AE138" i="11"/>
  <c r="AB138" i="11"/>
  <c r="AA138" i="11"/>
  <c r="X138" i="11"/>
  <c r="W138" i="11"/>
  <c r="AF137" i="11"/>
  <c r="AE137" i="11"/>
  <c r="AB137" i="11"/>
  <c r="AA137" i="11"/>
  <c r="X137" i="11"/>
  <c r="W137" i="11"/>
  <c r="AF136" i="11"/>
  <c r="AE136" i="11"/>
  <c r="AB136" i="11"/>
  <c r="AA136" i="11"/>
  <c r="X136" i="11"/>
  <c r="W136" i="11"/>
  <c r="AF135" i="11"/>
  <c r="AE135" i="11"/>
  <c r="AB135" i="11"/>
  <c r="AA135" i="11"/>
  <c r="X135" i="11"/>
  <c r="W135" i="11"/>
  <c r="AF134" i="11"/>
  <c r="AE134" i="11"/>
  <c r="AB134" i="11"/>
  <c r="AA134" i="11"/>
  <c r="X134" i="11"/>
  <c r="W134" i="11"/>
  <c r="AF133" i="11"/>
  <c r="AE133" i="11"/>
  <c r="AB133" i="11"/>
  <c r="AA133" i="11"/>
  <c r="X133" i="11"/>
  <c r="W133" i="11"/>
  <c r="AF132" i="11"/>
  <c r="AE132" i="11"/>
  <c r="AB132" i="11"/>
  <c r="AA132" i="11"/>
  <c r="X132" i="11"/>
  <c r="W132" i="11"/>
  <c r="AF130" i="11"/>
  <c r="AE130" i="11"/>
  <c r="AB130" i="11"/>
  <c r="AA130" i="11"/>
  <c r="X130" i="11"/>
  <c r="W130" i="11"/>
  <c r="AF129" i="11"/>
  <c r="AE129" i="11"/>
  <c r="AD129" i="11"/>
  <c r="AC129" i="11"/>
  <c r="AB129" i="11"/>
  <c r="AA129" i="11"/>
  <c r="Z129" i="11"/>
  <c r="Y129" i="11"/>
  <c r="X129" i="11"/>
  <c r="W129" i="11"/>
  <c r="V129" i="11"/>
  <c r="U129" i="11"/>
  <c r="AF128" i="11"/>
  <c r="AE128" i="11"/>
  <c r="AD128" i="11"/>
  <c r="AC128" i="11"/>
  <c r="AB128" i="11"/>
  <c r="AA128" i="11"/>
  <c r="Z128" i="11"/>
  <c r="Y128" i="11"/>
  <c r="X128" i="11"/>
  <c r="W128" i="11"/>
  <c r="V128" i="11"/>
  <c r="U128" i="11"/>
  <c r="AF126" i="11"/>
  <c r="AE126" i="11"/>
  <c r="AD126" i="11"/>
  <c r="AC126" i="11"/>
  <c r="AB126" i="11"/>
  <c r="AA126" i="11"/>
  <c r="Z126" i="11"/>
  <c r="Y126" i="11"/>
  <c r="X126" i="11"/>
  <c r="W126" i="11"/>
  <c r="V126" i="11"/>
  <c r="U126" i="11"/>
  <c r="AF125" i="11"/>
  <c r="AE125" i="11"/>
  <c r="AD125" i="11"/>
  <c r="AC125" i="11"/>
  <c r="AB125" i="11"/>
  <c r="AA125" i="11"/>
  <c r="Z125" i="11"/>
  <c r="Y125" i="11"/>
  <c r="X125" i="11"/>
  <c r="W125" i="11"/>
  <c r="V125" i="11"/>
  <c r="U125" i="11"/>
  <c r="AF124" i="11"/>
  <c r="AE124" i="11"/>
  <c r="AD124" i="11"/>
  <c r="AC124" i="11"/>
  <c r="AB124" i="11"/>
  <c r="AA124" i="11"/>
  <c r="Z124" i="11"/>
  <c r="Y124" i="11"/>
  <c r="X124" i="11"/>
  <c r="W124" i="11"/>
  <c r="V124" i="11"/>
  <c r="U124" i="11"/>
  <c r="AF123" i="11"/>
  <c r="AE123" i="11"/>
  <c r="AD123" i="11"/>
  <c r="AC123" i="11"/>
  <c r="AB123" i="11"/>
  <c r="AA123" i="11"/>
  <c r="Z123" i="11"/>
  <c r="Y123" i="11"/>
  <c r="X123" i="11"/>
  <c r="W123" i="11"/>
  <c r="V123" i="11"/>
  <c r="U123" i="11"/>
  <c r="AF122" i="11"/>
  <c r="AE122" i="11"/>
  <c r="AD122" i="11"/>
  <c r="AC122" i="11"/>
  <c r="AB122" i="11"/>
  <c r="AA122" i="11"/>
  <c r="Z122" i="11"/>
  <c r="Y122" i="11"/>
  <c r="X122" i="11"/>
  <c r="W122" i="11"/>
  <c r="V122" i="11"/>
  <c r="U122" i="11"/>
  <c r="AF121" i="11"/>
  <c r="AE121" i="11"/>
  <c r="AD121" i="11"/>
  <c r="AC121" i="11"/>
  <c r="AB121" i="11"/>
  <c r="AA121" i="11"/>
  <c r="Z121" i="11"/>
  <c r="Y121" i="11"/>
  <c r="X121" i="11"/>
  <c r="W121" i="11"/>
  <c r="V121" i="11"/>
  <c r="U121" i="11"/>
  <c r="AF120" i="11"/>
  <c r="AE120" i="11"/>
  <c r="AD120" i="11"/>
  <c r="AC120" i="11"/>
  <c r="AB120" i="11"/>
  <c r="AA120" i="11"/>
  <c r="Z120" i="11"/>
  <c r="Y120" i="11"/>
  <c r="X120" i="11"/>
  <c r="W120" i="11"/>
  <c r="V120" i="11"/>
  <c r="U120" i="11"/>
  <c r="AF110" i="11"/>
  <c r="AE110" i="11"/>
  <c r="X110" i="11"/>
  <c r="W110" i="11"/>
  <c r="AF109" i="11"/>
  <c r="AE109" i="11"/>
  <c r="X109" i="11"/>
  <c r="W109" i="11"/>
  <c r="AF108" i="11"/>
  <c r="AE108" i="11"/>
  <c r="X108" i="11"/>
  <c r="W108" i="11"/>
  <c r="AF107" i="11"/>
  <c r="AE107" i="11"/>
  <c r="AB107" i="11"/>
  <c r="AA107" i="11"/>
  <c r="X107" i="11"/>
  <c r="W107" i="11"/>
  <c r="AF106" i="11"/>
  <c r="AE106" i="11"/>
  <c r="AD106" i="11"/>
  <c r="AC106" i="11"/>
  <c r="AB106" i="11"/>
  <c r="AA106" i="11"/>
  <c r="Z106" i="11"/>
  <c r="Y106" i="11"/>
  <c r="X106" i="11"/>
  <c r="W106" i="11"/>
  <c r="V106" i="11"/>
  <c r="U106" i="11"/>
  <c r="AF105" i="11"/>
  <c r="AE105" i="11"/>
  <c r="AD105" i="11"/>
  <c r="AC105" i="11"/>
  <c r="AB105" i="11"/>
  <c r="AA105" i="11"/>
  <c r="Z105" i="11"/>
  <c r="Y105" i="11"/>
  <c r="X105" i="11"/>
  <c r="W105" i="11"/>
  <c r="V105" i="11"/>
  <c r="U105" i="11"/>
  <c r="AF104" i="11"/>
  <c r="AE104" i="11"/>
  <c r="AD104" i="11"/>
  <c r="AC104" i="11"/>
  <c r="AB104" i="11"/>
  <c r="AA104" i="11"/>
  <c r="Z104" i="11"/>
  <c r="Y104" i="11"/>
  <c r="X104" i="11"/>
  <c r="W104" i="11"/>
  <c r="V104" i="11"/>
  <c r="U104" i="11"/>
  <c r="AF103" i="11"/>
  <c r="AE103" i="11"/>
  <c r="AD103" i="11"/>
  <c r="AC103" i="11"/>
  <c r="AB103" i="11"/>
  <c r="AA103" i="11"/>
  <c r="Z103" i="11"/>
  <c r="Y103" i="11"/>
  <c r="X103" i="11"/>
  <c r="W103" i="11"/>
  <c r="V103" i="11"/>
  <c r="U103" i="11"/>
  <c r="AF119" i="11"/>
  <c r="AE119" i="11"/>
  <c r="AD119" i="11"/>
  <c r="AC119" i="11"/>
  <c r="AB119" i="11"/>
  <c r="AA119" i="11"/>
  <c r="Z119" i="11"/>
  <c r="Y119" i="11"/>
  <c r="X119" i="11"/>
  <c r="W119" i="11"/>
  <c r="V119" i="11"/>
  <c r="U119" i="11"/>
  <c r="AF118" i="11"/>
  <c r="AE118" i="11"/>
  <c r="AD118" i="11"/>
  <c r="AC118" i="11"/>
  <c r="AB118" i="11"/>
  <c r="AA118" i="11"/>
  <c r="Z118" i="11"/>
  <c r="Y118" i="11"/>
  <c r="X118" i="11"/>
  <c r="W118" i="11"/>
  <c r="V118" i="11"/>
  <c r="U118" i="11"/>
  <c r="AF117" i="11"/>
  <c r="AE117" i="11"/>
  <c r="AD117" i="11"/>
  <c r="AC117" i="11"/>
  <c r="AB117" i="11"/>
  <c r="AA117" i="11"/>
  <c r="Z117" i="11"/>
  <c r="Y117" i="11"/>
  <c r="X117" i="11"/>
  <c r="W117" i="11"/>
  <c r="V117" i="11"/>
  <c r="U117" i="11"/>
  <c r="AF116" i="11"/>
  <c r="AE116" i="11"/>
  <c r="AD116" i="11"/>
  <c r="AC116" i="11"/>
  <c r="AB116" i="11"/>
  <c r="AA116" i="11"/>
  <c r="Z116" i="11"/>
  <c r="Y116" i="11"/>
  <c r="X116" i="11"/>
  <c r="W116" i="11"/>
  <c r="V116" i="11"/>
  <c r="U116" i="11"/>
  <c r="AF115" i="11"/>
  <c r="AE115" i="11"/>
  <c r="AD115" i="11"/>
  <c r="AC115" i="11"/>
  <c r="AB115" i="11"/>
  <c r="AA115" i="11"/>
  <c r="Z115" i="11"/>
  <c r="Y115" i="11"/>
  <c r="X115" i="11"/>
  <c r="W115" i="11"/>
  <c r="V115" i="11"/>
  <c r="U115" i="11"/>
  <c r="AF231" i="11"/>
  <c r="AE231" i="11"/>
  <c r="AD231" i="11"/>
  <c r="AC231" i="11"/>
  <c r="AB231" i="11"/>
  <c r="AA231" i="11"/>
  <c r="Z231" i="11"/>
  <c r="Y231" i="11"/>
  <c r="X231" i="11"/>
  <c r="W231" i="11"/>
  <c r="V231" i="11"/>
  <c r="U231" i="11"/>
  <c r="AF230" i="11"/>
  <c r="AE230" i="11"/>
  <c r="AD230" i="11"/>
  <c r="AC230" i="11"/>
  <c r="AB230" i="11"/>
  <c r="AA230" i="11"/>
  <c r="Z230" i="11"/>
  <c r="Y230" i="11"/>
  <c r="X230" i="11"/>
  <c r="W230" i="11"/>
  <c r="V230" i="11"/>
  <c r="U230" i="11"/>
  <c r="AF229" i="11"/>
  <c r="AE229" i="11"/>
  <c r="AD229" i="11"/>
  <c r="AC229" i="11"/>
  <c r="AB229" i="11"/>
  <c r="AA229" i="11"/>
  <c r="Z229" i="11"/>
  <c r="Y229" i="11"/>
  <c r="X229" i="11"/>
  <c r="W229" i="11"/>
  <c r="V229" i="11"/>
  <c r="U229" i="11"/>
  <c r="AF228" i="11"/>
  <c r="AE228" i="11"/>
  <c r="AD228" i="11"/>
  <c r="AC228" i="11"/>
  <c r="AB228" i="11"/>
  <c r="AA228" i="11"/>
  <c r="Z228" i="11"/>
  <c r="Y228" i="11"/>
  <c r="X228" i="11"/>
  <c r="W228" i="11"/>
  <c r="V228" i="11"/>
  <c r="U228" i="11"/>
  <c r="AF227" i="11"/>
  <c r="AE227" i="11"/>
  <c r="AD227" i="11"/>
  <c r="AC227" i="11"/>
  <c r="AB227" i="11"/>
  <c r="AA227" i="11"/>
  <c r="Z227" i="11"/>
  <c r="Y227" i="11"/>
  <c r="X227" i="11"/>
  <c r="W227" i="11"/>
  <c r="V227" i="11"/>
  <c r="U227" i="11"/>
  <c r="AF226" i="11"/>
  <c r="AE226" i="11"/>
  <c r="AD226" i="11"/>
  <c r="AC226" i="11"/>
  <c r="AB226" i="11"/>
  <c r="AA226" i="11"/>
  <c r="Z226" i="11"/>
  <c r="Y226" i="11"/>
  <c r="X226" i="11"/>
  <c r="W226" i="11"/>
  <c r="V226" i="11"/>
  <c r="U226" i="11"/>
  <c r="AF225" i="11"/>
  <c r="AE225" i="11"/>
  <c r="AD225" i="11"/>
  <c r="AC225" i="11"/>
  <c r="AB225" i="11"/>
  <c r="AA225" i="11"/>
  <c r="Z225" i="11"/>
  <c r="Y225" i="11"/>
  <c r="X225" i="11"/>
  <c r="W225" i="11"/>
  <c r="V225" i="11"/>
  <c r="U225" i="11"/>
  <c r="AC79" i="11"/>
  <c r="X79" i="11"/>
  <c r="W79" i="11"/>
  <c r="V79" i="11"/>
  <c r="U79" i="11"/>
  <c r="AF75" i="11"/>
  <c r="AE75" i="11"/>
  <c r="AD75" i="11"/>
  <c r="AC75" i="11"/>
  <c r="AB75" i="11"/>
  <c r="AA75" i="11"/>
  <c r="Z75" i="11"/>
  <c r="Y75" i="11"/>
  <c r="X75" i="11"/>
  <c r="W75" i="11"/>
  <c r="V75" i="11"/>
  <c r="U75" i="11"/>
  <c r="AF74" i="11"/>
  <c r="AE74" i="11"/>
  <c r="AD74" i="11"/>
  <c r="AC74" i="11"/>
  <c r="AB74" i="11"/>
  <c r="AA74" i="11"/>
  <c r="Z74" i="11"/>
  <c r="Y74" i="11"/>
  <c r="X74" i="11"/>
  <c r="W74" i="11"/>
  <c r="V74" i="11"/>
  <c r="U74" i="11"/>
  <c r="AF73" i="11"/>
  <c r="AE73" i="11"/>
  <c r="AD73" i="11"/>
  <c r="AC73" i="11"/>
  <c r="AB73" i="11"/>
  <c r="AA73" i="11"/>
  <c r="Z73" i="11"/>
  <c r="Y73" i="11"/>
  <c r="X73" i="11"/>
  <c r="W73" i="11"/>
  <c r="V73" i="11"/>
  <c r="U73" i="11"/>
  <c r="AF72" i="11"/>
  <c r="AE72" i="11"/>
  <c r="AD72" i="11"/>
  <c r="AC72" i="11"/>
  <c r="AB72" i="11"/>
  <c r="AA72" i="11"/>
  <c r="Z72" i="11"/>
  <c r="Y72" i="11"/>
  <c r="X72" i="11"/>
  <c r="W72" i="11"/>
  <c r="V72" i="11"/>
  <c r="U72" i="11"/>
  <c r="AF100" i="11"/>
  <c r="AE100" i="11"/>
  <c r="AD100" i="11"/>
  <c r="AC100" i="11"/>
  <c r="AB100" i="11"/>
  <c r="AA100" i="11"/>
  <c r="Z100" i="11"/>
  <c r="Y100" i="11"/>
  <c r="X100" i="11"/>
  <c r="W100" i="11"/>
  <c r="V100" i="11"/>
  <c r="U100" i="11"/>
  <c r="AF99" i="11"/>
  <c r="AE99" i="11"/>
  <c r="AD99" i="11"/>
  <c r="AC99" i="11"/>
  <c r="AB99" i="11"/>
  <c r="AA99" i="11"/>
  <c r="Z99" i="11"/>
  <c r="Y99" i="11"/>
  <c r="X99" i="11"/>
  <c r="W99" i="11"/>
  <c r="V99" i="11"/>
  <c r="U99" i="11"/>
  <c r="AF98" i="11"/>
  <c r="AE98" i="11"/>
  <c r="AD98" i="11"/>
  <c r="AC98" i="11"/>
  <c r="AB98" i="11"/>
  <c r="AA98" i="11"/>
  <c r="Z98" i="11"/>
  <c r="Y98" i="11"/>
  <c r="X98" i="11"/>
  <c r="W98" i="11"/>
  <c r="V98" i="11"/>
  <c r="U98" i="11"/>
  <c r="AF97" i="11"/>
  <c r="AE97" i="11"/>
  <c r="AD97" i="11"/>
  <c r="AC97" i="11"/>
  <c r="AB97" i="11"/>
  <c r="AA97" i="11"/>
  <c r="Z97" i="11"/>
  <c r="Y97" i="11"/>
  <c r="X97" i="11"/>
  <c r="W97" i="11"/>
  <c r="V97" i="11"/>
  <c r="U97" i="11"/>
  <c r="AF96" i="11"/>
  <c r="AE96" i="11"/>
  <c r="AD96" i="11"/>
  <c r="AC96" i="11"/>
  <c r="AB96" i="11"/>
  <c r="AA96" i="11"/>
  <c r="Z96" i="11"/>
  <c r="Y96" i="11"/>
  <c r="X96" i="11"/>
  <c r="W96" i="11"/>
  <c r="V96" i="11"/>
  <c r="U96" i="11"/>
  <c r="AF95" i="11"/>
  <c r="AE95" i="11"/>
  <c r="AD95" i="11"/>
  <c r="AC95" i="11"/>
  <c r="AB95" i="11"/>
  <c r="AA95" i="11"/>
  <c r="Z95" i="11"/>
  <c r="Y95" i="11"/>
  <c r="X95" i="11"/>
  <c r="W95" i="11"/>
  <c r="V95" i="11"/>
  <c r="U95" i="11"/>
  <c r="AF94" i="11"/>
  <c r="AE94" i="11"/>
  <c r="AD94" i="11"/>
  <c r="AC94" i="11"/>
  <c r="AB94" i="11"/>
  <c r="AA94" i="11"/>
  <c r="Z94" i="11"/>
  <c r="Y94" i="11"/>
  <c r="X94" i="11"/>
  <c r="W94" i="11"/>
  <c r="V94" i="11"/>
  <c r="U94" i="11"/>
  <c r="AF93" i="11"/>
  <c r="AE93" i="11"/>
  <c r="AD93" i="11"/>
  <c r="AC93" i="11"/>
  <c r="AB93" i="11"/>
  <c r="AA93" i="11"/>
  <c r="Z93" i="11"/>
  <c r="Y93" i="11"/>
  <c r="X93" i="11"/>
  <c r="W93" i="11"/>
  <c r="V93" i="11"/>
  <c r="U93" i="11"/>
  <c r="AF92" i="11"/>
  <c r="AE92" i="11"/>
  <c r="AD92" i="11"/>
  <c r="AC92" i="11"/>
  <c r="AB92" i="11"/>
  <c r="AA92" i="11"/>
  <c r="Z92" i="11"/>
  <c r="Y92" i="11"/>
  <c r="X92" i="11"/>
  <c r="W92" i="11"/>
  <c r="V92" i="11"/>
  <c r="U92" i="11"/>
  <c r="AF91" i="11"/>
  <c r="AE91" i="11"/>
  <c r="AD91" i="11"/>
  <c r="AC91" i="11"/>
  <c r="AB91" i="11"/>
  <c r="AA91" i="11"/>
  <c r="Z91" i="11"/>
  <c r="Y91" i="11"/>
  <c r="X91" i="11"/>
  <c r="W91" i="11"/>
  <c r="V91" i="11"/>
  <c r="U91" i="11"/>
  <c r="AF90" i="11"/>
  <c r="AE90" i="11"/>
  <c r="AD90" i="11"/>
  <c r="AC90" i="11"/>
  <c r="AB90" i="11"/>
  <c r="AA90" i="11"/>
  <c r="Z90" i="11"/>
  <c r="Y90" i="11"/>
  <c r="X90" i="11"/>
  <c r="W90" i="11"/>
  <c r="V90" i="11"/>
  <c r="U90" i="11"/>
  <c r="AF83" i="11"/>
  <c r="AE83" i="11"/>
  <c r="AD83" i="11"/>
  <c r="AC83" i="11"/>
  <c r="AB83" i="11"/>
  <c r="AA83" i="11"/>
  <c r="Z83" i="11"/>
  <c r="Y83" i="11"/>
  <c r="X83" i="11"/>
  <c r="W83" i="11"/>
  <c r="V83" i="11"/>
  <c r="U83" i="11"/>
  <c r="AF82" i="11"/>
  <c r="AE82" i="11"/>
  <c r="AD82" i="11"/>
  <c r="AC82" i="11"/>
  <c r="AB82" i="11"/>
  <c r="AA82" i="11"/>
  <c r="Z82" i="11"/>
  <c r="Y82" i="11"/>
  <c r="X82" i="11"/>
  <c r="W82" i="11"/>
  <c r="V82" i="11"/>
  <c r="U82" i="11"/>
  <c r="AF81" i="11"/>
  <c r="AE81" i="11"/>
  <c r="AD81" i="11"/>
  <c r="AC81" i="11"/>
  <c r="AB81" i="11"/>
  <c r="AA81" i="11"/>
  <c r="Z81" i="11"/>
  <c r="Y81" i="11"/>
  <c r="X81" i="11"/>
  <c r="W81" i="11"/>
  <c r="V81" i="11"/>
  <c r="U81" i="11"/>
  <c r="AF80" i="11"/>
  <c r="AE80" i="11"/>
  <c r="AD80" i="11"/>
  <c r="AC80" i="11"/>
  <c r="AB80" i="11"/>
  <c r="AA80" i="11"/>
  <c r="Z80" i="11"/>
  <c r="Y80" i="11"/>
  <c r="X80" i="11"/>
  <c r="W80" i="11"/>
  <c r="V80" i="11"/>
  <c r="U80" i="11"/>
  <c r="AF102" i="11"/>
  <c r="AE102" i="11"/>
  <c r="AD102" i="11"/>
  <c r="AC102" i="11"/>
  <c r="AB102" i="11"/>
  <c r="AA102" i="11"/>
  <c r="Z102" i="11"/>
  <c r="Y102" i="11"/>
  <c r="X102" i="11"/>
  <c r="W102" i="11"/>
  <c r="U102" i="11"/>
  <c r="AF101" i="11"/>
  <c r="AE101" i="11"/>
  <c r="AD101" i="11"/>
  <c r="AC101" i="11"/>
  <c r="AB101" i="11"/>
  <c r="AA101" i="11"/>
  <c r="Z101" i="11"/>
  <c r="Y101" i="11"/>
  <c r="X101" i="11"/>
  <c r="W101" i="11"/>
  <c r="U101" i="11"/>
  <c r="AF217" i="11"/>
  <c r="AE217" i="11"/>
  <c r="AD217" i="11"/>
  <c r="AC217" i="11"/>
  <c r="AB217" i="11"/>
  <c r="AA217" i="11"/>
  <c r="Z217" i="11"/>
  <c r="Y217" i="11"/>
  <c r="X217" i="11"/>
  <c r="W217" i="11"/>
  <c r="V217" i="11"/>
  <c r="U217" i="11"/>
  <c r="AF209" i="11"/>
  <c r="AE209" i="11"/>
  <c r="AD209" i="11"/>
  <c r="AC209" i="11"/>
  <c r="AB209" i="11"/>
  <c r="AA209" i="11"/>
  <c r="Z209" i="11"/>
  <c r="Y209" i="11"/>
  <c r="X209" i="11"/>
  <c r="W209" i="11"/>
  <c r="V209" i="11"/>
  <c r="U209" i="11"/>
  <c r="AF69" i="11"/>
  <c r="AE69" i="11"/>
  <c r="AD69" i="11"/>
  <c r="AC69" i="11"/>
  <c r="AB69" i="11"/>
  <c r="AA69" i="11"/>
  <c r="Z69" i="11"/>
  <c r="Y69" i="11"/>
  <c r="X69" i="11"/>
  <c r="W69" i="11"/>
  <c r="V69" i="11"/>
  <c r="U69" i="11"/>
  <c r="AF68" i="11"/>
  <c r="AE68" i="11"/>
  <c r="AD68" i="11"/>
  <c r="AC68" i="11"/>
  <c r="AB68" i="11"/>
  <c r="AA68" i="11"/>
  <c r="Z68" i="11"/>
  <c r="Y68" i="11"/>
  <c r="X68" i="11"/>
  <c r="W68" i="11"/>
  <c r="V68" i="11"/>
  <c r="U68" i="11"/>
  <c r="AF67" i="11"/>
  <c r="AE67" i="11"/>
  <c r="AD67" i="11"/>
  <c r="AC67" i="11"/>
  <c r="AB67" i="11"/>
  <c r="AA67" i="11"/>
  <c r="Z67" i="11"/>
  <c r="Y67" i="11"/>
  <c r="X67" i="11"/>
  <c r="W67" i="11"/>
  <c r="V67" i="11"/>
  <c r="U67" i="11"/>
  <c r="AF66" i="11"/>
  <c r="AE66" i="11"/>
  <c r="AD66" i="11"/>
  <c r="AC66" i="11"/>
  <c r="AB66" i="11"/>
  <c r="AA66" i="11"/>
  <c r="Z66" i="11"/>
  <c r="Y66" i="11"/>
  <c r="X66" i="11"/>
  <c r="W66" i="11"/>
  <c r="V66" i="11"/>
  <c r="U66" i="11"/>
  <c r="AF65" i="11"/>
  <c r="AE65" i="11"/>
  <c r="AD65" i="11"/>
  <c r="AC65" i="11"/>
  <c r="AB65" i="11"/>
  <c r="AA65" i="11"/>
  <c r="Z65" i="11"/>
  <c r="Y65" i="11"/>
  <c r="X65" i="11"/>
  <c r="W65" i="11"/>
  <c r="V65" i="11"/>
  <c r="U65" i="11"/>
  <c r="AF64" i="11"/>
  <c r="AE64" i="11"/>
  <c r="AD64" i="11"/>
  <c r="AC64" i="11"/>
  <c r="AB64" i="11"/>
  <c r="AA64" i="11"/>
  <c r="Z64" i="11"/>
  <c r="Y64" i="11"/>
  <c r="X64" i="11"/>
  <c r="W64" i="11"/>
  <c r="V64" i="11"/>
  <c r="U64" i="11"/>
  <c r="AF63" i="11"/>
  <c r="AE63" i="11"/>
  <c r="AD63" i="11"/>
  <c r="AC63" i="11"/>
  <c r="AB63" i="11"/>
  <c r="AA63" i="11"/>
  <c r="Z63" i="11"/>
  <c r="Y63" i="11"/>
  <c r="X63" i="11"/>
  <c r="W63" i="11"/>
  <c r="V63" i="11"/>
  <c r="U63" i="11"/>
  <c r="AF62" i="11"/>
  <c r="AE62" i="11"/>
  <c r="AD62" i="11"/>
  <c r="AC62" i="11"/>
  <c r="AB62" i="11"/>
  <c r="AA62" i="11"/>
  <c r="Z62" i="11"/>
  <c r="Y62" i="11"/>
  <c r="X62" i="11"/>
  <c r="W62" i="11"/>
  <c r="V62" i="11"/>
  <c r="U62" i="11"/>
  <c r="AF61" i="11"/>
  <c r="AE61" i="11"/>
  <c r="AD61" i="11"/>
  <c r="AC61" i="11"/>
  <c r="AB61" i="11"/>
  <c r="AA61" i="11"/>
  <c r="Z61" i="11"/>
  <c r="Y61" i="11"/>
  <c r="X61" i="11"/>
  <c r="W61" i="11"/>
  <c r="V61" i="11"/>
  <c r="U61" i="11"/>
  <c r="AF60" i="11"/>
  <c r="AE60" i="11"/>
  <c r="AD60" i="11"/>
  <c r="AC60" i="11"/>
  <c r="AB60" i="11"/>
  <c r="AA60" i="11"/>
  <c r="Z60" i="11"/>
  <c r="Y60" i="11"/>
  <c r="X60" i="11"/>
  <c r="W60" i="11"/>
  <c r="V60" i="11"/>
  <c r="U60" i="11"/>
  <c r="AF59" i="11"/>
  <c r="AE59" i="11"/>
  <c r="AD59" i="11"/>
  <c r="AC59" i="11"/>
  <c r="AB59" i="11"/>
  <c r="AA59" i="11"/>
  <c r="Z59" i="11"/>
  <c r="Y59" i="11"/>
  <c r="X59" i="11"/>
  <c r="W59" i="11"/>
  <c r="V59" i="11"/>
  <c r="U59" i="11"/>
  <c r="AF57" i="11"/>
  <c r="AE57" i="11"/>
  <c r="AD57" i="11"/>
  <c r="AC57" i="11"/>
  <c r="AB57" i="11"/>
  <c r="AA57" i="11"/>
  <c r="Z57" i="11"/>
  <c r="Y57" i="11"/>
  <c r="X57" i="11"/>
  <c r="W57" i="11"/>
  <c r="V57" i="11"/>
  <c r="U57" i="11"/>
  <c r="AF56" i="11"/>
  <c r="AE56" i="11"/>
  <c r="AD56" i="11"/>
  <c r="AC56" i="11"/>
  <c r="AB56" i="11"/>
  <c r="AA56" i="11"/>
  <c r="Z56" i="11"/>
  <c r="Y56" i="11"/>
  <c r="X56" i="11"/>
  <c r="W56" i="11"/>
  <c r="V56" i="11"/>
  <c r="U56" i="11"/>
  <c r="AF55" i="11"/>
  <c r="AE55" i="11"/>
  <c r="AD55" i="11"/>
  <c r="AC55" i="11"/>
  <c r="AB55" i="11"/>
  <c r="AA55" i="11"/>
  <c r="Z55" i="11"/>
  <c r="Y55" i="11"/>
  <c r="X55" i="11"/>
  <c r="W55" i="11"/>
  <c r="V55" i="11"/>
  <c r="U55" i="11"/>
  <c r="AF54" i="11"/>
  <c r="AE54" i="11"/>
  <c r="AD54" i="11"/>
  <c r="AC54" i="11"/>
  <c r="AB54" i="11"/>
  <c r="AA54" i="11"/>
  <c r="Z54" i="11"/>
  <c r="Y54" i="11"/>
  <c r="X54" i="11"/>
  <c r="W54" i="11"/>
  <c r="V54" i="11"/>
  <c r="U54" i="11"/>
  <c r="AF53" i="11"/>
  <c r="AE53" i="11"/>
  <c r="AD53" i="11"/>
  <c r="AC53" i="11"/>
  <c r="AB53" i="11"/>
  <c r="AA53" i="11"/>
  <c r="Z53" i="11"/>
  <c r="Y53" i="11"/>
  <c r="X53" i="11"/>
  <c r="W53" i="11"/>
  <c r="V53" i="11"/>
  <c r="U53" i="11"/>
  <c r="AF52" i="11"/>
  <c r="AE52" i="11"/>
  <c r="AD52" i="11"/>
  <c r="AC52" i="11"/>
  <c r="AB52" i="11"/>
  <c r="AA52" i="11"/>
  <c r="Z52" i="11"/>
  <c r="Y52" i="11"/>
  <c r="X52" i="11"/>
  <c r="W52" i="11"/>
  <c r="V52" i="11"/>
  <c r="U52" i="11"/>
  <c r="AF51" i="11"/>
  <c r="AE51" i="11"/>
  <c r="AD51" i="11"/>
  <c r="AC51" i="11"/>
  <c r="AB51" i="11"/>
  <c r="AA51" i="11"/>
  <c r="Z51" i="11"/>
  <c r="Y51" i="11"/>
  <c r="X51" i="11"/>
  <c r="W51" i="11"/>
  <c r="V51" i="11"/>
  <c r="U51" i="11"/>
  <c r="AF50" i="11"/>
  <c r="AE50" i="11"/>
  <c r="AD50" i="11"/>
  <c r="AC50" i="11"/>
  <c r="AB50" i="11"/>
  <c r="AA50" i="11"/>
  <c r="Z50" i="11"/>
  <c r="Y50" i="11"/>
  <c r="X50" i="11"/>
  <c r="W50" i="11"/>
  <c r="V50" i="11"/>
  <c r="U50" i="11"/>
  <c r="AF49" i="11"/>
  <c r="AE49" i="11"/>
  <c r="AD49" i="11"/>
  <c r="AC49" i="11"/>
  <c r="AB49" i="11"/>
  <c r="AA49" i="11"/>
  <c r="Z49" i="11"/>
  <c r="Y49" i="11"/>
  <c r="X49" i="11"/>
  <c r="W49" i="11"/>
  <c r="V49" i="11"/>
  <c r="U49" i="11"/>
  <c r="AF48" i="11"/>
  <c r="AE48" i="11"/>
  <c r="AD48" i="11"/>
  <c r="AC48" i="11"/>
  <c r="AB48" i="11"/>
  <c r="AA48" i="11"/>
  <c r="Z48" i="11"/>
  <c r="Y48" i="11"/>
  <c r="X48" i="11"/>
  <c r="W48" i="11"/>
  <c r="V48" i="11"/>
  <c r="U48" i="11"/>
  <c r="AF47" i="11"/>
  <c r="AE47" i="11"/>
  <c r="AD47" i="11"/>
  <c r="AC47" i="11"/>
  <c r="AB47" i="11"/>
  <c r="AA47" i="11"/>
  <c r="Z47" i="11"/>
  <c r="Y47" i="11"/>
  <c r="X47" i="11"/>
  <c r="W47" i="11"/>
  <c r="V47" i="11"/>
  <c r="U47" i="11"/>
  <c r="AF46" i="11"/>
  <c r="AE46" i="11"/>
  <c r="AD46" i="11"/>
  <c r="AC46" i="11"/>
  <c r="AB46" i="11"/>
  <c r="AA46" i="11"/>
  <c r="Z46" i="11"/>
  <c r="Y46" i="11"/>
  <c r="X46" i="11"/>
  <c r="W46" i="11"/>
  <c r="V46" i="11"/>
  <c r="U46" i="11"/>
  <c r="AF45" i="11"/>
  <c r="AE45" i="11"/>
  <c r="AD45" i="11"/>
  <c r="AC45" i="11"/>
  <c r="AB45" i="11"/>
  <c r="AA45" i="11"/>
  <c r="Z45" i="11"/>
  <c r="Y45" i="11"/>
  <c r="X45" i="11"/>
  <c r="W45" i="11"/>
  <c r="V45" i="11"/>
  <c r="U45" i="11"/>
  <c r="AF44" i="11"/>
  <c r="AE44" i="11"/>
  <c r="AD44" i="11"/>
  <c r="AC44" i="11"/>
  <c r="AB44" i="11"/>
  <c r="AA44" i="11"/>
  <c r="Z44" i="11"/>
  <c r="Y44" i="11"/>
  <c r="X44" i="11"/>
  <c r="W44" i="11"/>
  <c r="V44" i="11"/>
  <c r="U44" i="11"/>
  <c r="AF43" i="11"/>
  <c r="AE43" i="11"/>
  <c r="AD43" i="11"/>
  <c r="AC43" i="11"/>
  <c r="AB43" i="11"/>
  <c r="AA43" i="11"/>
  <c r="Z43" i="11"/>
  <c r="Y43" i="11"/>
  <c r="X43" i="11"/>
  <c r="W43" i="11"/>
  <c r="V43" i="11"/>
  <c r="U43" i="11"/>
  <c r="AF42" i="11"/>
  <c r="AE42" i="11"/>
  <c r="AD42" i="11"/>
  <c r="AC42" i="11"/>
  <c r="AB42" i="11"/>
  <c r="AA42" i="11"/>
  <c r="Z42" i="11"/>
  <c r="Y42" i="11"/>
  <c r="X42" i="11"/>
  <c r="W42" i="11"/>
  <c r="V42" i="11"/>
  <c r="U42" i="11"/>
  <c r="AF41" i="11"/>
  <c r="AE41" i="11"/>
  <c r="AD41" i="11"/>
  <c r="AC41" i="11"/>
  <c r="AB41" i="11"/>
  <c r="AA41" i="11"/>
  <c r="Z41" i="11"/>
  <c r="Y41" i="11"/>
  <c r="X41" i="11"/>
  <c r="W41" i="11"/>
  <c r="V41" i="11"/>
  <c r="U41" i="11"/>
  <c r="AF37" i="11"/>
  <c r="AE37" i="11"/>
  <c r="AD37" i="11"/>
  <c r="AC37" i="11"/>
  <c r="AB37" i="11"/>
  <c r="AA37" i="11"/>
  <c r="Z37" i="11"/>
  <c r="Y37" i="11"/>
  <c r="X37" i="11"/>
  <c r="W37" i="11"/>
  <c r="V37" i="11"/>
  <c r="U37" i="11"/>
  <c r="AF35" i="11"/>
  <c r="AE35" i="11"/>
  <c r="AD35" i="11"/>
  <c r="AC35" i="11"/>
  <c r="AB35" i="11"/>
  <c r="AA35" i="11"/>
  <c r="Z35" i="11"/>
  <c r="Y35" i="11"/>
  <c r="X35" i="11"/>
  <c r="W35" i="11"/>
  <c r="V35" i="11"/>
  <c r="U35" i="11"/>
  <c r="AF33" i="11"/>
  <c r="AE33" i="11"/>
  <c r="AD33" i="11"/>
  <c r="AC33" i="11"/>
  <c r="AB33" i="11"/>
  <c r="AA33" i="11"/>
  <c r="Z33" i="11"/>
  <c r="Y33" i="11"/>
  <c r="X33" i="11"/>
  <c r="W33" i="11"/>
  <c r="V33" i="11"/>
  <c r="U33" i="11"/>
  <c r="AF32" i="11"/>
  <c r="AE32" i="11"/>
  <c r="AD32" i="11"/>
  <c r="AC32" i="11"/>
  <c r="AB32" i="11"/>
  <c r="AA32" i="11"/>
  <c r="Z32" i="11"/>
  <c r="Y32" i="11"/>
  <c r="X32" i="11"/>
  <c r="W32" i="11"/>
  <c r="V32" i="11"/>
  <c r="U32" i="11"/>
  <c r="AF31" i="11"/>
  <c r="AE31" i="11"/>
  <c r="AD31" i="11"/>
  <c r="AC31" i="11"/>
  <c r="AB31" i="11"/>
  <c r="AA31" i="11"/>
  <c r="Z31" i="11"/>
  <c r="Y31" i="11"/>
  <c r="X31" i="11"/>
  <c r="W31" i="11"/>
  <c r="V31" i="11"/>
  <c r="U31" i="11"/>
  <c r="AF30" i="11"/>
  <c r="AE30" i="11"/>
  <c r="AD30" i="11"/>
  <c r="AC30" i="11"/>
  <c r="AB30" i="11"/>
  <c r="AA30" i="11"/>
  <c r="Z30" i="11"/>
  <c r="Y30" i="11"/>
  <c r="X30" i="11"/>
  <c r="W30" i="11"/>
  <c r="V30" i="11"/>
  <c r="U30" i="11"/>
  <c r="AF29" i="11"/>
  <c r="AE29" i="11"/>
  <c r="AD29" i="11"/>
  <c r="AC29" i="11"/>
  <c r="AB29" i="11"/>
  <c r="AA29" i="11"/>
  <c r="Z29" i="11"/>
  <c r="Y29" i="11"/>
  <c r="X29" i="11"/>
  <c r="W29" i="11"/>
  <c r="V29" i="11"/>
  <c r="U29" i="11"/>
  <c r="AF28" i="11"/>
  <c r="AE28" i="11"/>
  <c r="AD28" i="11"/>
  <c r="AC28" i="11"/>
  <c r="AB28" i="11"/>
  <c r="AA28" i="11"/>
  <c r="Z28" i="11"/>
  <c r="Y28" i="11"/>
  <c r="X28" i="11"/>
  <c r="W28" i="11"/>
  <c r="V28" i="11"/>
  <c r="U28" i="11"/>
  <c r="AF27" i="11"/>
  <c r="AE27" i="11"/>
  <c r="AD27" i="11"/>
  <c r="AC27" i="11"/>
  <c r="AB27" i="11"/>
  <c r="AA27" i="11"/>
  <c r="Z27" i="11"/>
  <c r="Y27" i="11"/>
  <c r="X27" i="11"/>
  <c r="W27" i="11"/>
  <c r="V27" i="11"/>
  <c r="U27" i="11"/>
  <c r="AF26" i="11"/>
  <c r="AE26" i="11"/>
  <c r="AD26" i="11"/>
  <c r="AC26" i="11"/>
  <c r="AB26" i="11"/>
  <c r="AA26" i="11"/>
  <c r="Z26" i="11"/>
  <c r="Y26" i="11"/>
  <c r="X26" i="11"/>
  <c r="W26" i="11"/>
  <c r="V26" i="11"/>
  <c r="U26" i="11"/>
  <c r="AF25" i="11"/>
  <c r="AE25" i="11"/>
  <c r="AD25" i="11"/>
  <c r="AC25" i="11"/>
  <c r="AB25" i="11"/>
  <c r="AA25" i="11"/>
  <c r="Z25" i="11"/>
  <c r="Y25" i="11"/>
  <c r="X25" i="11"/>
  <c r="W25" i="11"/>
  <c r="V25" i="11"/>
  <c r="U25" i="11"/>
  <c r="AF24" i="11"/>
  <c r="AE24" i="11"/>
  <c r="AD24" i="11"/>
  <c r="AC24" i="11"/>
  <c r="AB24" i="11"/>
  <c r="AA24" i="11"/>
  <c r="Z24" i="11"/>
  <c r="Y24" i="11"/>
  <c r="X24" i="11"/>
  <c r="W24" i="11"/>
  <c r="V24" i="11"/>
  <c r="U24" i="11"/>
  <c r="AF23" i="11"/>
  <c r="AE23" i="11"/>
  <c r="AD23" i="11"/>
  <c r="AC23" i="11"/>
  <c r="AB23" i="11"/>
  <c r="AA23" i="11"/>
  <c r="Z23" i="11"/>
  <c r="Y23" i="11"/>
  <c r="X23" i="11"/>
  <c r="W23" i="11"/>
  <c r="V23" i="11"/>
  <c r="U23" i="11"/>
  <c r="AF22" i="11"/>
  <c r="AE22" i="11"/>
  <c r="AD22" i="11"/>
  <c r="AC22" i="11"/>
  <c r="AB22" i="11"/>
  <c r="AA22" i="11"/>
  <c r="Z22" i="11"/>
  <c r="Y22" i="11"/>
  <c r="X22" i="11"/>
  <c r="W22" i="11"/>
  <c r="V22" i="11"/>
  <c r="U22" i="11"/>
  <c r="AF21" i="11"/>
  <c r="AE21" i="11"/>
  <c r="AD21" i="11"/>
  <c r="AC21" i="11"/>
  <c r="AB21" i="11"/>
  <c r="AA21" i="11"/>
  <c r="Z21" i="11"/>
  <c r="Y21" i="11"/>
  <c r="X21" i="11"/>
  <c r="W21" i="11"/>
  <c r="V21" i="11"/>
  <c r="U21" i="11"/>
  <c r="AF20" i="11"/>
  <c r="AE20" i="11"/>
  <c r="AD20" i="11"/>
  <c r="AC20" i="11"/>
  <c r="AB20" i="11"/>
  <c r="AA20" i="11"/>
  <c r="Z20" i="11"/>
  <c r="Y20" i="11"/>
  <c r="X20" i="11"/>
  <c r="W20" i="11"/>
  <c r="V20" i="11"/>
  <c r="U20" i="11"/>
  <c r="AF19" i="11"/>
  <c r="AE19" i="11"/>
  <c r="AD19" i="11"/>
  <c r="AC19" i="11"/>
  <c r="AB19" i="11"/>
  <c r="AA19" i="11"/>
  <c r="Z19" i="11"/>
  <c r="Y19" i="11"/>
  <c r="X19" i="11"/>
  <c r="W19" i="11"/>
  <c r="V19" i="11"/>
  <c r="U19" i="11"/>
  <c r="AF18" i="11"/>
  <c r="AE18" i="11"/>
  <c r="AD18" i="11"/>
  <c r="AC18" i="11"/>
  <c r="AB18" i="11"/>
  <c r="AA18" i="11"/>
  <c r="Z18" i="11"/>
  <c r="Y18" i="11"/>
  <c r="X18" i="11"/>
  <c r="W18" i="11"/>
  <c r="V18" i="11"/>
  <c r="U18" i="11"/>
  <c r="AF17" i="11"/>
  <c r="AE17" i="11"/>
  <c r="AD17" i="11"/>
  <c r="AC17" i="11"/>
  <c r="AB17" i="11"/>
  <c r="AA17" i="11"/>
  <c r="Z17" i="11"/>
  <c r="Y17" i="11"/>
  <c r="X17" i="11"/>
  <c r="W17" i="11"/>
  <c r="V17" i="11"/>
  <c r="U17" i="11"/>
  <c r="AF16" i="11"/>
  <c r="AE16" i="11"/>
  <c r="AD16" i="11"/>
  <c r="AC16" i="11"/>
  <c r="AB16" i="11"/>
  <c r="AA16" i="11"/>
  <c r="Z16" i="11"/>
  <c r="Y16" i="11"/>
  <c r="X16" i="11"/>
  <c r="W16" i="11"/>
  <c r="V16" i="11"/>
  <c r="U16" i="11"/>
  <c r="AF15" i="11"/>
  <c r="AE15" i="11"/>
  <c r="AD15" i="11"/>
  <c r="AC15" i="11"/>
  <c r="AB15" i="11"/>
  <c r="AA15" i="11"/>
  <c r="Z15" i="11"/>
  <c r="Y15" i="11"/>
  <c r="X15" i="11"/>
  <c r="W15" i="11"/>
  <c r="V15" i="11"/>
  <c r="U15" i="11"/>
  <c r="AF14" i="11"/>
  <c r="AE14" i="11"/>
  <c r="AD14" i="11"/>
  <c r="AC14" i="11"/>
  <c r="AB14" i="11"/>
  <c r="AA14" i="11"/>
  <c r="Z14" i="11"/>
  <c r="Y14" i="11"/>
  <c r="X14" i="11"/>
  <c r="W14" i="11"/>
  <c r="V14" i="11"/>
  <c r="U14" i="11"/>
  <c r="AF13" i="11"/>
  <c r="AE13" i="11"/>
  <c r="AD13" i="11"/>
  <c r="AC13" i="11"/>
  <c r="AB13" i="11"/>
  <c r="AA13" i="11"/>
  <c r="Z13" i="11"/>
  <c r="Y13" i="11"/>
  <c r="X13" i="11"/>
  <c r="W13" i="11"/>
  <c r="V13" i="11"/>
  <c r="U13" i="11"/>
  <c r="AF12" i="11"/>
  <c r="AE12" i="11"/>
  <c r="AD12" i="11"/>
  <c r="AC12" i="11"/>
  <c r="AB12" i="11"/>
  <c r="AA12" i="11"/>
  <c r="Z12" i="11"/>
  <c r="Y12" i="11"/>
  <c r="X12" i="11"/>
  <c r="W12" i="11"/>
  <c r="V12" i="11"/>
  <c r="U12" i="11"/>
  <c r="AF11" i="11"/>
  <c r="AE11" i="11"/>
  <c r="AD11" i="11"/>
  <c r="AC11" i="11"/>
  <c r="AB11" i="11"/>
  <c r="AA11" i="11"/>
  <c r="Z11" i="11"/>
  <c r="Y11" i="11"/>
  <c r="X11" i="11"/>
  <c r="W11" i="11"/>
  <c r="V11" i="11"/>
  <c r="U11" i="11"/>
  <c r="AF10" i="11"/>
  <c r="AE10" i="11"/>
  <c r="AD10" i="11"/>
  <c r="AC10" i="11"/>
  <c r="AB10" i="11"/>
  <c r="AA10" i="11"/>
  <c r="Z10" i="11"/>
  <c r="Y10" i="11"/>
  <c r="X10" i="11"/>
  <c r="W10" i="11"/>
  <c r="V10" i="11"/>
  <c r="U10" i="11"/>
  <c r="AF9" i="11"/>
  <c r="AE9" i="11"/>
  <c r="AD9" i="11"/>
  <c r="AC9" i="11"/>
  <c r="AB9" i="11"/>
  <c r="AA9" i="11"/>
  <c r="Z9" i="11"/>
  <c r="Y9" i="11"/>
  <c r="X9" i="11"/>
  <c r="W9" i="11"/>
  <c r="V9" i="11"/>
  <c r="U9" i="11"/>
  <c r="AF8" i="11"/>
  <c r="AE8" i="11"/>
  <c r="AD8" i="11"/>
  <c r="AC8" i="11"/>
  <c r="AB8" i="11"/>
  <c r="AA8" i="11"/>
  <c r="Z8" i="11"/>
  <c r="Y8" i="11"/>
  <c r="X8" i="11"/>
  <c r="W8" i="11"/>
  <c r="V8" i="11"/>
  <c r="U8" i="11"/>
  <c r="AF7" i="11"/>
  <c r="AE7" i="11"/>
  <c r="AD7" i="11"/>
  <c r="AC7" i="11"/>
  <c r="AB7" i="11"/>
  <c r="AA7" i="11"/>
  <c r="Z7" i="11"/>
  <c r="Y7" i="11"/>
  <c r="X7" i="11"/>
  <c r="W7" i="11"/>
  <c r="V7" i="11"/>
  <c r="U7" i="11"/>
  <c r="A492" i="13"/>
  <c r="A491" i="13"/>
  <c r="A490" i="13"/>
  <c r="A489" i="13"/>
  <c r="A488" i="13"/>
  <c r="A487" i="13"/>
  <c r="A486" i="13"/>
  <c r="A485" i="13"/>
  <c r="A484" i="13"/>
  <c r="A483" i="13"/>
  <c r="A482" i="13"/>
  <c r="A481" i="13"/>
  <c r="A480" i="13"/>
  <c r="A479" i="13"/>
  <c r="A478" i="13"/>
  <c r="A477" i="13"/>
  <c r="A476" i="13"/>
  <c r="A475" i="13"/>
  <c r="A474" i="13"/>
  <c r="A473" i="13"/>
  <c r="A472" i="13"/>
  <c r="A471" i="13"/>
  <c r="A470" i="13"/>
  <c r="A469" i="13"/>
  <c r="A468" i="13"/>
  <c r="A467" i="13"/>
  <c r="A466" i="13"/>
  <c r="A465" i="13"/>
  <c r="A464" i="13"/>
  <c r="A463" i="13"/>
  <c r="A462" i="13"/>
  <c r="A461" i="13"/>
  <c r="A460" i="13"/>
  <c r="A459" i="13"/>
  <c r="A458" i="13"/>
  <c r="A457" i="13"/>
  <c r="A456" i="13"/>
  <c r="A455" i="13"/>
  <c r="A454" i="13"/>
  <c r="A453" i="13"/>
  <c r="A452" i="13"/>
  <c r="A451" i="13"/>
  <c r="A450" i="13"/>
  <c r="A449" i="13"/>
  <c r="A448" i="13"/>
  <c r="A447" i="13"/>
  <c r="A446" i="13"/>
  <c r="A445" i="13"/>
  <c r="A444" i="13"/>
  <c r="A443" i="13"/>
  <c r="A442" i="13"/>
  <c r="A441" i="13"/>
  <c r="A440" i="13"/>
  <c r="A439" i="13"/>
  <c r="A438" i="13"/>
  <c r="A437" i="13"/>
  <c r="A436" i="13"/>
  <c r="A435" i="13"/>
  <c r="A434" i="13"/>
  <c r="A433" i="13"/>
  <c r="A432" i="13"/>
  <c r="A431" i="13"/>
  <c r="A430" i="13"/>
  <c r="A429" i="13"/>
  <c r="A428" i="13"/>
  <c r="A427" i="13"/>
  <c r="A426" i="13"/>
  <c r="A425" i="13"/>
  <c r="A424" i="13"/>
  <c r="A423" i="13"/>
  <c r="A422" i="13"/>
  <c r="A421" i="13"/>
  <c r="A420" i="13"/>
  <c r="A419" i="13"/>
  <c r="A418" i="13"/>
  <c r="A417" i="13"/>
  <c r="A416" i="13"/>
  <c r="A415" i="13"/>
  <c r="A414" i="13"/>
  <c r="A413" i="13"/>
  <c r="A412" i="13"/>
  <c r="A411" i="13"/>
  <c r="A410" i="13"/>
  <c r="A409" i="13"/>
  <c r="A408" i="13"/>
  <c r="A407" i="13"/>
  <c r="A406" i="13"/>
  <c r="A405" i="13"/>
  <c r="A404" i="13"/>
  <c r="A403" i="13"/>
  <c r="A402" i="13"/>
  <c r="A401" i="13"/>
  <c r="A400" i="13"/>
  <c r="A399" i="13"/>
  <c r="A398" i="13"/>
  <c r="A397" i="13"/>
  <c r="A396" i="13"/>
  <c r="A395" i="13"/>
  <c r="A394" i="13"/>
  <c r="A393" i="13"/>
  <c r="A392" i="13"/>
  <c r="A391" i="13"/>
  <c r="A390" i="13"/>
  <c r="A389" i="13"/>
  <c r="A388" i="13"/>
  <c r="A387" i="13"/>
  <c r="A386" i="13"/>
  <c r="A385" i="13"/>
  <c r="A384" i="13"/>
  <c r="A383" i="13"/>
  <c r="A382" i="13"/>
  <c r="A381" i="13"/>
  <c r="A380" i="13"/>
  <c r="A379" i="13"/>
  <c r="A378" i="13"/>
  <c r="A377" i="13"/>
  <c r="A376" i="13"/>
  <c r="A375" i="13"/>
  <c r="A374" i="13"/>
  <c r="A373" i="13"/>
  <c r="A372" i="13"/>
  <c r="A371" i="13"/>
  <c r="A370" i="13"/>
  <c r="A369" i="13"/>
  <c r="A368" i="13"/>
  <c r="A367" i="13"/>
  <c r="A366" i="13"/>
  <c r="A365" i="13"/>
  <c r="A364" i="13"/>
  <c r="A363" i="13"/>
  <c r="A362" i="13"/>
  <c r="A361" i="13"/>
  <c r="A360" i="13"/>
  <c r="A359" i="13"/>
  <c r="A358" i="13"/>
  <c r="A357" i="13"/>
  <c r="A356" i="13"/>
  <c r="A355" i="13"/>
  <c r="A354" i="13"/>
  <c r="A353" i="13"/>
  <c r="A352" i="13"/>
  <c r="A351" i="13"/>
  <c r="A350" i="13"/>
  <c r="A349" i="13"/>
  <c r="A348" i="13"/>
  <c r="A347" i="13"/>
  <c r="A346" i="13"/>
  <c r="A345" i="13"/>
  <c r="A344" i="13"/>
  <c r="A343" i="13"/>
  <c r="A342" i="13"/>
  <c r="A341" i="13"/>
  <c r="A340" i="13"/>
  <c r="A339" i="13"/>
  <c r="A338" i="13"/>
  <c r="A337" i="13"/>
  <c r="A336" i="13"/>
  <c r="A335" i="13"/>
  <c r="A334" i="13"/>
  <c r="A333" i="13"/>
  <c r="A332" i="13"/>
  <c r="A331" i="13"/>
  <c r="A330" i="13"/>
  <c r="A329" i="13"/>
  <c r="A328" i="13"/>
  <c r="A327" i="13"/>
  <c r="A326" i="13"/>
  <c r="A325" i="13"/>
  <c r="A324" i="13"/>
  <c r="A323" i="13"/>
  <c r="A322" i="13"/>
  <c r="A321" i="13"/>
  <c r="A320" i="13"/>
  <c r="A319" i="13"/>
  <c r="A318" i="13"/>
  <c r="A317" i="13"/>
  <c r="A316" i="13"/>
  <c r="A315" i="13"/>
  <c r="A314" i="13"/>
  <c r="A313" i="13"/>
  <c r="A312" i="13"/>
  <c r="A311" i="13"/>
  <c r="A310" i="13"/>
  <c r="A309" i="13"/>
  <c r="A308" i="13"/>
  <c r="A307" i="13"/>
  <c r="A306" i="13"/>
  <c r="A305" i="13"/>
  <c r="A304" i="13"/>
  <c r="A303" i="13"/>
  <c r="A302" i="13"/>
  <c r="A301" i="13"/>
  <c r="A300" i="13"/>
  <c r="A299" i="13"/>
  <c r="A298" i="13"/>
  <c r="A297" i="13"/>
  <c r="A296" i="13"/>
  <c r="A295" i="13"/>
  <c r="A294" i="13"/>
  <c r="A293" i="13"/>
  <c r="A292" i="13"/>
  <c r="A291" i="13"/>
  <c r="A290" i="13"/>
  <c r="A289" i="13"/>
  <c r="A288" i="13"/>
  <c r="A287" i="13"/>
  <c r="A286" i="13"/>
  <c r="A285" i="13"/>
  <c r="A284" i="13"/>
  <c r="A283" i="13"/>
  <c r="A282" i="13"/>
  <c r="A281" i="13"/>
  <c r="A280" i="13"/>
  <c r="A279" i="13"/>
  <c r="A278" i="13"/>
  <c r="A277" i="13"/>
  <c r="A276" i="13"/>
  <c r="A275" i="13"/>
  <c r="A274" i="13"/>
  <c r="A273" i="13"/>
  <c r="A272" i="13"/>
  <c r="A271" i="13"/>
  <c r="A270" i="13"/>
  <c r="A269" i="13"/>
  <c r="A268" i="13"/>
  <c r="A267" i="13"/>
  <c r="A266" i="13"/>
  <c r="A265" i="13"/>
  <c r="A264" i="13"/>
  <c r="A263" i="13"/>
  <c r="A262" i="13"/>
  <c r="A261" i="13"/>
  <c r="A260" i="13"/>
  <c r="A259" i="13"/>
  <c r="A258" i="13"/>
  <c r="A257" i="13"/>
  <c r="A256" i="13"/>
  <c r="A255" i="13"/>
  <c r="A254" i="13"/>
  <c r="A253" i="13"/>
  <c r="A252" i="13"/>
  <c r="A251" i="13"/>
  <c r="A250" i="13"/>
  <c r="A249" i="13"/>
  <c r="A248" i="13"/>
  <c r="A247" i="13"/>
  <c r="A246" i="13"/>
  <c r="A245" i="13"/>
  <c r="A244" i="13"/>
  <c r="A243" i="13"/>
  <c r="A242" i="13"/>
  <c r="A241" i="13"/>
  <c r="A240" i="13"/>
  <c r="A239" i="13"/>
  <c r="A238" i="13"/>
  <c r="A237" i="13"/>
  <c r="A236" i="13"/>
  <c r="A235" i="13"/>
  <c r="A234" i="13"/>
  <c r="A233" i="13"/>
  <c r="A232" i="13"/>
  <c r="A231" i="13"/>
  <c r="A230" i="13"/>
  <c r="A229" i="13"/>
  <c r="A228" i="13"/>
  <c r="A227" i="13"/>
  <c r="A226" i="13"/>
  <c r="A225" i="13"/>
  <c r="A224" i="13"/>
  <c r="A223" i="13"/>
  <c r="A222" i="13"/>
  <c r="A221" i="13"/>
  <c r="A220" i="13"/>
  <c r="A219" i="13"/>
  <c r="A218" i="13"/>
  <c r="A217" i="13"/>
  <c r="A216" i="13"/>
  <c r="A215" i="13"/>
  <c r="A214" i="13"/>
  <c r="A213" i="13"/>
  <c r="A212" i="13"/>
  <c r="A211" i="13"/>
  <c r="A210" i="13"/>
  <c r="A209" i="13"/>
  <c r="A208" i="13"/>
  <c r="A207" i="13"/>
  <c r="A206" i="13"/>
  <c r="A205" i="13"/>
  <c r="A204" i="13"/>
  <c r="A203" i="13"/>
  <c r="A202" i="13"/>
  <c r="A201" i="13"/>
  <c r="A200" i="13"/>
  <c r="A199" i="13"/>
  <c r="A198" i="13"/>
  <c r="A197" i="13"/>
  <c r="A196" i="13"/>
  <c r="A195" i="13"/>
  <c r="A194" i="13"/>
  <c r="A193" i="13"/>
  <c r="A192" i="13"/>
  <c r="A191" i="13"/>
  <c r="A190" i="13"/>
  <c r="A189" i="13"/>
  <c r="A188" i="13"/>
  <c r="A187" i="13"/>
  <c r="A186" i="13"/>
  <c r="A185" i="13"/>
  <c r="A184" i="13"/>
  <c r="A183" i="13"/>
  <c r="A182" i="13"/>
  <c r="A181" i="13"/>
  <c r="A180" i="13"/>
  <c r="A179" i="13"/>
  <c r="A178" i="13"/>
  <c r="A177" i="13"/>
  <c r="A176" i="13"/>
  <c r="A175" i="13"/>
  <c r="A174" i="13"/>
  <c r="A173" i="13"/>
  <c r="A172" i="13"/>
  <c r="A171" i="13"/>
  <c r="A170" i="13"/>
  <c r="A169" i="13"/>
  <c r="A168" i="13"/>
  <c r="A167" i="13"/>
  <c r="A166" i="13"/>
  <c r="A165" i="13"/>
  <c r="A164" i="13"/>
  <c r="A163" i="13"/>
  <c r="A162" i="13"/>
  <c r="A161" i="13"/>
  <c r="A160" i="13"/>
  <c r="A159" i="13"/>
  <c r="A158" i="13"/>
  <c r="A157" i="13"/>
  <c r="A156" i="13"/>
  <c r="A155" i="13"/>
  <c r="A154" i="13"/>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A4" i="13"/>
  <c r="A3" i="13"/>
  <c r="A2" i="13"/>
  <c r="E167" i="11" l="1"/>
  <c r="O167" i="11" s="1"/>
  <c r="K383" i="11"/>
  <c r="G167" i="11"/>
  <c r="I167" i="11"/>
  <c r="G384" i="11"/>
  <c r="E384" i="11"/>
  <c r="O384" i="11" s="1"/>
  <c r="I383" i="11"/>
  <c r="M155" i="11"/>
  <c r="K155" i="11"/>
  <c r="I155" i="11"/>
  <c r="I384" i="11"/>
  <c r="E383" i="11"/>
  <c r="O383" i="11" s="1"/>
  <c r="K382" i="11"/>
  <c r="K384" i="11"/>
  <c r="I382" i="11"/>
  <c r="E382" i="11"/>
  <c r="O382" i="11" s="1"/>
  <c r="E155" i="11"/>
  <c r="O155" i="11" s="1"/>
  <c r="G155" i="11"/>
  <c r="M384" i="11"/>
  <c r="M484" i="11"/>
  <c r="I36" i="11"/>
  <c r="E34" i="11"/>
  <c r="O34" i="11" s="1"/>
  <c r="E36" i="11"/>
  <c r="O36" i="11" s="1"/>
  <c r="I34" i="11"/>
  <c r="K34" i="11"/>
  <c r="K36" i="11"/>
  <c r="I39" i="11"/>
  <c r="E39" i="11"/>
  <c r="O39" i="11" s="1"/>
  <c r="K39" i="11"/>
  <c r="G10" i="11"/>
  <c r="K10" i="11"/>
  <c r="I10" i="11"/>
  <c r="E10" i="11"/>
  <c r="O10" i="11" s="1"/>
  <c r="E573" i="35"/>
  <c r="E574" i="35" s="1"/>
  <c r="E575" i="35" s="1"/>
  <c r="E576" i="35" s="1"/>
  <c r="E564" i="35"/>
  <c r="E565" i="35" s="1"/>
  <c r="E566" i="35" s="1"/>
  <c r="E567" i="35" s="1"/>
  <c r="E568" i="35" s="1"/>
  <c r="E569" i="35" s="1"/>
  <c r="E570" i="35"/>
  <c r="E571" i="35" s="1"/>
  <c r="E572" i="35" s="1"/>
  <c r="E444" i="35"/>
  <c r="E445" i="35" s="1"/>
  <c r="E446" i="35" s="1"/>
  <c r="E447" i="35" s="1"/>
  <c r="E430" i="35"/>
  <c r="E431" i="35" s="1"/>
  <c r="E432" i="35" s="1"/>
  <c r="E433" i="35" s="1"/>
  <c r="E434" i="35" s="1"/>
  <c r="E435" i="35" s="1"/>
  <c r="E436" i="35" s="1"/>
  <c r="E437" i="35" s="1"/>
  <c r="E438" i="35" s="1"/>
  <c r="E439" i="35" s="1"/>
  <c r="E440" i="35" s="1"/>
  <c r="E441" i="35" s="1"/>
  <c r="E442" i="35" s="1"/>
  <c r="E443" i="35" s="1"/>
  <c r="D136" i="35"/>
  <c r="D74" i="35"/>
  <c r="D78" i="35"/>
  <c r="D159" i="35"/>
  <c r="D183" i="35"/>
  <c r="D230" i="35"/>
  <c r="D262" i="35"/>
  <c r="D268" i="35"/>
  <c r="D306" i="35"/>
  <c r="E365" i="35"/>
  <c r="E519" i="35"/>
  <c r="E539" i="35"/>
  <c r="E555" i="35"/>
  <c r="E559" i="35"/>
  <c r="E606" i="35"/>
  <c r="C22" i="35"/>
  <c r="C23" i="35" s="1"/>
  <c r="C24" i="35" s="1"/>
  <c r="C25" i="35" s="1"/>
  <c r="C26" i="35" s="1"/>
  <c r="C38" i="35"/>
  <c r="C39" i="35" s="1"/>
  <c r="C40" i="35" s="1"/>
  <c r="C41" i="35" s="1"/>
  <c r="C42" i="35" s="1"/>
  <c r="D281" i="35"/>
  <c r="E415" i="35"/>
  <c r="E473" i="35"/>
  <c r="E513" i="35"/>
  <c r="E588" i="35"/>
  <c r="E612" i="35"/>
  <c r="C32" i="35"/>
  <c r="D248" i="35"/>
  <c r="C47" i="35"/>
  <c r="D296" i="35"/>
  <c r="D316" i="35"/>
  <c r="D332" i="35"/>
  <c r="D336" i="35"/>
  <c r="E344" i="35"/>
  <c r="E348" i="35"/>
  <c r="E356" i="35"/>
  <c r="E376" i="35"/>
  <c r="E384" i="35"/>
  <c r="E400" i="35"/>
  <c r="E450" i="35"/>
  <c r="E466" i="35"/>
  <c r="C17" i="35"/>
  <c r="C18" i="35" s="1"/>
  <c r="C19" i="35" s="1"/>
  <c r="C20" i="35" s="1"/>
  <c r="C21" i="35" s="1"/>
  <c r="D269" i="35"/>
  <c r="D270" i="35" s="1"/>
  <c r="D273" i="35"/>
  <c r="D291" i="35"/>
  <c r="D309" i="35"/>
  <c r="D313" i="35"/>
  <c r="D314" i="35" s="1"/>
  <c r="D321" i="35"/>
  <c r="E406" i="35"/>
  <c r="E480" i="35"/>
  <c r="E484" i="35"/>
  <c r="E485" i="35" s="1"/>
  <c r="E548" i="35"/>
  <c r="E552" i="35"/>
  <c r="E591" i="35"/>
  <c r="D148" i="35"/>
  <c r="D176" i="35"/>
  <c r="D210" i="35"/>
  <c r="C15" i="35"/>
  <c r="D52" i="35"/>
  <c r="D67" i="35"/>
  <c r="D68" i="35" s="1"/>
  <c r="D69" i="35" s="1"/>
  <c r="D87" i="35"/>
  <c r="D106" i="35"/>
  <c r="D118" i="35"/>
  <c r="D193" i="35"/>
  <c r="D226" i="35"/>
  <c r="D258" i="35"/>
  <c r="D259" i="35" s="1"/>
  <c r="D326" i="35"/>
  <c r="E593" i="35"/>
  <c r="G385" i="11" l="1"/>
  <c r="K385" i="11"/>
  <c r="E385" i="11"/>
  <c r="O385" i="11" s="1"/>
  <c r="I385" i="11"/>
  <c r="M385" i="11"/>
  <c r="M485" i="11"/>
  <c r="I40" i="11"/>
  <c r="K40" i="11"/>
  <c r="E40" i="11"/>
  <c r="O40" i="11" s="1"/>
  <c r="M40" i="11"/>
  <c r="G40" i="11"/>
  <c r="G11" i="11"/>
  <c r="I11" i="11"/>
  <c r="K11" i="11"/>
  <c r="E11" i="11"/>
  <c r="O11" i="11" s="1"/>
  <c r="E560" i="35"/>
  <c r="E561" i="35" s="1"/>
  <c r="E562" i="35" s="1"/>
  <c r="E563" i="35" s="1"/>
  <c r="E385" i="35"/>
  <c r="E416" i="35"/>
  <c r="E377" i="35"/>
  <c r="E349" i="35"/>
  <c r="E556" i="35"/>
  <c r="D337" i="35"/>
  <c r="D137" i="35"/>
  <c r="D138" i="35" s="1"/>
  <c r="D139" i="35" s="1"/>
  <c r="D140" i="35" s="1"/>
  <c r="D141" i="35" s="1"/>
  <c r="D142" i="35" s="1"/>
  <c r="D143" i="35" s="1"/>
  <c r="D144" i="35" s="1"/>
  <c r="E451" i="35"/>
  <c r="E401" i="35"/>
  <c r="E402" i="35" s="1"/>
  <c r="E345" i="35"/>
  <c r="E514" i="35"/>
  <c r="E357" i="35"/>
  <c r="D333" i="35"/>
  <c r="D322" i="35"/>
  <c r="E589" i="35"/>
  <c r="D292" i="35"/>
  <c r="E366" i="35"/>
  <c r="D231" i="35"/>
  <c r="D232" i="35" s="1"/>
  <c r="D274" i="35"/>
  <c r="D307" i="35"/>
  <c r="C33" i="35"/>
  <c r="C34" i="35" s="1"/>
  <c r="C35" i="35" s="1"/>
  <c r="D79" i="35"/>
  <c r="D263" i="35"/>
  <c r="D264" i="35" s="1"/>
  <c r="D75" i="35"/>
  <c r="C16" i="35"/>
  <c r="D177" i="35"/>
  <c r="D297" i="35"/>
  <c r="E613" i="35"/>
  <c r="D184" i="35"/>
  <c r="E607" i="35"/>
  <c r="E540" i="35"/>
  <c r="E541" i="35" s="1"/>
  <c r="E520" i="35"/>
  <c r="E594" i="35"/>
  <c r="E474" i="35"/>
  <c r="E407" i="35"/>
  <c r="D160" i="35"/>
  <c r="D317" i="35"/>
  <c r="D227" i="35"/>
  <c r="E467" i="35"/>
  <c r="E468" i="35" s="1"/>
  <c r="D310" i="35"/>
  <c r="D149" i="35"/>
  <c r="D249" i="35"/>
  <c r="D282" i="35"/>
  <c r="E486" i="35"/>
  <c r="D211" i="35"/>
  <c r="E549" i="35"/>
  <c r="E481" i="35"/>
  <c r="D194" i="35"/>
  <c r="E553" i="35"/>
  <c r="E592" i="35"/>
  <c r="D70" i="35"/>
  <c r="D260" i="35"/>
  <c r="D271" i="35"/>
  <c r="D107" i="35"/>
  <c r="D88" i="35"/>
  <c r="D53" i="35"/>
  <c r="E448" i="35"/>
  <c r="D327" i="35"/>
  <c r="D315" i="35"/>
  <c r="D119" i="35"/>
  <c r="C43" i="35"/>
  <c r="C27" i="35"/>
  <c r="M386" i="11" l="1"/>
  <c r="G386" i="11"/>
  <c r="K386" i="11"/>
  <c r="I386" i="11"/>
  <c r="E386" i="11"/>
  <c r="O386" i="11" s="1"/>
  <c r="G58" i="11"/>
  <c r="K58" i="11"/>
  <c r="E58" i="11"/>
  <c r="O58" i="11" s="1"/>
  <c r="M58" i="11"/>
  <c r="I58" i="11"/>
  <c r="G12" i="11"/>
  <c r="K12" i="11"/>
  <c r="I12" i="11"/>
  <c r="E12" i="11"/>
  <c r="O12" i="11" s="1"/>
  <c r="E417" i="35"/>
  <c r="E590" i="35"/>
  <c r="E350" i="35"/>
  <c r="E351" i="35" s="1"/>
  <c r="E378" i="35"/>
  <c r="E379" i="35" s="1"/>
  <c r="E380" i="35" s="1"/>
  <c r="E381" i="35" s="1"/>
  <c r="E382" i="35" s="1"/>
  <c r="E386" i="35"/>
  <c r="E614" i="35"/>
  <c r="D298" i="35"/>
  <c r="D299" i="35" s="1"/>
  <c r="E346" i="35"/>
  <c r="E347" i="35" s="1"/>
  <c r="E358" i="35"/>
  <c r="E359" i="35" s="1"/>
  <c r="E360" i="35" s="1"/>
  <c r="E361" i="35" s="1"/>
  <c r="E367" i="35"/>
  <c r="C36" i="35"/>
  <c r="E452" i="35"/>
  <c r="E453" i="35" s="1"/>
  <c r="E557" i="35"/>
  <c r="E558" i="35" s="1"/>
  <c r="E521" i="35"/>
  <c r="D338" i="35"/>
  <c r="D178" i="35"/>
  <c r="D334" i="35"/>
  <c r="D80" i="35"/>
  <c r="D81" i="35" s="1"/>
  <c r="E408" i="35"/>
  <c r="E409" i="35" s="1"/>
  <c r="E410" i="35" s="1"/>
  <c r="E411" i="35" s="1"/>
  <c r="E412" i="35" s="1"/>
  <c r="E413" i="35" s="1"/>
  <c r="E414" i="35" s="1"/>
  <c r="D228" i="35"/>
  <c r="D275" i="35"/>
  <c r="D323" i="35"/>
  <c r="D324" i="35" s="1"/>
  <c r="E515" i="35"/>
  <c r="D293" i="35"/>
  <c r="D294" i="35" s="1"/>
  <c r="D308" i="35"/>
  <c r="E608" i="35"/>
  <c r="E609" i="35" s="1"/>
  <c r="E595" i="35"/>
  <c r="D311" i="35"/>
  <c r="D76" i="35"/>
  <c r="D77" i="35" s="1"/>
  <c r="D150" i="35"/>
  <c r="D151" i="35" s="1"/>
  <c r="D185" i="35"/>
  <c r="D318" i="35"/>
  <c r="D161" i="35"/>
  <c r="E475" i="35"/>
  <c r="D195" i="35"/>
  <c r="D283" i="35"/>
  <c r="D250" i="35"/>
  <c r="E542" i="35"/>
  <c r="E482" i="35"/>
  <c r="E550" i="35"/>
  <c r="E554" i="35"/>
  <c r="D212" i="35"/>
  <c r="E487" i="35"/>
  <c r="C44" i="35"/>
  <c r="D120" i="35"/>
  <c r="D121" i="35" s="1"/>
  <c r="D122" i="35" s="1"/>
  <c r="D123" i="35" s="1"/>
  <c r="D124" i="35" s="1"/>
  <c r="D125" i="35" s="1"/>
  <c r="D126" i="35" s="1"/>
  <c r="D127" i="35" s="1"/>
  <c r="D128" i="35" s="1"/>
  <c r="D129" i="35" s="1"/>
  <c r="D130" i="35" s="1"/>
  <c r="D131" i="35" s="1"/>
  <c r="D132" i="35" s="1"/>
  <c r="D133" i="35" s="1"/>
  <c r="D134" i="35" s="1"/>
  <c r="D135" i="35" s="1"/>
  <c r="C28" i="35"/>
  <c r="D328" i="35"/>
  <c r="E449" i="35"/>
  <c r="D233" i="35"/>
  <c r="E469" i="35"/>
  <c r="D272" i="35"/>
  <c r="E403" i="35"/>
  <c r="D54" i="35"/>
  <c r="D108" i="35"/>
  <c r="D71" i="35"/>
  <c r="D89" i="35"/>
  <c r="D265" i="35"/>
  <c r="D261" i="35"/>
  <c r="M387" i="11" l="1"/>
  <c r="K387" i="11"/>
  <c r="I387" i="11"/>
  <c r="G387" i="11"/>
  <c r="E387" i="11"/>
  <c r="O387" i="11" s="1"/>
  <c r="G70" i="11"/>
  <c r="E70" i="11"/>
  <c r="O70" i="11" s="1"/>
  <c r="E418" i="35"/>
  <c r="E419" i="35" s="1"/>
  <c r="G13" i="11"/>
  <c r="I13" i="11"/>
  <c r="K13" i="11"/>
  <c r="E13" i="11"/>
  <c r="O13" i="11" s="1"/>
  <c r="D335" i="35"/>
  <c r="D179" i="35"/>
  <c r="D180" i="35" s="1"/>
  <c r="D229" i="35"/>
  <c r="E387" i="35"/>
  <c r="E388" i="35" s="1"/>
  <c r="E615" i="35"/>
  <c r="E616" i="35" s="1"/>
  <c r="E617" i="35" s="1"/>
  <c r="E618" i="35" s="1"/>
  <c r="E619" i="35" s="1"/>
  <c r="E620" i="35" s="1"/>
  <c r="E621" i="35" s="1"/>
  <c r="E622" i="35" s="1"/>
  <c r="E522" i="35"/>
  <c r="E523" i="35" s="1"/>
  <c r="D339" i="35"/>
  <c r="E368" i="35"/>
  <c r="E362" i="35"/>
  <c r="C37" i="35"/>
  <c r="E596" i="35"/>
  <c r="E383" i="35"/>
  <c r="E516" i="35"/>
  <c r="D276" i="35"/>
  <c r="D196" i="35"/>
  <c r="D197" i="35" s="1"/>
  <c r="D312" i="35"/>
  <c r="D186" i="35"/>
  <c r="E476" i="35"/>
  <c r="D319" i="35"/>
  <c r="D162" i="35"/>
  <c r="D251" i="35"/>
  <c r="D284" i="35"/>
  <c r="D213" i="35"/>
  <c r="E483" i="35"/>
  <c r="E543" i="35"/>
  <c r="E488" i="35"/>
  <c r="E551" i="35"/>
  <c r="E610" i="35"/>
  <c r="D152" i="35"/>
  <c r="D109" i="35"/>
  <c r="D90" i="35"/>
  <c r="E454" i="35"/>
  <c r="D295" i="35"/>
  <c r="C45" i="35"/>
  <c r="D266" i="35"/>
  <c r="D72" i="35"/>
  <c r="D234" i="35"/>
  <c r="D329" i="35"/>
  <c r="D82" i="35"/>
  <c r="C29" i="35"/>
  <c r="E352" i="35"/>
  <c r="D55" i="35"/>
  <c r="E404" i="35"/>
  <c r="D325" i="35"/>
  <c r="E470" i="35"/>
  <c r="D300" i="35"/>
  <c r="M394" i="11" l="1"/>
  <c r="I394" i="11"/>
  <c r="E394" i="11"/>
  <c r="O394" i="11" s="1"/>
  <c r="K394" i="11"/>
  <c r="G394" i="11"/>
  <c r="E71" i="11"/>
  <c r="O71" i="11" s="1"/>
  <c r="I71" i="11"/>
  <c r="G71" i="11"/>
  <c r="G14" i="11"/>
  <c r="K14" i="11"/>
  <c r="I14" i="11"/>
  <c r="E14" i="11"/>
  <c r="O14" i="11" s="1"/>
  <c r="E420" i="35"/>
  <c r="E421" i="35" s="1"/>
  <c r="E422" i="35" s="1"/>
  <c r="E423" i="35" s="1"/>
  <c r="E424" i="35" s="1"/>
  <c r="E425" i="35" s="1"/>
  <c r="E426" i="35" s="1"/>
  <c r="E427" i="35" s="1"/>
  <c r="E428" i="35" s="1"/>
  <c r="E429" i="35" s="1"/>
  <c r="E363" i="35"/>
  <c r="E369" i="35"/>
  <c r="E597" i="35"/>
  <c r="D277" i="35"/>
  <c r="E517" i="35"/>
  <c r="D187" i="35"/>
  <c r="D163" i="35"/>
  <c r="E477" i="35"/>
  <c r="D320" i="35"/>
  <c r="D285" i="35"/>
  <c r="D252" i="35"/>
  <c r="E544" i="35"/>
  <c r="D214" i="35"/>
  <c r="E489" i="35"/>
  <c r="E611" i="35"/>
  <c r="E524" i="35"/>
  <c r="D301" i="35"/>
  <c r="E471" i="35"/>
  <c r="C30" i="35"/>
  <c r="D73" i="35"/>
  <c r="C46" i="35"/>
  <c r="E455" i="35"/>
  <c r="E353" i="35"/>
  <c r="E405" i="35"/>
  <c r="D330" i="35"/>
  <c r="D235" i="35"/>
  <c r="D267" i="35"/>
  <c r="D110" i="35"/>
  <c r="D83" i="35"/>
  <c r="E598" i="35"/>
  <c r="D153" i="35"/>
  <c r="D56" i="35"/>
  <c r="E389" i="35"/>
  <c r="E390" i="35" s="1"/>
  <c r="E391" i="35" s="1"/>
  <c r="E392" i="35" s="1"/>
  <c r="E393" i="35" s="1"/>
  <c r="E394" i="35" s="1"/>
  <c r="E395" i="35" s="1"/>
  <c r="D198" i="35"/>
  <c r="D181" i="35"/>
  <c r="D91" i="35"/>
  <c r="E577" i="35"/>
  <c r="K395" i="11" l="1"/>
  <c r="G395" i="11"/>
  <c r="M395" i="11"/>
  <c r="E395" i="11"/>
  <c r="O395" i="11" s="1"/>
  <c r="I395" i="11"/>
  <c r="M77" i="11"/>
  <c r="K77" i="11"/>
  <c r="G77" i="11"/>
  <c r="E77" i="11"/>
  <c r="O77" i="11" s="1"/>
  <c r="I77" i="11"/>
  <c r="G15" i="11"/>
  <c r="I15" i="11"/>
  <c r="K15" i="11"/>
  <c r="E15" i="11"/>
  <c r="O15" i="11" s="1"/>
  <c r="E364" i="35"/>
  <c r="E370" i="35"/>
  <c r="E518" i="35"/>
  <c r="D278" i="35"/>
  <c r="D188" i="35"/>
  <c r="E478" i="35"/>
  <c r="D164" i="35"/>
  <c r="D253" i="35"/>
  <c r="D286" i="35"/>
  <c r="E490" i="35"/>
  <c r="D215" i="35"/>
  <c r="E525" i="35"/>
  <c r="E545" i="35"/>
  <c r="D92" i="35"/>
  <c r="D182" i="35"/>
  <c r="D199" i="35"/>
  <c r="D236" i="35"/>
  <c r="D57" i="35"/>
  <c r="D111" i="35"/>
  <c r="E354" i="35"/>
  <c r="C31" i="35"/>
  <c r="D302" i="35"/>
  <c r="E578" i="35"/>
  <c r="D154" i="35"/>
  <c r="E599" i="35"/>
  <c r="D84" i="35"/>
  <c r="E396" i="35"/>
  <c r="D331" i="35"/>
  <c r="E456" i="35"/>
  <c r="E472" i="35"/>
  <c r="E416" i="11" l="1"/>
  <c r="O416" i="11" s="1"/>
  <c r="I416" i="11"/>
  <c r="G416" i="11"/>
  <c r="K416" i="11"/>
  <c r="M78" i="11"/>
  <c r="E78" i="11"/>
  <c r="O78" i="11" s="1"/>
  <c r="I78" i="11"/>
  <c r="K78" i="11"/>
  <c r="G78" i="11"/>
  <c r="E371" i="35"/>
  <c r="E372" i="35" s="1"/>
  <c r="E373" i="35" s="1"/>
  <c r="E374" i="35" s="1"/>
  <c r="E375" i="35" s="1"/>
  <c r="D279" i="35"/>
  <c r="D189" i="35"/>
  <c r="D165" i="35"/>
  <c r="E479" i="35"/>
  <c r="D287" i="35"/>
  <c r="D254" i="35"/>
  <c r="E526" i="35"/>
  <c r="E491" i="35"/>
  <c r="E546" i="35"/>
  <c r="D216" i="35"/>
  <c r="D155" i="35"/>
  <c r="D303" i="35"/>
  <c r="D200" i="35"/>
  <c r="D85" i="35"/>
  <c r="D112" i="35"/>
  <c r="D58" i="35"/>
  <c r="D237" i="35"/>
  <c r="D93" i="35"/>
  <c r="E579" i="35"/>
  <c r="E457" i="35"/>
  <c r="E397" i="35"/>
  <c r="E600" i="35"/>
  <c r="E355" i="35"/>
  <c r="K417" i="11" l="1"/>
  <c r="G417" i="11"/>
  <c r="I417" i="11"/>
  <c r="M417" i="11"/>
  <c r="E417" i="11"/>
  <c r="O417" i="11" s="1"/>
  <c r="K111" i="11"/>
  <c r="E111" i="11"/>
  <c r="O111" i="11" s="1"/>
  <c r="I111" i="11"/>
  <c r="G111" i="11"/>
  <c r="G16" i="11"/>
  <c r="I16" i="11"/>
  <c r="K16" i="11"/>
  <c r="E16" i="11"/>
  <c r="O16" i="11" s="1"/>
  <c r="D280" i="35"/>
  <c r="D190" i="35"/>
  <c r="D166" i="35"/>
  <c r="D288" i="35"/>
  <c r="D255" i="35"/>
  <c r="E547" i="35"/>
  <c r="E492" i="35"/>
  <c r="E527" i="35"/>
  <c r="D217" i="35"/>
  <c r="D238" i="35"/>
  <c r="D113" i="35"/>
  <c r="E398" i="35"/>
  <c r="D59" i="35"/>
  <c r="D86" i="35"/>
  <c r="E601" i="35"/>
  <c r="E458" i="35"/>
  <c r="E580" i="35"/>
  <c r="D94" i="35"/>
  <c r="D201" i="35"/>
  <c r="D304" i="35"/>
  <c r="D156" i="35"/>
  <c r="K418" i="11" l="1"/>
  <c r="M418" i="11"/>
  <c r="E418" i="11"/>
  <c r="O418" i="11" s="1"/>
  <c r="I418" i="11"/>
  <c r="G418" i="11"/>
  <c r="G112" i="11"/>
  <c r="E112" i="11"/>
  <c r="O112" i="11" s="1"/>
  <c r="I112" i="11"/>
  <c r="K112" i="11"/>
  <c r="M112" i="11"/>
  <c r="M17" i="11"/>
  <c r="G17" i="11"/>
  <c r="K17" i="11"/>
  <c r="I17" i="11"/>
  <c r="E17" i="11"/>
  <c r="O17" i="11" s="1"/>
  <c r="D191" i="35"/>
  <c r="D167" i="35"/>
  <c r="D289" i="35"/>
  <c r="D256" i="35"/>
  <c r="D218" i="35"/>
  <c r="E528" i="35"/>
  <c r="E493" i="35"/>
  <c r="D202" i="35"/>
  <c r="E581" i="35"/>
  <c r="E602" i="35"/>
  <c r="D305" i="35"/>
  <c r="E399" i="35"/>
  <c r="D114" i="35"/>
  <c r="D60" i="35"/>
  <c r="D239" i="35"/>
  <c r="D157" i="35"/>
  <c r="D95" i="35"/>
  <c r="E459" i="35"/>
  <c r="M419" i="11" l="1"/>
  <c r="E419" i="11"/>
  <c r="O419" i="11" s="1"/>
  <c r="K419" i="11"/>
  <c r="G419" i="11"/>
  <c r="I419" i="11"/>
  <c r="E113" i="11"/>
  <c r="O113" i="11" s="1"/>
  <c r="I113" i="11"/>
  <c r="G113" i="11"/>
  <c r="K113" i="11"/>
  <c r="M113" i="11"/>
  <c r="G18" i="11"/>
  <c r="M18" i="11"/>
  <c r="K18" i="11"/>
  <c r="I18" i="11"/>
  <c r="E18" i="11"/>
  <c r="O18" i="11" s="1"/>
  <c r="D145" i="35"/>
  <c r="D192" i="35"/>
  <c r="D168" i="35"/>
  <c r="D290" i="35"/>
  <c r="D257" i="35"/>
  <c r="E494" i="35"/>
  <c r="D219" i="35"/>
  <c r="E529" i="35"/>
  <c r="E460" i="35"/>
  <c r="E461" i="35" s="1"/>
  <c r="E462" i="35" s="1"/>
  <c r="E463" i="35" s="1"/>
  <c r="E464" i="35" s="1"/>
  <c r="E465" i="35" s="1"/>
  <c r="E582" i="35"/>
  <c r="D158" i="35"/>
  <c r="D240" i="35"/>
  <c r="D61" i="35"/>
  <c r="D203" i="35"/>
  <c r="D96" i="35"/>
  <c r="D115" i="35"/>
  <c r="E603" i="35"/>
  <c r="E447" i="11" l="1"/>
  <c r="O447" i="11" s="1"/>
  <c r="K447" i="11"/>
  <c r="G447" i="11"/>
  <c r="M447" i="11"/>
  <c r="I447" i="11"/>
  <c r="M114" i="11"/>
  <c r="E114" i="11"/>
  <c r="O114" i="11" s="1"/>
  <c r="I114" i="11"/>
  <c r="K114" i="11"/>
  <c r="G114" i="11"/>
  <c r="G19" i="11"/>
  <c r="M19" i="11"/>
  <c r="I19" i="11"/>
  <c r="K19" i="11"/>
  <c r="E19" i="11"/>
  <c r="O19" i="11" s="1"/>
  <c r="D146" i="35"/>
  <c r="D169" i="35"/>
  <c r="D220" i="35"/>
  <c r="E530" i="35"/>
  <c r="E495" i="35"/>
  <c r="D116" i="35"/>
  <c r="E583" i="35"/>
  <c r="E584" i="35" s="1"/>
  <c r="E585" i="35" s="1"/>
  <c r="E586" i="35" s="1"/>
  <c r="E587" i="35" s="1"/>
  <c r="D97" i="35"/>
  <c r="D204" i="35"/>
  <c r="E604" i="35"/>
  <c r="D62" i="35"/>
  <c r="D241" i="35"/>
  <c r="I469" i="11" l="1"/>
  <c r="G469" i="11"/>
  <c r="M469" i="11"/>
  <c r="K469" i="11"/>
  <c r="E469" i="11"/>
  <c r="O469" i="11" s="1"/>
  <c r="I131" i="11"/>
  <c r="G20" i="11"/>
  <c r="K20" i="11"/>
  <c r="I20" i="11"/>
  <c r="E20" i="11"/>
  <c r="O20" i="11" s="1"/>
  <c r="D147" i="35"/>
  <c r="D170" i="35"/>
  <c r="E496" i="35"/>
  <c r="E531" i="35"/>
  <c r="D221" i="35"/>
  <c r="D63" i="35"/>
  <c r="D205" i="35"/>
  <c r="D242" i="35"/>
  <c r="E605" i="35"/>
  <c r="D117" i="35"/>
  <c r="D98" i="35"/>
  <c r="E474" i="11" l="1"/>
  <c r="O474" i="11" s="1"/>
  <c r="G474" i="11"/>
  <c r="K474" i="11"/>
  <c r="I474" i="11"/>
  <c r="G147" i="11"/>
  <c r="M147" i="11"/>
  <c r="E147" i="11"/>
  <c r="O147" i="11" s="1"/>
  <c r="I147" i="11"/>
  <c r="K147" i="11"/>
  <c r="G21" i="11"/>
  <c r="M21" i="11"/>
  <c r="K21" i="11"/>
  <c r="I21" i="11"/>
  <c r="E21" i="11"/>
  <c r="O21" i="11" s="1"/>
  <c r="D171" i="35"/>
  <c r="E497" i="35"/>
  <c r="E498" i="35" s="1"/>
  <c r="E499" i="35" s="1"/>
  <c r="E500" i="35" s="1"/>
  <c r="E501" i="35" s="1"/>
  <c r="E502" i="35" s="1"/>
  <c r="E503" i="35" s="1"/>
  <c r="E504" i="35" s="1"/>
  <c r="E505" i="35" s="1"/>
  <c r="E506" i="35" s="1"/>
  <c r="E507" i="35" s="1"/>
  <c r="E508" i="35" s="1"/>
  <c r="E509" i="35" s="1"/>
  <c r="E510" i="35" s="1"/>
  <c r="D222" i="35"/>
  <c r="E532" i="35"/>
  <c r="D206" i="35"/>
  <c r="E511" i="35"/>
  <c r="D64" i="35"/>
  <c r="D243" i="35"/>
  <c r="D99" i="35"/>
  <c r="I476" i="11" l="1"/>
  <c r="K476" i="11"/>
  <c r="E476" i="11"/>
  <c r="O476" i="11" s="1"/>
  <c r="G476" i="11"/>
  <c r="I148" i="11"/>
  <c r="E148" i="11"/>
  <c r="O148" i="11" s="1"/>
  <c r="M148" i="11"/>
  <c r="K148" i="11"/>
  <c r="G148" i="11"/>
  <c r="G22" i="11"/>
  <c r="M22" i="11"/>
  <c r="I22" i="11"/>
  <c r="K22" i="11"/>
  <c r="E22" i="11"/>
  <c r="O22" i="11" s="1"/>
  <c r="D172" i="35"/>
  <c r="E533" i="35"/>
  <c r="D223" i="35"/>
  <c r="D207" i="35"/>
  <c r="D65" i="35"/>
  <c r="D100" i="35"/>
  <c r="D244" i="35"/>
  <c r="E512" i="35"/>
  <c r="I477" i="11" l="1"/>
  <c r="K477" i="11"/>
  <c r="E477" i="11"/>
  <c r="O477" i="11" s="1"/>
  <c r="G477" i="11"/>
  <c r="K149" i="11"/>
  <c r="G149" i="11"/>
  <c r="E149" i="11"/>
  <c r="O149" i="11" s="1"/>
  <c r="I149" i="11"/>
  <c r="M149" i="11"/>
  <c r="G23" i="11"/>
  <c r="M23" i="11"/>
  <c r="I23" i="11"/>
  <c r="K23" i="11"/>
  <c r="E23" i="11"/>
  <c r="O23" i="11" s="1"/>
  <c r="D173" i="35"/>
  <c r="D224" i="35"/>
  <c r="E534" i="35"/>
  <c r="D245" i="35"/>
  <c r="D66" i="35"/>
  <c r="D101" i="35"/>
  <c r="D208" i="35"/>
  <c r="I478" i="11" l="1"/>
  <c r="K478" i="11"/>
  <c r="E478" i="11"/>
  <c r="O478" i="11" s="1"/>
  <c r="G478" i="11"/>
  <c r="E150" i="11"/>
  <c r="O150" i="11" s="1"/>
  <c r="K150" i="11"/>
  <c r="G150" i="11"/>
  <c r="M150" i="11"/>
  <c r="I150" i="11"/>
  <c r="G24" i="11"/>
  <c r="M24" i="11"/>
  <c r="K24" i="11"/>
  <c r="I24" i="11"/>
  <c r="E24" i="11"/>
  <c r="O24" i="11" s="1"/>
  <c r="D174" i="35"/>
  <c r="E535" i="35"/>
  <c r="D225" i="35"/>
  <c r="D209" i="35"/>
  <c r="D102" i="35"/>
  <c r="D246" i="35"/>
  <c r="I479" i="11" l="1"/>
  <c r="E479" i="11"/>
  <c r="O479" i="11" s="1"/>
  <c r="G479" i="11"/>
  <c r="M479" i="11"/>
  <c r="K479" i="11"/>
  <c r="E152" i="11"/>
  <c r="O152" i="11" s="1"/>
  <c r="M152" i="11"/>
  <c r="G152" i="11"/>
  <c r="I152" i="11"/>
  <c r="K152" i="11"/>
  <c r="G25" i="11"/>
  <c r="M25" i="11"/>
  <c r="I25" i="11"/>
  <c r="K25" i="11"/>
  <c r="E25" i="11"/>
  <c r="O25" i="11" s="1"/>
  <c r="D175" i="35"/>
  <c r="E536" i="35"/>
  <c r="D103" i="35"/>
  <c r="D247" i="35"/>
  <c r="I480" i="11" l="1"/>
  <c r="G480" i="11"/>
  <c r="K480" i="11"/>
  <c r="E480" i="11"/>
  <c r="O480" i="11" s="1"/>
  <c r="M480" i="11"/>
  <c r="I153" i="11"/>
  <c r="E153" i="11"/>
  <c r="O153" i="11" s="1"/>
  <c r="K153" i="11"/>
  <c r="G153" i="11"/>
  <c r="M153" i="11"/>
  <c r="G26" i="11"/>
  <c r="M26" i="11"/>
  <c r="I26" i="11"/>
  <c r="K26" i="11"/>
  <c r="E26" i="11"/>
  <c r="O26" i="11" s="1"/>
  <c r="E537" i="35"/>
  <c r="D104" i="35"/>
  <c r="M481" i="11" l="1"/>
  <c r="K481" i="11"/>
  <c r="E481" i="11"/>
  <c r="O481" i="11" s="1"/>
  <c r="I481" i="11"/>
  <c r="G481" i="11"/>
  <c r="I154" i="11"/>
  <c r="K154" i="11"/>
  <c r="E154" i="11"/>
  <c r="O154" i="11" s="1"/>
  <c r="M154" i="11"/>
  <c r="G154" i="11"/>
  <c r="G27" i="11"/>
  <c r="I27" i="11"/>
  <c r="K27" i="11"/>
  <c r="E27" i="11"/>
  <c r="O27" i="11" s="1"/>
  <c r="E538" i="35"/>
  <c r="D105" i="35"/>
  <c r="I482" i="11" l="1"/>
  <c r="E482" i="11"/>
  <c r="O482" i="11" s="1"/>
  <c r="G482" i="11"/>
  <c r="M482" i="11"/>
  <c r="K482" i="11"/>
  <c r="G28" i="11"/>
  <c r="I28" i="11"/>
  <c r="K28" i="11"/>
  <c r="E28" i="11"/>
  <c r="O28" i="11" s="1"/>
  <c r="M483" i="11" l="1"/>
  <c r="E483" i="11"/>
  <c r="O483" i="11" s="1"/>
  <c r="I483" i="11"/>
  <c r="G483" i="11"/>
  <c r="K483" i="11"/>
  <c r="G156" i="11"/>
  <c r="E156" i="11"/>
  <c r="O156" i="11" s="1"/>
  <c r="M156" i="11"/>
  <c r="I156" i="11"/>
  <c r="K156" i="11"/>
  <c r="G29" i="11"/>
  <c r="M29" i="11"/>
  <c r="K29" i="11"/>
  <c r="I29" i="11"/>
  <c r="E29" i="11"/>
  <c r="O29" i="11" s="1"/>
  <c r="K521" i="11" l="1"/>
  <c r="I521" i="11"/>
  <c r="E521" i="11"/>
  <c r="O521" i="11" s="1"/>
  <c r="G521" i="11"/>
  <c r="I157" i="11"/>
  <c r="M157" i="11"/>
  <c r="E157" i="11"/>
  <c r="O157" i="11" s="1"/>
  <c r="K157" i="11"/>
  <c r="G157" i="11"/>
  <c r="G30" i="11"/>
  <c r="M30" i="11"/>
  <c r="I30" i="11"/>
  <c r="K30" i="11"/>
  <c r="E30" i="11"/>
  <c r="O30" i="11" s="1"/>
  <c r="G31" i="11" l="1"/>
  <c r="M31" i="11"/>
  <c r="K31" i="11"/>
  <c r="I31" i="11"/>
  <c r="E31" i="11"/>
  <c r="O31" i="11" s="1"/>
  <c r="G32" i="11" l="1"/>
  <c r="M32" i="11"/>
  <c r="K32" i="11"/>
  <c r="I32" i="11"/>
  <c r="E32" i="11"/>
  <c r="O32" i="11" s="1"/>
  <c r="E158" i="11" l="1"/>
  <c r="O158" i="11" s="1"/>
  <c r="M158" i="11"/>
  <c r="G158" i="11"/>
  <c r="I158" i="11"/>
  <c r="K158" i="11"/>
  <c r="G33" i="11"/>
  <c r="M33" i="11"/>
  <c r="K33" i="11"/>
  <c r="I33" i="11"/>
  <c r="E33" i="11"/>
  <c r="O33" i="11" s="1"/>
  <c r="G35" i="11" l="1"/>
  <c r="I35" i="11"/>
  <c r="K35" i="11"/>
  <c r="E35" i="11"/>
  <c r="O35" i="11" s="1"/>
  <c r="K159" i="11" l="1"/>
  <c r="E159" i="11"/>
  <c r="O159" i="11" s="1"/>
  <c r="I159" i="11"/>
  <c r="M159" i="11"/>
  <c r="G159" i="11"/>
  <c r="G37" i="11"/>
  <c r="I37" i="11"/>
  <c r="K37" i="11"/>
  <c r="E37" i="11"/>
  <c r="O37" i="11" s="1"/>
  <c r="G165" i="11" l="1"/>
  <c r="E165" i="11"/>
  <c r="O165" i="11" s="1"/>
  <c r="I165" i="11"/>
  <c r="K165" i="11"/>
  <c r="G41" i="11"/>
  <c r="I41" i="11"/>
  <c r="E41" i="11"/>
  <c r="O41" i="11" s="1"/>
  <c r="K174" i="11" l="1"/>
  <c r="G174" i="11"/>
  <c r="I174" i="11"/>
  <c r="E174" i="11"/>
  <c r="O174" i="11" s="1"/>
  <c r="G42" i="11"/>
  <c r="K42" i="11"/>
  <c r="I42" i="11"/>
  <c r="E42" i="11"/>
  <c r="O42" i="11" s="1"/>
  <c r="I182" i="11" l="1"/>
  <c r="G43" i="11"/>
  <c r="M43" i="11"/>
  <c r="K43" i="11"/>
  <c r="I43" i="11"/>
  <c r="E43" i="11"/>
  <c r="O43" i="11" s="1"/>
  <c r="M183" i="11" l="1"/>
  <c r="E183" i="11"/>
  <c r="O183" i="11" s="1"/>
  <c r="I183" i="11"/>
  <c r="K183" i="11"/>
  <c r="G183" i="11"/>
  <c r="G44" i="11"/>
  <c r="M44" i="11"/>
  <c r="K44" i="11"/>
  <c r="I44" i="11"/>
  <c r="E44" i="11"/>
  <c r="O44" i="11" s="1"/>
  <c r="I184" i="11" l="1"/>
  <c r="G184" i="11"/>
  <c r="K184" i="11"/>
  <c r="M184" i="11"/>
  <c r="E184" i="11"/>
  <c r="O184" i="11" s="1"/>
  <c r="G45" i="11"/>
  <c r="M45" i="11"/>
  <c r="K45" i="11"/>
  <c r="I45" i="11"/>
  <c r="E45" i="11"/>
  <c r="O45" i="11" s="1"/>
  <c r="G220" i="11" l="1"/>
  <c r="E220" i="11"/>
  <c r="O220" i="11" s="1"/>
  <c r="I220" i="11"/>
  <c r="G46" i="11"/>
  <c r="M46" i="11"/>
  <c r="K46" i="11"/>
  <c r="I46" i="11"/>
  <c r="E46" i="11"/>
  <c r="O46" i="11" s="1"/>
  <c r="I221" i="11" l="1"/>
  <c r="K221" i="11"/>
  <c r="G221" i="11"/>
  <c r="E221" i="11"/>
  <c r="O221" i="11" s="1"/>
  <c r="G47" i="11"/>
  <c r="M47" i="11"/>
  <c r="K47" i="11"/>
  <c r="I47" i="11"/>
  <c r="E47" i="11"/>
  <c r="O47" i="11" s="1"/>
  <c r="E222" i="11" l="1"/>
  <c r="O222" i="11" s="1"/>
  <c r="G222" i="11"/>
  <c r="K222" i="11"/>
  <c r="I222" i="11"/>
  <c r="G48" i="11"/>
  <c r="M48" i="11"/>
  <c r="K48" i="11"/>
  <c r="I48" i="11"/>
  <c r="E48" i="11"/>
  <c r="O48" i="11" s="1"/>
  <c r="K232" i="11" l="1"/>
  <c r="E232" i="11"/>
  <c r="O232" i="11" s="1"/>
  <c r="G232" i="11"/>
  <c r="I232" i="11"/>
  <c r="G49" i="11"/>
  <c r="M49" i="11"/>
  <c r="K49" i="11"/>
  <c r="I49" i="11"/>
  <c r="E49" i="11"/>
  <c r="O49" i="11" s="1"/>
  <c r="M233" i="11" l="1"/>
  <c r="G233" i="11"/>
  <c r="K233" i="11"/>
  <c r="E233" i="11"/>
  <c r="O233" i="11" s="1"/>
  <c r="I233" i="11"/>
  <c r="G50" i="11"/>
  <c r="K50" i="11"/>
  <c r="I50" i="11"/>
  <c r="E50" i="11"/>
  <c r="O50" i="11" s="1"/>
  <c r="I234" i="11" l="1"/>
  <c r="G234" i="11"/>
  <c r="M234" i="11"/>
  <c r="E234" i="11"/>
  <c r="O234" i="11" s="1"/>
  <c r="K234" i="11"/>
  <c r="G51" i="11"/>
  <c r="M51" i="11"/>
  <c r="K51" i="11"/>
  <c r="I51" i="11"/>
  <c r="E51" i="11"/>
  <c r="O51" i="11" s="1"/>
  <c r="E235" i="11" l="1"/>
  <c r="O235" i="11" s="1"/>
  <c r="M235" i="11"/>
  <c r="K235" i="11"/>
  <c r="I235" i="11"/>
  <c r="G235" i="11"/>
  <c r="G52" i="11"/>
  <c r="M52" i="11"/>
  <c r="K52" i="11"/>
  <c r="I52" i="11"/>
  <c r="E52" i="11"/>
  <c r="O52" i="11" s="1"/>
  <c r="G236" i="11" l="1"/>
  <c r="I236" i="11"/>
  <c r="M236" i="11"/>
  <c r="K236" i="11"/>
  <c r="E236" i="11"/>
  <c r="O236" i="11" s="1"/>
  <c r="G53" i="11"/>
  <c r="M53" i="11"/>
  <c r="K53" i="11"/>
  <c r="I53" i="11"/>
  <c r="E53" i="11"/>
  <c r="O53" i="11" s="1"/>
  <c r="K237" i="11" l="1"/>
  <c r="E237" i="11"/>
  <c r="O237" i="11" s="1"/>
  <c r="M237" i="11"/>
  <c r="G237" i="11"/>
  <c r="I237" i="11"/>
  <c r="G54" i="11"/>
  <c r="M54" i="11"/>
  <c r="K54" i="11"/>
  <c r="I54" i="11"/>
  <c r="E54" i="11"/>
  <c r="O54" i="11" s="1"/>
  <c r="G238" i="11" l="1"/>
  <c r="E238" i="11"/>
  <c r="O238" i="11" s="1"/>
  <c r="K238" i="11"/>
  <c r="M238" i="11"/>
  <c r="I238" i="11"/>
  <c r="G55" i="11"/>
  <c r="M55" i="11"/>
  <c r="K55" i="11"/>
  <c r="I55" i="11"/>
  <c r="E55" i="11"/>
  <c r="O55" i="11" s="1"/>
  <c r="M239" i="11" l="1"/>
  <c r="I239" i="11"/>
  <c r="E239" i="11"/>
  <c r="O239" i="11" s="1"/>
  <c r="K239" i="11"/>
  <c r="G239" i="11"/>
  <c r="G56" i="11"/>
  <c r="M56" i="11"/>
  <c r="K56" i="11"/>
  <c r="I56" i="11"/>
  <c r="E56" i="11"/>
  <c r="O56" i="11" s="1"/>
  <c r="I240" i="11" l="1"/>
  <c r="E240" i="11"/>
  <c r="O240" i="11" s="1"/>
  <c r="K240" i="11"/>
  <c r="M240" i="11"/>
  <c r="G240" i="11"/>
  <c r="G57" i="11"/>
  <c r="M57" i="11"/>
  <c r="K57" i="11"/>
  <c r="I57" i="11"/>
  <c r="E57" i="11"/>
  <c r="O57" i="11" s="1"/>
  <c r="I241" i="11" l="1"/>
  <c r="K241" i="11"/>
  <c r="E241" i="11"/>
  <c r="O241" i="11" s="1"/>
  <c r="M241" i="11"/>
  <c r="G241" i="11"/>
  <c r="G59" i="11"/>
  <c r="M59" i="11"/>
  <c r="K59" i="11"/>
  <c r="I59" i="11"/>
  <c r="E59" i="11"/>
  <c r="O59" i="11" s="1"/>
  <c r="E249" i="11" l="1"/>
  <c r="O249" i="11" s="1"/>
  <c r="M249" i="11"/>
  <c r="I249" i="11"/>
  <c r="G249" i="11"/>
  <c r="K249" i="11"/>
  <c r="G60" i="11"/>
  <c r="K60" i="11"/>
  <c r="I60" i="11"/>
  <c r="E60" i="11"/>
  <c r="O60" i="11" s="1"/>
  <c r="G251" i="11" l="1"/>
  <c r="G61" i="11"/>
  <c r="K61" i="11"/>
  <c r="I61" i="11"/>
  <c r="E61" i="11"/>
  <c r="O61" i="11" s="1"/>
  <c r="M287" i="11" l="1"/>
  <c r="G287" i="11"/>
  <c r="I287" i="11"/>
  <c r="K287" i="11"/>
  <c r="E287" i="11"/>
  <c r="O287" i="11" s="1"/>
  <c r="G62" i="11"/>
  <c r="K62" i="11"/>
  <c r="I62" i="11"/>
  <c r="E62" i="11"/>
  <c r="O62" i="11" s="1"/>
  <c r="M290" i="11" l="1"/>
  <c r="I290" i="11"/>
  <c r="E290" i="11"/>
  <c r="O290" i="11" s="1"/>
  <c r="K290" i="11"/>
  <c r="G290" i="11"/>
  <c r="G63" i="11"/>
  <c r="K63" i="11"/>
  <c r="I63" i="11"/>
  <c r="E63" i="11"/>
  <c r="O63" i="11" s="1"/>
  <c r="K291" i="11" l="1"/>
  <c r="M291" i="11"/>
  <c r="I291" i="11"/>
  <c r="G291" i="11"/>
  <c r="E291" i="11"/>
  <c r="O291" i="11" s="1"/>
  <c r="G64" i="11"/>
  <c r="K64" i="11"/>
  <c r="I64" i="11"/>
  <c r="E64" i="11"/>
  <c r="O64" i="11" s="1"/>
  <c r="I292" i="11" l="1"/>
  <c r="E292" i="11"/>
  <c r="O292" i="11" s="1"/>
  <c r="M292" i="11"/>
  <c r="G292" i="11"/>
  <c r="K292" i="11"/>
  <c r="G65" i="11"/>
  <c r="I65" i="11"/>
  <c r="E65" i="11"/>
  <c r="O65" i="11" s="1"/>
  <c r="M293" i="11" l="1"/>
  <c r="E293" i="11"/>
  <c r="O293" i="11" s="1"/>
  <c r="G293" i="11"/>
  <c r="I293" i="11"/>
  <c r="K293" i="11"/>
  <c r="G66" i="11"/>
  <c r="K66" i="11"/>
  <c r="I66" i="11"/>
  <c r="E66" i="11"/>
  <c r="O66" i="11" s="1"/>
  <c r="E304" i="11" l="1"/>
  <c r="O304" i="11" s="1"/>
  <c r="G304" i="11"/>
  <c r="M304" i="11"/>
  <c r="K304" i="11"/>
  <c r="I304" i="11"/>
  <c r="G67" i="11"/>
  <c r="K67" i="11"/>
  <c r="I67" i="11"/>
  <c r="E67" i="11"/>
  <c r="O67" i="11" s="1"/>
  <c r="I307" i="11" l="1"/>
  <c r="E307" i="11"/>
  <c r="O307" i="11" s="1"/>
  <c r="K307" i="11"/>
  <c r="G307" i="11"/>
  <c r="M307" i="11"/>
  <c r="G68" i="11"/>
  <c r="K68" i="11"/>
  <c r="I68" i="11"/>
  <c r="E68" i="11"/>
  <c r="O68" i="11" s="1"/>
  <c r="G309" i="11" l="1"/>
  <c r="I309" i="11"/>
  <c r="K309" i="11"/>
  <c r="E309" i="11"/>
  <c r="O309" i="11" s="1"/>
  <c r="G69" i="11"/>
  <c r="K69" i="11"/>
  <c r="I69" i="11"/>
  <c r="E69" i="11"/>
  <c r="O69" i="11" s="1"/>
  <c r="K310" i="11" l="1"/>
  <c r="I310" i="11"/>
  <c r="G310" i="11"/>
  <c r="M310" i="11"/>
  <c r="E310" i="11"/>
  <c r="O310" i="11" s="1"/>
  <c r="K203" i="11"/>
  <c r="G311" i="11" l="1"/>
  <c r="M311" i="11"/>
  <c r="I311" i="11"/>
  <c r="E311" i="11"/>
  <c r="O311" i="11" s="1"/>
  <c r="K311" i="11"/>
  <c r="I101" i="11"/>
  <c r="K101" i="11"/>
  <c r="G101" i="11"/>
  <c r="K102" i="11"/>
  <c r="G102" i="11"/>
  <c r="I102" i="11"/>
  <c r="E101" i="11"/>
  <c r="O101" i="11" s="1"/>
  <c r="E102" i="11"/>
  <c r="O102" i="11" s="1"/>
  <c r="G312" i="11" l="1"/>
  <c r="K312" i="11"/>
  <c r="I312" i="11"/>
  <c r="E312" i="11"/>
  <c r="O312" i="11" s="1"/>
  <c r="M312" i="11"/>
  <c r="G80" i="11"/>
  <c r="I80" i="11"/>
  <c r="E80" i="11"/>
  <c r="O80" i="11" s="1"/>
  <c r="K80" i="11"/>
  <c r="I313" i="11" l="1"/>
  <c r="K313" i="11"/>
  <c r="M313" i="11"/>
  <c r="E313" i="11"/>
  <c r="O313" i="11" s="1"/>
  <c r="G313" i="11"/>
  <c r="I81" i="11"/>
  <c r="K81" i="11"/>
  <c r="G81" i="11"/>
  <c r="E81" i="11"/>
  <c r="O81" i="11" s="1"/>
  <c r="E314" i="11" l="1"/>
  <c r="O314" i="11" s="1"/>
  <c r="K314" i="11"/>
  <c r="M314" i="11"/>
  <c r="G314" i="11"/>
  <c r="I314" i="11"/>
  <c r="K82" i="11"/>
  <c r="E82" i="11"/>
  <c r="O82" i="11" s="1"/>
  <c r="I82" i="11"/>
  <c r="G82" i="11"/>
  <c r="M315" i="11" l="1"/>
  <c r="K315" i="11"/>
  <c r="E315" i="11"/>
  <c r="O315" i="11" s="1"/>
  <c r="G315" i="11"/>
  <c r="I315" i="11"/>
  <c r="K83" i="11"/>
  <c r="I83" i="11"/>
  <c r="G83" i="11"/>
  <c r="E83" i="11"/>
  <c r="O83" i="11" s="1"/>
  <c r="G322" i="11" l="1"/>
  <c r="E322" i="11"/>
  <c r="O322" i="11" s="1"/>
  <c r="I322" i="11"/>
  <c r="M84" i="11"/>
  <c r="I84" i="11"/>
  <c r="K84" i="11"/>
  <c r="G84" i="11"/>
  <c r="E84" i="11"/>
  <c r="O84" i="11" s="1"/>
  <c r="I323" i="11" l="1"/>
  <c r="E323" i="11"/>
  <c r="O323" i="11" s="1"/>
  <c r="K323" i="11"/>
  <c r="G323" i="11"/>
  <c r="G85" i="11"/>
  <c r="M85" i="11"/>
  <c r="E85" i="11"/>
  <c r="O85" i="11" s="1"/>
  <c r="I85" i="11"/>
  <c r="K85" i="11"/>
  <c r="E324" i="11" l="1"/>
  <c r="O324" i="11" s="1"/>
  <c r="K324" i="11"/>
  <c r="I324" i="11"/>
  <c r="G324" i="11"/>
  <c r="I86" i="11"/>
  <c r="M86" i="11"/>
  <c r="E86" i="11"/>
  <c r="O86" i="11" s="1"/>
  <c r="K86" i="11"/>
  <c r="G86" i="11"/>
  <c r="G325" i="11" l="1"/>
  <c r="I325" i="11"/>
  <c r="K325" i="11"/>
  <c r="E325" i="11"/>
  <c r="O325" i="11" s="1"/>
  <c r="M87" i="11"/>
  <c r="I87" i="11"/>
  <c r="K87" i="11"/>
  <c r="G87" i="11"/>
  <c r="E87" i="11"/>
  <c r="O87" i="11" s="1"/>
  <c r="E326" i="11" l="1"/>
  <c r="O326" i="11" s="1"/>
  <c r="I326" i="11"/>
  <c r="K326" i="11"/>
  <c r="G326" i="11"/>
  <c r="M88" i="11"/>
  <c r="I88" i="11"/>
  <c r="E88" i="11"/>
  <c r="O88" i="11" s="1"/>
  <c r="K88" i="11"/>
  <c r="G88" i="11"/>
  <c r="I328" i="11" l="1"/>
  <c r="E328" i="11"/>
  <c r="O328" i="11" s="1"/>
  <c r="G328" i="11"/>
  <c r="K328" i="11"/>
  <c r="K89" i="11"/>
  <c r="I89" i="11"/>
  <c r="M89" i="11"/>
  <c r="G89" i="11"/>
  <c r="E89" i="11"/>
  <c r="O89" i="11" s="1"/>
  <c r="I329" i="11" l="1"/>
  <c r="K329" i="11"/>
  <c r="E329" i="11"/>
  <c r="O329" i="11" s="1"/>
  <c r="G329" i="11"/>
  <c r="I90" i="11"/>
  <c r="K90" i="11"/>
  <c r="E90" i="11"/>
  <c r="O90" i="11" s="1"/>
  <c r="G90" i="11"/>
  <c r="I330" i="11" l="1"/>
  <c r="E330" i="11"/>
  <c r="O330" i="11" s="1"/>
  <c r="G330" i="11"/>
  <c r="K330" i="11"/>
  <c r="G91" i="11"/>
  <c r="K91" i="11"/>
  <c r="I91" i="11"/>
  <c r="M91" i="11"/>
  <c r="E91" i="11"/>
  <c r="O91" i="11" s="1"/>
  <c r="I331" i="11" l="1"/>
  <c r="K331" i="11"/>
  <c r="M331" i="11"/>
  <c r="E331" i="11"/>
  <c r="O331" i="11" s="1"/>
  <c r="G331" i="11"/>
  <c r="M92" i="11"/>
  <c r="K92" i="11"/>
  <c r="G92" i="11"/>
  <c r="I92" i="11"/>
  <c r="E92" i="11"/>
  <c r="O92" i="11" s="1"/>
  <c r="I332" i="11" l="1"/>
  <c r="K332" i="11"/>
  <c r="M332" i="11"/>
  <c r="E332" i="11"/>
  <c r="O332" i="11" s="1"/>
  <c r="G332" i="11"/>
  <c r="M93" i="11"/>
  <c r="K93" i="11"/>
  <c r="G93" i="11"/>
  <c r="I93" i="11"/>
  <c r="E93" i="11"/>
  <c r="O93" i="11" s="1"/>
  <c r="G333" i="11" l="1"/>
  <c r="I333" i="11"/>
  <c r="E333" i="11"/>
  <c r="O333" i="11" s="1"/>
  <c r="M333" i="11"/>
  <c r="K333" i="11"/>
  <c r="K94" i="11"/>
  <c r="M94" i="11"/>
  <c r="G94" i="11"/>
  <c r="I94" i="11"/>
  <c r="E94" i="11"/>
  <c r="O94" i="11" s="1"/>
  <c r="M334" i="11" l="1"/>
  <c r="K334" i="11"/>
  <c r="E334" i="11"/>
  <c r="O334" i="11" s="1"/>
  <c r="I334" i="11"/>
  <c r="G334" i="11"/>
  <c r="K95" i="11"/>
  <c r="I95" i="11"/>
  <c r="M95" i="11"/>
  <c r="G95" i="11"/>
  <c r="E95" i="11"/>
  <c r="O95" i="11" s="1"/>
  <c r="K335" i="11" l="1"/>
  <c r="E335" i="11"/>
  <c r="O335" i="11" s="1"/>
  <c r="G335" i="11"/>
  <c r="I335" i="11"/>
  <c r="K96" i="11"/>
  <c r="E96" i="11"/>
  <c r="O96" i="11" s="1"/>
  <c r="G96" i="11"/>
  <c r="M96" i="11"/>
  <c r="I96" i="11"/>
  <c r="K336" i="11" l="1"/>
  <c r="E336" i="11"/>
  <c r="O336" i="11" s="1"/>
  <c r="I336" i="11"/>
  <c r="G336" i="11"/>
  <c r="M97" i="11"/>
  <c r="G97" i="11"/>
  <c r="I97" i="11"/>
  <c r="K97" i="11"/>
  <c r="E97" i="11"/>
  <c r="O97" i="11" s="1"/>
  <c r="K337" i="11" l="1"/>
  <c r="E337" i="11"/>
  <c r="O337" i="11" s="1"/>
  <c r="G337" i="11"/>
  <c r="I337" i="11"/>
  <c r="K98" i="11"/>
  <c r="G98" i="11"/>
  <c r="M98" i="11"/>
  <c r="I98" i="11"/>
  <c r="E98" i="11"/>
  <c r="O98" i="11" s="1"/>
  <c r="M338" i="11" l="1"/>
  <c r="E338" i="11"/>
  <c r="O338" i="11" s="1"/>
  <c r="G338" i="11"/>
  <c r="I338" i="11"/>
  <c r="K338" i="11"/>
  <c r="G99" i="11"/>
  <c r="K99" i="11"/>
  <c r="I99" i="11"/>
  <c r="M99" i="11"/>
  <c r="E99" i="11"/>
  <c r="O99" i="11" s="1"/>
  <c r="I339" i="11" l="1"/>
  <c r="E339" i="11"/>
  <c r="O339" i="11" s="1"/>
  <c r="K339" i="11"/>
  <c r="G339" i="11"/>
  <c r="M339" i="11"/>
  <c r="G100" i="11"/>
  <c r="I100" i="11"/>
  <c r="M100" i="11"/>
  <c r="K100" i="11"/>
  <c r="E100" i="11"/>
  <c r="O100" i="11" s="1"/>
  <c r="G340" i="11" l="1"/>
  <c r="K340" i="11"/>
  <c r="I340" i="11"/>
  <c r="E340" i="11"/>
  <c r="O340" i="11" s="1"/>
  <c r="M340" i="11"/>
  <c r="I72" i="11"/>
  <c r="E72" i="11"/>
  <c r="O72" i="11" s="1"/>
  <c r="G72" i="11"/>
  <c r="K72" i="11"/>
  <c r="E341" i="11" l="1"/>
  <c r="O341" i="11" s="1"/>
  <c r="I341" i="11"/>
  <c r="K341" i="11"/>
  <c r="M341" i="11"/>
  <c r="G341" i="11"/>
  <c r="G73" i="11"/>
  <c r="I73" i="11"/>
  <c r="E73" i="11"/>
  <c r="O73" i="11" s="1"/>
  <c r="K73" i="11"/>
  <c r="G342" i="11" l="1"/>
  <c r="I342" i="11"/>
  <c r="M342" i="11"/>
  <c r="K342" i="11"/>
  <c r="E342" i="11"/>
  <c r="O342" i="11" s="1"/>
  <c r="I74" i="11"/>
  <c r="K74" i="11"/>
  <c r="G74" i="11"/>
  <c r="E74" i="11"/>
  <c r="O74" i="11" s="1"/>
  <c r="I343" i="11" l="1"/>
  <c r="K343" i="11"/>
  <c r="E343" i="11"/>
  <c r="O343" i="11" s="1"/>
  <c r="G343" i="11"/>
  <c r="I75" i="11"/>
  <c r="G75" i="11"/>
  <c r="K75" i="11"/>
  <c r="E75" i="11"/>
  <c r="O75" i="11" s="1"/>
  <c r="E344" i="11" l="1"/>
  <c r="O344" i="11" s="1"/>
  <c r="K344" i="11"/>
  <c r="G344" i="11"/>
  <c r="M344" i="11"/>
  <c r="I344" i="11"/>
  <c r="G76" i="11"/>
  <c r="K76" i="11"/>
  <c r="I76" i="11"/>
  <c r="E76" i="11"/>
  <c r="O76" i="11" s="1"/>
  <c r="K345" i="11" l="1"/>
  <c r="E345" i="11"/>
  <c r="O345" i="11" s="1"/>
  <c r="M345" i="11"/>
  <c r="G345" i="11"/>
  <c r="I345" i="11"/>
  <c r="G79" i="11"/>
  <c r="K79" i="11"/>
  <c r="I79" i="11"/>
  <c r="E79" i="11"/>
  <c r="O79" i="11" s="1"/>
  <c r="E346" i="11" l="1"/>
  <c r="O346" i="11" s="1"/>
  <c r="I346" i="11"/>
  <c r="K346" i="11"/>
  <c r="M346" i="11"/>
  <c r="G346" i="11"/>
  <c r="I103" i="11"/>
  <c r="G103" i="11"/>
  <c r="K103" i="11"/>
  <c r="E103" i="11"/>
  <c r="O103" i="11" s="1"/>
  <c r="E347" i="11" l="1"/>
  <c r="O347" i="11" s="1"/>
  <c r="I347" i="11"/>
  <c r="M347" i="11"/>
  <c r="K347" i="11"/>
  <c r="G347" i="11"/>
  <c r="I104" i="11"/>
  <c r="G104" i="11"/>
  <c r="M104" i="11"/>
  <c r="K104" i="11"/>
  <c r="E104" i="11"/>
  <c r="O104" i="11" s="1"/>
  <c r="G348" i="11" l="1"/>
  <c r="E348" i="11"/>
  <c r="O348" i="11" s="1"/>
  <c r="K348" i="11"/>
  <c r="I348" i="11"/>
  <c r="K105" i="11"/>
  <c r="M105" i="11"/>
  <c r="G105" i="11"/>
  <c r="I105" i="11"/>
  <c r="E105" i="11"/>
  <c r="O105" i="11" s="1"/>
  <c r="M349" i="11" l="1"/>
  <c r="K349" i="11"/>
  <c r="G349" i="11"/>
  <c r="I349" i="11"/>
  <c r="E349" i="11"/>
  <c r="O349" i="11" s="1"/>
  <c r="G106" i="11"/>
  <c r="M106" i="11"/>
  <c r="K106" i="11"/>
  <c r="I106" i="11"/>
  <c r="E106" i="11"/>
  <c r="O106" i="11" s="1"/>
  <c r="M350" i="11" l="1"/>
  <c r="E350" i="11"/>
  <c r="O350" i="11" s="1"/>
  <c r="K350" i="11"/>
  <c r="G350" i="11"/>
  <c r="I350" i="11"/>
  <c r="K107" i="11"/>
  <c r="I107" i="11"/>
  <c r="G107" i="11"/>
  <c r="E107" i="11"/>
  <c r="O107" i="11" s="1"/>
  <c r="G351" i="11" l="1"/>
  <c r="E351" i="11"/>
  <c r="O351" i="11" s="1"/>
  <c r="I351" i="11"/>
  <c r="K351" i="11"/>
  <c r="M351" i="11"/>
  <c r="K108" i="11"/>
  <c r="I108" i="11"/>
  <c r="G108" i="11"/>
  <c r="M108" i="11"/>
  <c r="E108" i="11"/>
  <c r="O108" i="11" s="1"/>
  <c r="G352" i="11" l="1"/>
  <c r="K352" i="11"/>
  <c r="E352" i="11"/>
  <c r="O352" i="11" s="1"/>
  <c r="I352" i="11"/>
  <c r="I109" i="11"/>
  <c r="K109" i="11"/>
  <c r="G109" i="11"/>
  <c r="M109" i="11"/>
  <c r="E109" i="11"/>
  <c r="O109" i="11" s="1"/>
  <c r="E353" i="11" l="1"/>
  <c r="O353" i="11" s="1"/>
  <c r="G353" i="11"/>
  <c r="K353" i="11"/>
  <c r="I353" i="11"/>
  <c r="M110" i="11"/>
  <c r="G110" i="11"/>
  <c r="E110" i="11"/>
  <c r="O110" i="11" s="1"/>
  <c r="I110" i="11"/>
  <c r="K110" i="11"/>
  <c r="I225" i="11"/>
  <c r="G225" i="11"/>
  <c r="K225" i="11"/>
  <c r="G229" i="11"/>
  <c r="K229" i="11"/>
  <c r="I229" i="11"/>
  <c r="M229" i="11"/>
  <c r="K228" i="11"/>
  <c r="M228" i="11"/>
  <c r="G228" i="11"/>
  <c r="I228" i="11"/>
  <c r="M227" i="11"/>
  <c r="I227" i="11"/>
  <c r="K227" i="11"/>
  <c r="G227" i="11"/>
  <c r="G231" i="11"/>
  <c r="I231" i="11"/>
  <c r="M231" i="11"/>
  <c r="K231" i="11"/>
  <c r="M226" i="11"/>
  <c r="G226" i="11"/>
  <c r="K226" i="11"/>
  <c r="I226" i="11"/>
  <c r="M230" i="11"/>
  <c r="G230" i="11"/>
  <c r="I230" i="11"/>
  <c r="K230" i="11"/>
  <c r="E229" i="11"/>
  <c r="O229" i="11" s="1"/>
  <c r="E225" i="11"/>
  <c r="O225" i="11" s="1"/>
  <c r="E231" i="11"/>
  <c r="O231" i="11" s="1"/>
  <c r="E230" i="11"/>
  <c r="O230" i="11" s="1"/>
  <c r="E227" i="11"/>
  <c r="O227" i="11" s="1"/>
  <c r="E226" i="11"/>
  <c r="O226" i="11" s="1"/>
  <c r="E228" i="11"/>
  <c r="O228" i="11" s="1"/>
  <c r="I354" i="11" l="1"/>
  <c r="K354" i="11"/>
  <c r="E354" i="11"/>
  <c r="O354" i="11" s="1"/>
  <c r="G354" i="11"/>
  <c r="G116" i="11"/>
  <c r="I116" i="11"/>
  <c r="K116" i="11"/>
  <c r="E116" i="11"/>
  <c r="O116" i="11" s="1"/>
  <c r="I115" i="11"/>
  <c r="K115" i="11"/>
  <c r="G115" i="11"/>
  <c r="E115" i="11"/>
  <c r="O115" i="11" s="1"/>
  <c r="M355" i="11" l="1"/>
  <c r="G355" i="11"/>
  <c r="I355" i="11"/>
  <c r="K355" i="11"/>
  <c r="E355" i="11"/>
  <c r="O355" i="11" s="1"/>
  <c r="G117" i="11"/>
  <c r="M117" i="11"/>
  <c r="K117" i="11"/>
  <c r="I117" i="11"/>
  <c r="E117" i="11"/>
  <c r="O117" i="11" s="1"/>
  <c r="M358" i="11" l="1"/>
  <c r="M118" i="11"/>
  <c r="G118" i="11"/>
  <c r="K118" i="11"/>
  <c r="I118" i="11"/>
  <c r="E118" i="11"/>
  <c r="O118" i="11" s="1"/>
  <c r="M359" i="11" l="1"/>
  <c r="M119" i="11"/>
  <c r="E119" i="11"/>
  <c r="O119" i="11" s="1"/>
  <c r="G119" i="11"/>
  <c r="K119" i="11"/>
  <c r="I119" i="11"/>
  <c r="G360" i="11" l="1"/>
  <c r="M360" i="11"/>
  <c r="K360" i="11"/>
  <c r="E360" i="11"/>
  <c r="O360" i="11" s="1"/>
  <c r="I360" i="11"/>
  <c r="G120" i="11"/>
  <c r="I120" i="11"/>
  <c r="E120" i="11"/>
  <c r="O120" i="11" s="1"/>
  <c r="K361" i="11" l="1"/>
  <c r="G361" i="11"/>
  <c r="I361" i="11"/>
  <c r="E361" i="11"/>
  <c r="O361" i="11" s="1"/>
  <c r="K121" i="11"/>
  <c r="I121" i="11"/>
  <c r="G121" i="11"/>
  <c r="E121" i="11"/>
  <c r="O121" i="11" s="1"/>
  <c r="K362" i="11" l="1"/>
  <c r="I362" i="11"/>
  <c r="G362" i="11"/>
  <c r="E362" i="11"/>
  <c r="O362" i="11" s="1"/>
  <c r="M362" i="11"/>
  <c r="G122" i="11"/>
  <c r="I122" i="11"/>
  <c r="K122" i="11"/>
  <c r="E122" i="11"/>
  <c r="O122" i="11" s="1"/>
  <c r="K363" i="11" l="1"/>
  <c r="G363" i="11"/>
  <c r="M363" i="11"/>
  <c r="I363" i="11"/>
  <c r="E363" i="11"/>
  <c r="O363" i="11" s="1"/>
  <c r="K364" i="11" l="1"/>
  <c r="E364" i="11"/>
  <c r="O364" i="11" s="1"/>
  <c r="G364" i="11"/>
  <c r="M364" i="11"/>
  <c r="I364" i="11"/>
  <c r="G123" i="11"/>
  <c r="K123" i="11"/>
  <c r="I123" i="11"/>
  <c r="E123" i="11"/>
  <c r="O123" i="11" s="1"/>
  <c r="E365" i="11" l="1"/>
  <c r="O365" i="11" s="1"/>
  <c r="I365" i="11"/>
  <c r="K365" i="11"/>
  <c r="M365" i="11"/>
  <c r="G365" i="11"/>
  <c r="E366" i="11" l="1"/>
  <c r="O366" i="11" s="1"/>
  <c r="G366" i="11"/>
  <c r="K366" i="11"/>
  <c r="M366" i="11"/>
  <c r="I366" i="11"/>
  <c r="G124" i="11"/>
  <c r="K124" i="11"/>
  <c r="I124" i="11"/>
  <c r="E124" i="11"/>
  <c r="O124" i="11" s="1"/>
  <c r="G367" i="11" l="1"/>
  <c r="K367" i="11"/>
  <c r="E367" i="11"/>
  <c r="O367" i="11" s="1"/>
  <c r="I367" i="11"/>
  <c r="M367" i="11"/>
  <c r="K125" i="11"/>
  <c r="I125" i="11"/>
  <c r="G125" i="11"/>
  <c r="E125" i="11"/>
  <c r="O125" i="11" s="1"/>
  <c r="E368" i="11" l="1"/>
  <c r="O368" i="11" s="1"/>
  <c r="K368" i="11"/>
  <c r="I368" i="11"/>
  <c r="M368" i="11"/>
  <c r="G368" i="11"/>
  <c r="I126" i="11"/>
  <c r="K126" i="11"/>
  <c r="G126" i="11"/>
  <c r="E126" i="11"/>
  <c r="O126" i="11" s="1"/>
  <c r="K369" i="11" l="1"/>
  <c r="M369" i="11"/>
  <c r="G369" i="11"/>
  <c r="I369" i="11"/>
  <c r="E369" i="11"/>
  <c r="O369" i="11" s="1"/>
  <c r="G370" i="11" l="1"/>
  <c r="K370" i="11"/>
  <c r="E370" i="11"/>
  <c r="O370" i="11" s="1"/>
  <c r="M370" i="11"/>
  <c r="I370" i="11"/>
  <c r="K128" i="11"/>
  <c r="I128" i="11"/>
  <c r="G128" i="11"/>
  <c r="E128" i="11"/>
  <c r="O128" i="11" s="1"/>
  <c r="E371" i="11" l="1"/>
  <c r="E372" i="11" l="1"/>
  <c r="I129" i="11"/>
  <c r="G129" i="11"/>
  <c r="K129" i="11"/>
  <c r="E129" i="11"/>
  <c r="O129" i="11" s="1"/>
  <c r="I373" i="11" l="1"/>
  <c r="E373" i="11"/>
  <c r="G130" i="11"/>
  <c r="I130" i="11"/>
  <c r="E130" i="11"/>
  <c r="O130" i="11" s="1"/>
  <c r="I374" i="11" l="1"/>
  <c r="E374" i="11"/>
  <c r="K131" i="11"/>
  <c r="G131" i="11"/>
  <c r="E131" i="11"/>
  <c r="O131" i="11" s="1"/>
  <c r="I375" i="11" l="1"/>
  <c r="G375" i="11"/>
  <c r="E375" i="11"/>
  <c r="O375" i="11" s="1"/>
  <c r="K375" i="11"/>
  <c r="K132" i="11"/>
  <c r="G132" i="11"/>
  <c r="I132" i="11"/>
  <c r="E132" i="11"/>
  <c r="O132" i="11" s="1"/>
  <c r="I376" i="11" l="1"/>
  <c r="M376" i="11"/>
  <c r="G376" i="11"/>
  <c r="K376" i="11"/>
  <c r="E376" i="11"/>
  <c r="O376" i="11" s="1"/>
  <c r="G133" i="11"/>
  <c r="I133" i="11"/>
  <c r="K133" i="11"/>
  <c r="E133" i="11"/>
  <c r="O133" i="11" s="1"/>
  <c r="K377" i="11" l="1"/>
  <c r="G377" i="11"/>
  <c r="M377" i="11"/>
  <c r="E377" i="11"/>
  <c r="O377" i="11" s="1"/>
  <c r="I377" i="11"/>
  <c r="K134" i="11"/>
  <c r="I134" i="11"/>
  <c r="G134" i="11"/>
  <c r="E134" i="11"/>
  <c r="O134" i="11" s="1"/>
  <c r="M378" i="11" l="1"/>
  <c r="K378" i="11"/>
  <c r="G378" i="11"/>
  <c r="E378" i="11"/>
  <c r="O378" i="11" s="1"/>
  <c r="I378" i="11"/>
  <c r="K135" i="11"/>
  <c r="I135" i="11"/>
  <c r="E135" i="11"/>
  <c r="O135" i="11" s="1"/>
  <c r="G135" i="11"/>
  <c r="G379" i="11" l="1"/>
  <c r="M379" i="11"/>
  <c r="K379" i="11"/>
  <c r="I379" i="11"/>
  <c r="E379" i="11"/>
  <c r="O379" i="11" s="1"/>
  <c r="M136" i="11"/>
  <c r="I136" i="11"/>
  <c r="K136" i="11"/>
  <c r="G136" i="11"/>
  <c r="E136" i="11"/>
  <c r="O136" i="11" s="1"/>
  <c r="E380" i="11" l="1"/>
  <c r="O380" i="11" s="1"/>
  <c r="I380" i="11"/>
  <c r="G380" i="11"/>
  <c r="K380" i="11"/>
  <c r="M380" i="11"/>
  <c r="M137" i="11"/>
  <c r="E137" i="11"/>
  <c r="O137" i="11" s="1"/>
  <c r="I137" i="11"/>
  <c r="G137" i="11"/>
  <c r="K137" i="11"/>
  <c r="E381" i="11" l="1"/>
  <c r="O381" i="11" s="1"/>
  <c r="G381" i="11"/>
  <c r="M381" i="11"/>
  <c r="I381" i="11"/>
  <c r="K381" i="11"/>
  <c r="G138" i="11"/>
  <c r="E138" i="11"/>
  <c r="O138" i="11" s="1"/>
  <c r="M138" i="11"/>
  <c r="K138" i="11"/>
  <c r="I138" i="11"/>
  <c r="G388" i="11" l="1"/>
  <c r="I388" i="11"/>
  <c r="K388" i="11"/>
  <c r="E388" i="11"/>
  <c r="O388" i="11" s="1"/>
  <c r="M388" i="11"/>
  <c r="G139" i="11"/>
  <c r="K139" i="11"/>
  <c r="I139" i="11"/>
  <c r="M139" i="11"/>
  <c r="E139" i="11"/>
  <c r="O139" i="11" s="1"/>
  <c r="K389" i="11" l="1"/>
  <c r="E389" i="11"/>
  <c r="O389" i="11" s="1"/>
  <c r="I389" i="11"/>
  <c r="G389" i="11"/>
  <c r="M389" i="11"/>
  <c r="G140" i="11"/>
  <c r="M140" i="11"/>
  <c r="I140" i="11"/>
  <c r="K140" i="11"/>
  <c r="E140" i="11"/>
  <c r="O140" i="11" s="1"/>
  <c r="E390" i="11" l="1"/>
  <c r="O390" i="11" s="1"/>
  <c r="G390" i="11"/>
  <c r="M390" i="11"/>
  <c r="I390" i="11"/>
  <c r="K390" i="11"/>
  <c r="I142" i="11"/>
  <c r="G142" i="11"/>
  <c r="M142" i="11"/>
  <c r="K142" i="11"/>
  <c r="E142" i="11"/>
  <c r="O142" i="11" s="1"/>
  <c r="K391" i="11" l="1"/>
  <c r="G391" i="11"/>
  <c r="E391" i="11"/>
  <c r="O391" i="11" s="1"/>
  <c r="M391" i="11"/>
  <c r="I391" i="11"/>
  <c r="G143" i="11"/>
  <c r="K143" i="11"/>
  <c r="I143" i="11"/>
  <c r="E143" i="11"/>
  <c r="O143" i="11" s="1"/>
  <c r="E392" i="11" l="1"/>
  <c r="O392" i="11" s="1"/>
  <c r="M392" i="11"/>
  <c r="I392" i="11"/>
  <c r="K392" i="11"/>
  <c r="G392" i="11"/>
  <c r="G144" i="11"/>
  <c r="K144" i="11"/>
  <c r="I144" i="11"/>
  <c r="E144" i="11"/>
  <c r="O144" i="11" s="1"/>
  <c r="M393" i="11" l="1"/>
  <c r="G393" i="11"/>
  <c r="I393" i="11"/>
  <c r="E393" i="11"/>
  <c r="O393" i="11" s="1"/>
  <c r="K393" i="11"/>
  <c r="G145" i="11"/>
  <c r="K145" i="11"/>
  <c r="I145" i="11"/>
  <c r="E145" i="11"/>
  <c r="O145" i="11" s="1"/>
  <c r="K146" i="11" l="1"/>
  <c r="G146" i="11"/>
  <c r="I146" i="11"/>
  <c r="E146" i="11"/>
  <c r="O146" i="11" s="1"/>
  <c r="G396" i="11" l="1"/>
  <c r="I396" i="11"/>
  <c r="M396" i="11"/>
  <c r="K396" i="11"/>
  <c r="E396" i="11"/>
  <c r="O396" i="11" s="1"/>
  <c r="I160" i="11"/>
  <c r="K160" i="11"/>
  <c r="G160" i="11"/>
  <c r="E160" i="11"/>
  <c r="O160" i="11" s="1"/>
  <c r="E397" i="11" l="1"/>
  <c r="O397" i="11" s="1"/>
  <c r="G397" i="11"/>
  <c r="I397" i="11"/>
  <c r="G161" i="11"/>
  <c r="I161" i="11"/>
  <c r="K161" i="11"/>
  <c r="E161" i="11"/>
  <c r="O161" i="11" s="1"/>
  <c r="K398" i="11" l="1"/>
  <c r="I398" i="11"/>
  <c r="E398" i="11"/>
  <c r="O398" i="11" s="1"/>
  <c r="G398" i="11"/>
  <c r="K162" i="11"/>
  <c r="G162" i="11"/>
  <c r="I162" i="11"/>
  <c r="E162" i="11"/>
  <c r="O162" i="11" s="1"/>
  <c r="G399" i="11" l="1"/>
  <c r="E399" i="11"/>
  <c r="O399" i="11" s="1"/>
  <c r="K399" i="11"/>
  <c r="I399" i="11"/>
  <c r="M399" i="11"/>
  <c r="G163" i="11"/>
  <c r="K163" i="11"/>
  <c r="I163" i="11"/>
  <c r="E163" i="11"/>
  <c r="O163" i="11" s="1"/>
  <c r="K400" i="11" l="1"/>
  <c r="M400" i="11"/>
  <c r="I400" i="11"/>
  <c r="G400" i="11"/>
  <c r="E400" i="11"/>
  <c r="O400" i="11" s="1"/>
  <c r="G164" i="11"/>
  <c r="K164" i="11"/>
  <c r="I164" i="11"/>
  <c r="E164" i="11"/>
  <c r="O164" i="11" s="1"/>
  <c r="G401" i="11" l="1"/>
  <c r="I401" i="11"/>
  <c r="E401" i="11"/>
  <c r="O401" i="11" s="1"/>
  <c r="M401" i="11"/>
  <c r="K401" i="11"/>
  <c r="I166" i="11"/>
  <c r="K166" i="11"/>
  <c r="G166" i="11"/>
  <c r="E166" i="11"/>
  <c r="O166" i="11" s="1"/>
  <c r="G402" i="11" l="1"/>
  <c r="M402" i="11"/>
  <c r="E402" i="11"/>
  <c r="O402" i="11" s="1"/>
  <c r="I402" i="11"/>
  <c r="K402" i="11"/>
  <c r="E168" i="11"/>
  <c r="O168" i="11" s="1"/>
  <c r="G168" i="11"/>
  <c r="K168" i="11"/>
  <c r="I168" i="11"/>
  <c r="I403" i="11" l="1"/>
  <c r="G403" i="11"/>
  <c r="K403" i="11"/>
  <c r="E403" i="11"/>
  <c r="O403" i="11" s="1"/>
  <c r="M403" i="11"/>
  <c r="I169" i="11"/>
  <c r="G169" i="11"/>
  <c r="K169" i="11"/>
  <c r="E169" i="11"/>
  <c r="O169" i="11" s="1"/>
  <c r="M404" i="11" l="1"/>
  <c r="E404" i="11"/>
  <c r="O404" i="11" s="1"/>
  <c r="K404" i="11"/>
  <c r="I404" i="11"/>
  <c r="G404" i="11"/>
  <c r="I170" i="11"/>
  <c r="G170" i="11"/>
  <c r="M170" i="11"/>
  <c r="K170" i="11"/>
  <c r="E170" i="11"/>
  <c r="O170" i="11" s="1"/>
  <c r="I405" i="11" l="1"/>
  <c r="G405" i="11"/>
  <c r="M405" i="11"/>
  <c r="K405" i="11"/>
  <c r="E405" i="11"/>
  <c r="O405" i="11" s="1"/>
  <c r="G171" i="11"/>
  <c r="I171" i="11"/>
  <c r="K171" i="11"/>
  <c r="M171" i="11"/>
  <c r="E171" i="11"/>
  <c r="O171" i="11" s="1"/>
  <c r="M406" i="11" l="1"/>
  <c r="I406" i="11"/>
  <c r="G406" i="11"/>
  <c r="K406" i="11"/>
  <c r="E406" i="11"/>
  <c r="O406" i="11" s="1"/>
  <c r="K172" i="11"/>
  <c r="M172" i="11"/>
  <c r="I172" i="11"/>
  <c r="G172" i="11"/>
  <c r="E172" i="11"/>
  <c r="O172" i="11" s="1"/>
  <c r="I407" i="11" l="1"/>
  <c r="G407" i="11"/>
  <c r="K407" i="11"/>
  <c r="E407" i="11"/>
  <c r="O407" i="11" s="1"/>
  <c r="M173" i="11"/>
  <c r="G173" i="11"/>
  <c r="K173" i="11"/>
  <c r="I173" i="11"/>
  <c r="E173" i="11"/>
  <c r="O173" i="11" s="1"/>
  <c r="G408" i="11" l="1"/>
  <c r="E408" i="11"/>
  <c r="O408" i="11" s="1"/>
  <c r="I408" i="11"/>
  <c r="K408" i="11"/>
  <c r="M408" i="11"/>
  <c r="K175" i="11"/>
  <c r="I175" i="11"/>
  <c r="G175" i="11"/>
  <c r="E175" i="11"/>
  <c r="O175" i="11" s="1"/>
  <c r="K409" i="11" l="1"/>
  <c r="G409" i="11"/>
  <c r="M409" i="11"/>
  <c r="I409" i="11"/>
  <c r="E409" i="11"/>
  <c r="O409" i="11" s="1"/>
  <c r="M176" i="11"/>
  <c r="K176" i="11"/>
  <c r="I176" i="11"/>
  <c r="G176" i="11"/>
  <c r="E176" i="11"/>
  <c r="O176" i="11" s="1"/>
  <c r="I410" i="11" l="1"/>
  <c r="G410" i="11"/>
  <c r="E410" i="11"/>
  <c r="O410" i="11" s="1"/>
  <c r="M410" i="11"/>
  <c r="K410" i="11"/>
  <c r="I177" i="11"/>
  <c r="K177" i="11"/>
  <c r="G177" i="11"/>
  <c r="M177" i="11"/>
  <c r="E177" i="11"/>
  <c r="O177" i="11" s="1"/>
  <c r="M411" i="11" l="1"/>
  <c r="I411" i="11"/>
  <c r="G411" i="11"/>
  <c r="K411" i="11"/>
  <c r="E411" i="11"/>
  <c r="O411" i="11" s="1"/>
  <c r="G178" i="11"/>
  <c r="K178" i="11"/>
  <c r="M178" i="11"/>
  <c r="I178" i="11"/>
  <c r="E178" i="11"/>
  <c r="O178" i="11" s="1"/>
  <c r="I412" i="11" l="1"/>
  <c r="E412" i="11"/>
  <c r="O412" i="11" s="1"/>
  <c r="M412" i="11"/>
  <c r="G412" i="11"/>
  <c r="K412" i="11"/>
  <c r="I179" i="11"/>
  <c r="G179" i="11"/>
  <c r="K179" i="11"/>
  <c r="M179" i="11"/>
  <c r="E179" i="11"/>
  <c r="O179" i="11" s="1"/>
  <c r="E413" i="11" l="1"/>
  <c r="O413" i="11" s="1"/>
  <c r="M413" i="11"/>
  <c r="G413" i="11"/>
  <c r="I413" i="11"/>
  <c r="K413" i="11"/>
  <c r="M180" i="11"/>
  <c r="G180" i="11"/>
  <c r="I180" i="11"/>
  <c r="K180" i="11"/>
  <c r="E180" i="11"/>
  <c r="O180" i="11" s="1"/>
  <c r="K414" i="11" l="1"/>
  <c r="I414" i="11"/>
  <c r="G414" i="11"/>
  <c r="E414" i="11"/>
  <c r="O414" i="11" s="1"/>
  <c r="M414" i="11"/>
  <c r="G181" i="11"/>
  <c r="I181" i="11"/>
  <c r="K181" i="11"/>
  <c r="E181" i="11"/>
  <c r="O181" i="11" s="1"/>
  <c r="K415" i="11" l="1"/>
  <c r="M415" i="11"/>
  <c r="E415" i="11"/>
  <c r="O415" i="11" s="1"/>
  <c r="I415" i="11"/>
  <c r="G415" i="11"/>
  <c r="K182" i="11"/>
  <c r="G182" i="11"/>
  <c r="E182" i="11"/>
  <c r="O182" i="11" s="1"/>
  <c r="G185" i="11" l="1"/>
  <c r="E185" i="11"/>
  <c r="O185" i="11" s="1"/>
  <c r="I185" i="11"/>
  <c r="I420" i="11" l="1"/>
  <c r="E420" i="11"/>
  <c r="K186" i="11"/>
  <c r="G186" i="11"/>
  <c r="I186" i="11"/>
  <c r="E186" i="11"/>
  <c r="O186" i="11" s="1"/>
  <c r="I421" i="11" l="1"/>
  <c r="E421" i="11"/>
  <c r="G187" i="11"/>
  <c r="I187" i="11"/>
  <c r="K187" i="11"/>
  <c r="E187" i="11"/>
  <c r="O187" i="11" s="1"/>
  <c r="E422" i="11" l="1"/>
  <c r="I422" i="11"/>
  <c r="K188" i="11"/>
  <c r="E188" i="11"/>
  <c r="O188" i="11" s="1"/>
  <c r="I188" i="11"/>
  <c r="G188" i="11"/>
  <c r="I423" i="11" l="1"/>
  <c r="E423" i="11"/>
  <c r="E189" i="11"/>
  <c r="O189" i="11" s="1"/>
  <c r="I189" i="11"/>
  <c r="K189" i="11"/>
  <c r="G189" i="11"/>
  <c r="E424" i="11" l="1"/>
  <c r="I424" i="11"/>
  <c r="G190" i="11"/>
  <c r="K190" i="11"/>
  <c r="I190" i="11"/>
  <c r="E190" i="11"/>
  <c r="O190" i="11" s="1"/>
  <c r="E425" i="11" l="1"/>
  <c r="I425" i="11"/>
  <c r="K191" i="11"/>
  <c r="I191" i="11"/>
  <c r="G191" i="11"/>
  <c r="E191" i="11"/>
  <c r="O191" i="11" s="1"/>
  <c r="I426" i="11" l="1"/>
  <c r="E426" i="11"/>
  <c r="I192" i="11"/>
  <c r="K192" i="11"/>
  <c r="G192" i="11"/>
  <c r="E192" i="11"/>
  <c r="O192" i="11" s="1"/>
  <c r="E427" i="11" l="1"/>
  <c r="I427" i="11"/>
  <c r="I193" i="11"/>
  <c r="K193" i="11"/>
  <c r="G193" i="11"/>
  <c r="E193" i="11"/>
  <c r="O193" i="11" s="1"/>
  <c r="E428" i="11" l="1"/>
  <c r="I428" i="11"/>
  <c r="I194" i="11"/>
  <c r="K194" i="11"/>
  <c r="G194" i="11"/>
  <c r="E194" i="11"/>
  <c r="O194" i="11" s="1"/>
  <c r="I429" i="11" l="1"/>
  <c r="E429" i="11"/>
  <c r="I430" i="11" l="1"/>
  <c r="E430" i="11"/>
  <c r="I431" i="11" l="1"/>
  <c r="E431" i="11"/>
  <c r="I432" i="11" l="1"/>
  <c r="E432" i="11"/>
  <c r="I433" i="11" l="1"/>
  <c r="E433" i="11"/>
  <c r="E434" i="11" l="1"/>
  <c r="I434" i="11"/>
  <c r="I435" i="11" l="1"/>
  <c r="E435" i="11"/>
  <c r="K195" i="11"/>
  <c r="G195" i="11"/>
  <c r="I195" i="11"/>
  <c r="E195" i="11"/>
  <c r="O195" i="11" s="1"/>
  <c r="I436" i="11" l="1"/>
  <c r="E436" i="11"/>
  <c r="G196" i="11"/>
  <c r="I196" i="11"/>
  <c r="M196" i="11"/>
  <c r="K196" i="11"/>
  <c r="E196" i="11"/>
  <c r="O196" i="11" s="1"/>
  <c r="I437" i="11" l="1"/>
  <c r="E437" i="11"/>
  <c r="M197" i="11"/>
  <c r="I197" i="11"/>
  <c r="G197" i="11"/>
  <c r="K197" i="11"/>
  <c r="E197" i="11"/>
  <c r="O197" i="11" s="1"/>
  <c r="E438" i="11" l="1"/>
  <c r="I438" i="11"/>
  <c r="I198" i="11"/>
  <c r="K198" i="11"/>
  <c r="G198" i="11"/>
  <c r="M198" i="11"/>
  <c r="E198" i="11"/>
  <c r="O198" i="11" s="1"/>
  <c r="I439" i="11" l="1"/>
  <c r="E439" i="11"/>
  <c r="M199" i="11"/>
  <c r="G199" i="11"/>
  <c r="K199" i="11"/>
  <c r="I199" i="11"/>
  <c r="E199" i="11"/>
  <c r="O199" i="11" s="1"/>
  <c r="E440" i="11" l="1"/>
  <c r="I440" i="11"/>
  <c r="G200" i="11"/>
  <c r="M200" i="11"/>
  <c r="K200" i="11"/>
  <c r="I200" i="11"/>
  <c r="E200" i="11"/>
  <c r="O200" i="11" s="1"/>
  <c r="E441" i="11" l="1"/>
  <c r="I441" i="11"/>
  <c r="K201" i="11"/>
  <c r="I201" i="11"/>
  <c r="G201" i="11"/>
  <c r="E201" i="11"/>
  <c r="O201" i="11" s="1"/>
  <c r="M201" i="11"/>
  <c r="I442" i="11" l="1"/>
  <c r="E442" i="11"/>
  <c r="M202" i="11"/>
  <c r="I202" i="11"/>
  <c r="G202" i="11"/>
  <c r="K202" i="11"/>
  <c r="E202" i="11"/>
  <c r="O202" i="11" s="1"/>
  <c r="E443" i="11" l="1"/>
  <c r="I443" i="11"/>
  <c r="I444" i="11" l="1"/>
  <c r="E444" i="11"/>
  <c r="I203" i="11"/>
  <c r="G203" i="11"/>
  <c r="E203" i="11"/>
  <c r="O203" i="11" s="1"/>
  <c r="I445" i="11" l="1"/>
  <c r="E445" i="11"/>
  <c r="E204" i="11"/>
  <c r="O204" i="11" s="1"/>
  <c r="G204" i="11"/>
  <c r="I204" i="11"/>
  <c r="K204" i="11"/>
  <c r="I446" i="11" l="1"/>
  <c r="E446" i="11"/>
  <c r="M205" i="11"/>
  <c r="K205" i="11"/>
  <c r="I205" i="11"/>
  <c r="G205" i="11"/>
  <c r="E205" i="11"/>
  <c r="O205" i="11" s="1"/>
  <c r="I448" i="11" l="1"/>
  <c r="E448" i="11"/>
  <c r="G206" i="11"/>
  <c r="K206" i="11"/>
  <c r="I206" i="11"/>
  <c r="M206" i="11"/>
  <c r="E206" i="11"/>
  <c r="O206" i="11" s="1"/>
  <c r="E449" i="11" l="1"/>
  <c r="I449" i="11"/>
  <c r="I207" i="11"/>
  <c r="G207" i="11"/>
  <c r="M207" i="11"/>
  <c r="K207" i="11"/>
  <c r="E207" i="11"/>
  <c r="O207" i="11" s="1"/>
  <c r="I450" i="11" l="1"/>
  <c r="E450" i="11"/>
  <c r="K208" i="11"/>
  <c r="G208" i="11"/>
  <c r="M208" i="11"/>
  <c r="E208" i="11"/>
  <c r="O208" i="11" s="1"/>
  <c r="I208" i="11"/>
  <c r="E451" i="11" l="1"/>
  <c r="I451" i="11"/>
  <c r="K209" i="11"/>
  <c r="I209" i="11"/>
  <c r="G209" i="11"/>
  <c r="E209" i="11"/>
  <c r="O209" i="11" s="1"/>
  <c r="E452" i="11" l="1"/>
  <c r="I452" i="11"/>
  <c r="I210" i="11"/>
  <c r="K210" i="11"/>
  <c r="G210" i="11"/>
  <c r="E210" i="11"/>
  <c r="O210" i="11" s="1"/>
  <c r="E453" i="11" l="1"/>
  <c r="I453" i="11"/>
  <c r="I211" i="11"/>
  <c r="K211" i="11"/>
  <c r="G211" i="11"/>
  <c r="E211" i="11"/>
  <c r="O211" i="11" s="1"/>
  <c r="E454" i="11" l="1"/>
  <c r="I454" i="11"/>
  <c r="G212" i="11"/>
  <c r="I212" i="11"/>
  <c r="K212" i="11"/>
  <c r="E212" i="11"/>
  <c r="O212" i="11" s="1"/>
  <c r="I455" i="11" l="1"/>
  <c r="E455" i="11"/>
  <c r="K213" i="11"/>
  <c r="E213" i="11"/>
  <c r="O213" i="11" s="1"/>
  <c r="M213" i="11"/>
  <c r="I213" i="11"/>
  <c r="G213" i="11"/>
  <c r="I456" i="11" l="1"/>
  <c r="E456" i="11"/>
  <c r="K214" i="11"/>
  <c r="I214" i="11"/>
  <c r="M214" i="11"/>
  <c r="G214" i="11"/>
  <c r="E214" i="11"/>
  <c r="O214" i="11" s="1"/>
  <c r="I457" i="11" l="1"/>
  <c r="E457" i="11"/>
  <c r="G215" i="11"/>
  <c r="I215" i="11"/>
  <c r="K215" i="11"/>
  <c r="E215" i="11"/>
  <c r="O215" i="11" s="1"/>
  <c r="M215" i="11"/>
  <c r="I458" i="11" l="1"/>
  <c r="E458" i="11"/>
  <c r="G216" i="11"/>
  <c r="M216" i="11"/>
  <c r="I216" i="11"/>
  <c r="K216" i="11"/>
  <c r="E216" i="11"/>
  <c r="O216" i="11" s="1"/>
  <c r="I459" i="11" l="1"/>
  <c r="E459" i="11"/>
  <c r="G217" i="11"/>
  <c r="K217" i="11"/>
  <c r="I217" i="11"/>
  <c r="E217" i="11"/>
  <c r="O217" i="11" s="1"/>
  <c r="I460" i="11" l="1"/>
  <c r="E460" i="11"/>
  <c r="G218" i="11"/>
  <c r="I218" i="11"/>
  <c r="E218" i="11"/>
  <c r="O218" i="11" s="1"/>
  <c r="K218" i="11"/>
  <c r="I461" i="11" l="1"/>
  <c r="E461" i="11"/>
  <c r="K219" i="11"/>
  <c r="G219" i="11"/>
  <c r="I219" i="11"/>
  <c r="E219" i="11"/>
  <c r="O219" i="11" s="1"/>
  <c r="I462" i="11" l="1"/>
  <c r="E462" i="11"/>
  <c r="I463" i="11" l="1"/>
  <c r="E463" i="11"/>
  <c r="E464" i="11" l="1"/>
  <c r="I464" i="11"/>
  <c r="I465" i="11" l="1"/>
  <c r="E465" i="11"/>
  <c r="I466" i="11" l="1"/>
  <c r="E466" i="11"/>
  <c r="I467" i="11" l="1"/>
  <c r="E467" i="11"/>
  <c r="I468" i="11" l="1"/>
  <c r="E468" i="11"/>
  <c r="I470" i="11" l="1"/>
  <c r="E470" i="11"/>
  <c r="E471" i="11" l="1"/>
  <c r="I471" i="11"/>
  <c r="I472" i="11" l="1"/>
  <c r="E472" i="11"/>
  <c r="E473" i="11" l="1"/>
  <c r="I473" i="11"/>
  <c r="E475" i="11" l="1"/>
  <c r="I475" i="11"/>
  <c r="E484" i="11" l="1"/>
  <c r="O484" i="11" s="1"/>
  <c r="G484" i="11"/>
  <c r="I485" i="11" l="1"/>
  <c r="E485" i="11"/>
  <c r="O485" i="11" s="1"/>
  <c r="G485" i="11"/>
  <c r="E486" i="11" l="1"/>
  <c r="O486" i="11" s="1"/>
  <c r="I486" i="11"/>
  <c r="G486" i="11"/>
  <c r="K486" i="11"/>
  <c r="E487" i="11" l="1"/>
  <c r="O487" i="11" s="1"/>
  <c r="I487" i="11"/>
  <c r="K487" i="11"/>
  <c r="G487" i="11"/>
  <c r="I488" i="11" l="1"/>
  <c r="E488" i="11"/>
  <c r="O488" i="11" s="1"/>
  <c r="K488" i="11"/>
  <c r="G488" i="11"/>
  <c r="E489" i="11" l="1"/>
  <c r="O489" i="11" s="1"/>
  <c r="I489" i="11"/>
  <c r="G489" i="11"/>
  <c r="K489" i="11"/>
  <c r="E490" i="11" l="1"/>
  <c r="O490" i="11" s="1"/>
  <c r="I490" i="11"/>
  <c r="G490" i="11"/>
  <c r="K490" i="11"/>
  <c r="E491" i="11" l="1"/>
  <c r="O491" i="11" s="1"/>
  <c r="I491" i="11"/>
  <c r="G491" i="11"/>
  <c r="K491" i="11"/>
  <c r="E492" i="11" l="1"/>
  <c r="O492" i="11" s="1"/>
  <c r="I492" i="11"/>
  <c r="K492" i="11"/>
  <c r="G492" i="11"/>
  <c r="E493" i="11" l="1"/>
  <c r="O493" i="11" s="1"/>
  <c r="I493" i="11"/>
  <c r="K493" i="11"/>
  <c r="G493" i="11"/>
  <c r="I494" i="11" l="1"/>
  <c r="E494" i="11"/>
  <c r="O494" i="11" s="1"/>
  <c r="K494" i="11"/>
  <c r="G494" i="11"/>
  <c r="E495" i="11" l="1"/>
  <c r="O495" i="11" s="1"/>
  <c r="I495" i="11"/>
  <c r="K495" i="11"/>
  <c r="G495" i="11"/>
  <c r="I496" i="11" l="1"/>
  <c r="E496" i="11"/>
  <c r="O496" i="11" s="1"/>
  <c r="K496" i="11"/>
  <c r="G496" i="11"/>
  <c r="I497" i="11" l="1"/>
  <c r="E497" i="11"/>
  <c r="O497" i="11" s="1"/>
  <c r="G497" i="11"/>
  <c r="E498" i="11" l="1"/>
  <c r="O498" i="11" s="1"/>
  <c r="I498" i="11"/>
  <c r="K498" i="11"/>
  <c r="G498" i="11"/>
  <c r="E499" i="11" l="1"/>
  <c r="O499" i="11" s="1"/>
  <c r="I499" i="11"/>
  <c r="G499" i="11"/>
  <c r="K499" i="11"/>
  <c r="M499" i="11"/>
  <c r="E500" i="11" l="1"/>
  <c r="O500" i="11" s="1"/>
  <c r="I500" i="11"/>
  <c r="G500" i="11"/>
  <c r="K500" i="11"/>
  <c r="M500" i="11"/>
  <c r="E501" i="11" l="1"/>
  <c r="O501" i="11" s="1"/>
  <c r="I501" i="11"/>
  <c r="G501" i="11"/>
  <c r="K501" i="11"/>
  <c r="M501" i="11"/>
  <c r="E502" i="11" l="1"/>
  <c r="O502" i="11" s="1"/>
  <c r="I502" i="11"/>
  <c r="M502" i="11"/>
  <c r="G502" i="11"/>
  <c r="K502" i="11"/>
  <c r="E503" i="11" l="1"/>
  <c r="O503" i="11" s="1"/>
  <c r="I503" i="11"/>
  <c r="K503" i="11"/>
  <c r="G503" i="11"/>
  <c r="E504" i="11" l="1"/>
  <c r="O504" i="11" s="1"/>
  <c r="I504" i="11"/>
  <c r="G504" i="11"/>
  <c r="K504" i="11"/>
  <c r="E505" i="11" l="1"/>
  <c r="O505" i="11" s="1"/>
  <c r="I505" i="11"/>
  <c r="M505" i="11"/>
  <c r="G505" i="11"/>
  <c r="K505" i="11"/>
  <c r="E506" i="11" l="1"/>
  <c r="O506" i="11" s="1"/>
  <c r="I506" i="11"/>
  <c r="K506" i="11"/>
  <c r="M506" i="11"/>
  <c r="G506" i="11"/>
  <c r="E507" i="11" l="1"/>
  <c r="O507" i="11" s="1"/>
  <c r="I507" i="11"/>
  <c r="G507" i="11"/>
  <c r="M507" i="11"/>
  <c r="K507" i="11"/>
  <c r="E508" i="11" l="1"/>
  <c r="O508" i="11" s="1"/>
  <c r="I508" i="11"/>
  <c r="M508" i="11"/>
  <c r="G508" i="11"/>
  <c r="K508" i="11"/>
  <c r="E509" i="11" l="1"/>
  <c r="O509" i="11" s="1"/>
  <c r="I509" i="11"/>
  <c r="K509" i="11"/>
  <c r="G509" i="11"/>
  <c r="I510" i="11" l="1"/>
  <c r="E510" i="11"/>
  <c r="O510" i="11" s="1"/>
  <c r="G510" i="11"/>
  <c r="K510" i="11"/>
  <c r="E511" i="11" l="1"/>
  <c r="O511" i="11" s="1"/>
  <c r="I511" i="11"/>
  <c r="K511" i="11"/>
  <c r="G511" i="11"/>
  <c r="E512" i="11" l="1"/>
  <c r="O512" i="11" s="1"/>
  <c r="I512" i="11"/>
  <c r="K512" i="11"/>
  <c r="G512" i="11"/>
  <c r="E513" i="11" l="1"/>
  <c r="O513" i="11" s="1"/>
  <c r="I513" i="11"/>
  <c r="G513" i="11"/>
  <c r="K513" i="11"/>
  <c r="E514" i="11" l="1"/>
  <c r="O514" i="11" s="1"/>
  <c r="I514" i="11"/>
  <c r="K514" i="11"/>
  <c r="G514" i="11"/>
  <c r="I515" i="11" l="1"/>
  <c r="E515" i="11"/>
  <c r="O515" i="11" s="1"/>
  <c r="G515" i="11"/>
  <c r="K515" i="11"/>
  <c r="E516" i="11" l="1"/>
  <c r="O516" i="11" s="1"/>
  <c r="I516" i="11"/>
  <c r="K516" i="11"/>
  <c r="G516" i="11"/>
  <c r="E517" i="11" l="1"/>
  <c r="O517" i="11" s="1"/>
  <c r="I517" i="11"/>
  <c r="G517" i="11"/>
  <c r="K517" i="11"/>
  <c r="I518" i="11" l="1"/>
  <c r="E518" i="11"/>
  <c r="O518" i="11" s="1"/>
  <c r="K518" i="11"/>
  <c r="G518" i="11"/>
  <c r="E519" i="11" l="1"/>
  <c r="O519" i="11" s="1"/>
  <c r="I519" i="11"/>
  <c r="G519" i="11"/>
  <c r="K519" i="11"/>
  <c r="E520" i="11" l="1"/>
  <c r="O520" i="11" s="1"/>
  <c r="I520" i="11"/>
  <c r="K520" i="11"/>
  <c r="G520" i="11"/>
  <c r="E522" i="11" l="1"/>
  <c r="O522" i="11" s="1"/>
  <c r="I522" i="11"/>
  <c r="K522" i="11"/>
  <c r="G522" i="11"/>
  <c r="E523" i="11" l="1"/>
  <c r="O523" i="11" s="1"/>
  <c r="I523" i="11"/>
  <c r="G523" i="11"/>
  <c r="K523" i="11"/>
  <c r="E524" i="11" l="1"/>
  <c r="O524" i="11" s="1"/>
  <c r="I524" i="11"/>
  <c r="G524" i="11"/>
  <c r="I525" i="11" l="1"/>
  <c r="E525" i="11"/>
  <c r="O525" i="11" s="1"/>
  <c r="K525" i="11"/>
  <c r="G525" i="11"/>
  <c r="E526" i="11" l="1"/>
  <c r="O526" i="11" s="1"/>
  <c r="I526" i="11"/>
  <c r="G526" i="11"/>
  <c r="K526" i="11"/>
  <c r="E527" i="11" l="1"/>
  <c r="O527" i="11" s="1"/>
  <c r="I527" i="11"/>
  <c r="K527" i="11"/>
  <c r="G527" i="11"/>
  <c r="I528" i="11" l="1"/>
  <c r="E528" i="11"/>
  <c r="O528" i="11" s="1"/>
  <c r="M528" i="11"/>
  <c r="G528" i="11"/>
  <c r="K528" i="11"/>
  <c r="I529" i="11" l="1"/>
  <c r="E529" i="11"/>
  <c r="O529" i="11" s="1"/>
  <c r="G529" i="11"/>
  <c r="K529" i="11"/>
  <c r="M529" i="11"/>
  <c r="E530" i="11" l="1"/>
  <c r="O530" i="11" s="1"/>
  <c r="I530" i="11"/>
  <c r="G530" i="11"/>
  <c r="K530" i="11"/>
  <c r="M530" i="11"/>
  <c r="I531" i="11" l="1"/>
  <c r="E531" i="11"/>
  <c r="O531" i="11" s="1"/>
  <c r="M531" i="11"/>
  <c r="K531" i="11"/>
  <c r="G531" i="11"/>
  <c r="E532" i="11" l="1"/>
  <c r="O532" i="11" s="1"/>
  <c r="I532" i="11"/>
  <c r="K532" i="11"/>
  <c r="M532" i="11"/>
  <c r="G532" i="11"/>
  <c r="E533" i="11" l="1"/>
  <c r="O533" i="11" s="1"/>
  <c r="I533" i="11"/>
  <c r="M533" i="11"/>
  <c r="G533" i="11"/>
  <c r="K533" i="11"/>
  <c r="K534" i="11" l="1"/>
  <c r="M534" i="11"/>
  <c r="G534" i="11"/>
  <c r="E534" i="11"/>
  <c r="O534" i="11" s="1"/>
  <c r="I534" i="11"/>
  <c r="E535" i="11" l="1"/>
  <c r="O535" i="11" s="1"/>
  <c r="I535" i="11"/>
  <c r="G535" i="11"/>
  <c r="M535" i="11"/>
  <c r="K535" i="11"/>
  <c r="I536" i="11" l="1"/>
  <c r="E536" i="11"/>
  <c r="O536" i="11" s="1"/>
  <c r="G536" i="11"/>
  <c r="M536" i="11"/>
  <c r="K536" i="11"/>
  <c r="E537" i="11" l="1"/>
  <c r="O537" i="11" s="1"/>
  <c r="I537" i="11"/>
  <c r="M537" i="11"/>
  <c r="K537" i="11"/>
  <c r="G537" i="11"/>
  <c r="I538" i="11" l="1"/>
  <c r="E538" i="11"/>
  <c r="O538" i="11" s="1"/>
  <c r="K538" i="11"/>
  <c r="G538" i="11"/>
  <c r="M538" i="11"/>
  <c r="E539" i="11" l="1"/>
  <c r="O539" i="11" s="1"/>
  <c r="I539" i="11"/>
  <c r="G539" i="11"/>
  <c r="M539" i="11"/>
  <c r="K539" i="11"/>
  <c r="I540" i="11" l="1"/>
  <c r="E540" i="11"/>
  <c r="O540" i="11" s="1"/>
  <c r="G540" i="11"/>
  <c r="K540" i="11"/>
  <c r="E541" i="11" l="1"/>
  <c r="O541" i="11" s="1"/>
  <c r="I541" i="11"/>
  <c r="G541" i="11"/>
  <c r="K541" i="11"/>
  <c r="M541" i="11"/>
  <c r="E542" i="11" l="1"/>
  <c r="O542" i="11" s="1"/>
  <c r="I542" i="11"/>
  <c r="K542" i="11"/>
  <c r="M542" i="11"/>
  <c r="G542" i="11"/>
  <c r="I543" i="11" l="1"/>
  <c r="E543" i="11"/>
  <c r="O543" i="11" s="1"/>
  <c r="K543" i="11"/>
  <c r="G543" i="11"/>
  <c r="E544" i="11" l="1"/>
  <c r="O544" i="11" s="1"/>
  <c r="I544" i="11"/>
  <c r="G544" i="11"/>
  <c r="K544" i="11"/>
  <c r="M544" i="11"/>
  <c r="E545" i="11" l="1"/>
  <c r="O545" i="11" s="1"/>
  <c r="I545" i="11"/>
  <c r="G545" i="11"/>
  <c r="M545" i="11"/>
  <c r="K545" i="11"/>
  <c r="E546" i="11" l="1"/>
  <c r="O546" i="11" s="1"/>
  <c r="I546" i="11"/>
  <c r="K546" i="11"/>
  <c r="G546" i="11"/>
  <c r="M546" i="11"/>
  <c r="E547" i="11" l="1"/>
  <c r="O547" i="11" s="1"/>
  <c r="I547" i="11"/>
  <c r="K547" i="11"/>
  <c r="G547" i="11"/>
  <c r="E548" i="11" l="1"/>
  <c r="O548" i="11" s="1"/>
  <c r="I548" i="11"/>
  <c r="G548" i="11"/>
  <c r="K548" i="11"/>
  <c r="E549" i="11" l="1"/>
  <c r="O549" i="11" s="1"/>
  <c r="I549" i="11"/>
  <c r="G549" i="11"/>
  <c r="E550" i="11" l="1"/>
  <c r="O550" i="11" s="1"/>
  <c r="I550" i="11"/>
  <c r="K550" i="11"/>
  <c r="G550" i="11"/>
  <c r="E551" i="11" l="1"/>
  <c r="O551" i="11" s="1"/>
  <c r="I551" i="11"/>
  <c r="G551" i="11"/>
  <c r="M551" i="11"/>
  <c r="K551" i="11"/>
  <c r="E552" i="11" l="1"/>
  <c r="O552" i="11" s="1"/>
  <c r="I552" i="11"/>
  <c r="K552" i="11"/>
  <c r="G552" i="11"/>
  <c r="M552" i="11"/>
  <c r="E553" i="11" l="1"/>
  <c r="O553" i="11" s="1"/>
  <c r="I553" i="11"/>
  <c r="G553" i="11"/>
  <c r="K553" i="11"/>
  <c r="M553" i="11"/>
  <c r="E554" i="11" l="1"/>
  <c r="O554" i="11" s="1"/>
  <c r="I554" i="11"/>
  <c r="K554" i="11"/>
  <c r="M554" i="11"/>
  <c r="G554" i="11"/>
  <c r="I555" i="11" l="1"/>
  <c r="E555" i="11"/>
  <c r="O555" i="11" s="1"/>
  <c r="K555" i="11"/>
  <c r="G555" i="11"/>
  <c r="M555" i="11"/>
  <c r="E556" i="11" l="1"/>
  <c r="O556" i="11" s="1"/>
  <c r="I556" i="11"/>
  <c r="K556" i="11"/>
  <c r="M556" i="11"/>
  <c r="G556" i="11"/>
  <c r="E557" i="11" l="1"/>
  <c r="O557" i="11" s="1"/>
  <c r="I557" i="11"/>
  <c r="K557" i="11"/>
  <c r="G557" i="11"/>
  <c r="M557" i="11"/>
  <c r="E558" i="11" l="1"/>
  <c r="O558" i="11" s="1"/>
  <c r="I558" i="11"/>
  <c r="K558" i="11"/>
  <c r="M558" i="11"/>
  <c r="G558" i="11"/>
  <c r="E559" i="11" l="1"/>
  <c r="O559" i="11" s="1"/>
  <c r="G559" i="11"/>
  <c r="K559" i="11"/>
  <c r="I559" i="11"/>
  <c r="M559" i="11"/>
  <c r="I560" i="11" l="1"/>
  <c r="E560" i="11"/>
  <c r="O560" i="11" s="1"/>
  <c r="K560" i="11"/>
  <c r="M560" i="11"/>
  <c r="G560" i="11"/>
  <c r="E561" i="11" l="1"/>
  <c r="O561" i="11" s="1"/>
  <c r="I561" i="11"/>
  <c r="K561" i="11"/>
  <c r="G561" i="11"/>
  <c r="E562" i="11" l="1"/>
  <c r="O562" i="11" s="1"/>
  <c r="I562" i="11"/>
  <c r="G562" i="11"/>
  <c r="K562" i="11"/>
  <c r="E563" i="11" l="1"/>
  <c r="O563" i="11" s="1"/>
  <c r="I563" i="11"/>
  <c r="K563" i="11"/>
  <c r="G563" i="11"/>
  <c r="I564" i="11" l="1"/>
  <c r="E564" i="11"/>
  <c r="O564" i="11" s="1"/>
  <c r="G564" i="11"/>
  <c r="K564" i="11"/>
  <c r="I565" i="11" l="1"/>
  <c r="E565" i="11"/>
  <c r="O565" i="11" s="1"/>
  <c r="K565" i="11"/>
  <c r="G565" i="11"/>
  <c r="E566" i="11" l="1"/>
  <c r="O566" i="11" s="1"/>
  <c r="I566" i="11"/>
  <c r="G566" i="11"/>
  <c r="K566" i="11"/>
  <c r="E567" i="11" l="1"/>
  <c r="O567" i="11" s="1"/>
  <c r="I567" i="11"/>
  <c r="G567" i="11"/>
  <c r="K567" i="11"/>
  <c r="I568" i="11" l="1"/>
  <c r="E568" i="11"/>
  <c r="O568" i="11" s="1"/>
  <c r="G568" i="11"/>
  <c r="K568" i="11"/>
  <c r="I569" i="11" l="1"/>
  <c r="E569" i="11"/>
  <c r="O569" i="11" s="1"/>
  <c r="G569" i="11"/>
  <c r="K569" i="11"/>
  <c r="I570" i="11" l="1"/>
  <c r="E570" i="11"/>
  <c r="O570" i="11" s="1"/>
  <c r="G570" i="11"/>
  <c r="I571" i="11" l="1"/>
  <c r="E571" i="11"/>
  <c r="O571" i="11" s="1"/>
  <c r="K571" i="11"/>
  <c r="G571" i="11"/>
  <c r="E572" i="11" l="1"/>
  <c r="O572" i="11" s="1"/>
  <c r="I572" i="11"/>
  <c r="G572" i="11"/>
  <c r="K572" i="11"/>
  <c r="E573" i="11" l="1"/>
  <c r="O573" i="11" s="1"/>
  <c r="I573" i="11"/>
  <c r="G573" i="11"/>
  <c r="K573" i="11"/>
  <c r="E574" i="11" l="1"/>
  <c r="O574" i="11" s="1"/>
  <c r="I574" i="11"/>
  <c r="K574" i="11"/>
  <c r="G574" i="11"/>
  <c r="I575" i="11" l="1"/>
  <c r="E575" i="11"/>
  <c r="O575" i="11" s="1"/>
  <c r="K575" i="11"/>
  <c r="G575" i="11"/>
  <c r="I576" i="11" l="1"/>
  <c r="E576" i="11"/>
  <c r="O576" i="11" s="1"/>
  <c r="K576" i="11"/>
  <c r="G576" i="11"/>
  <c r="I577" i="11" l="1"/>
  <c r="E577" i="11"/>
  <c r="O577" i="11" s="1"/>
  <c r="K577" i="11"/>
  <c r="G577" i="11"/>
  <c r="E578" i="11" l="1"/>
  <c r="O578" i="11" s="1"/>
  <c r="I578" i="11"/>
  <c r="G578" i="11"/>
  <c r="K578" i="11"/>
  <c r="I579" i="11" l="1"/>
  <c r="E579" i="11"/>
  <c r="O579" i="11" s="1"/>
  <c r="G579" i="11"/>
  <c r="K579" i="11"/>
  <c r="I580" i="11" l="1"/>
  <c r="E580" i="11"/>
  <c r="O580" i="11" s="1"/>
  <c r="G580" i="11"/>
  <c r="K580" i="11"/>
  <c r="I581" i="11" l="1"/>
  <c r="E581" i="11"/>
  <c r="O581" i="11" s="1"/>
  <c r="G581" i="11"/>
  <c r="K581" i="11"/>
  <c r="I582" i="11" l="1"/>
  <c r="E582" i="11"/>
  <c r="O582" i="11" s="1"/>
  <c r="G582" i="11"/>
  <c r="K582" i="11"/>
  <c r="I583" i="11" l="1"/>
  <c r="E583" i="11"/>
  <c r="O583" i="11" s="1"/>
  <c r="G583" i="11"/>
  <c r="K583" i="11"/>
  <c r="I584" i="11" l="1"/>
  <c r="E584" i="11"/>
  <c r="O584" i="11" s="1"/>
  <c r="K584" i="11"/>
  <c r="G584" i="11"/>
  <c r="E585" i="11" l="1"/>
  <c r="O585" i="11" s="1"/>
  <c r="I585" i="11"/>
  <c r="K585" i="11"/>
  <c r="G585" i="11"/>
  <c r="E586" i="11" l="1"/>
  <c r="O586" i="11" s="1"/>
  <c r="I586" i="11"/>
  <c r="G586" i="11"/>
  <c r="K586" i="11"/>
  <c r="E587" i="11" l="1"/>
  <c r="O587" i="11" s="1"/>
  <c r="I587" i="11"/>
  <c r="G587" i="11"/>
  <c r="I588" i="11" l="1"/>
  <c r="E588" i="11"/>
  <c r="O588" i="11" s="1"/>
  <c r="G588" i="11"/>
  <c r="K588" i="11"/>
  <c r="I589" i="11" l="1"/>
  <c r="E589" i="11"/>
  <c r="O589" i="11" s="1"/>
  <c r="K589" i="11"/>
  <c r="G589" i="11"/>
  <c r="I590" i="11" l="1"/>
  <c r="E590" i="11"/>
  <c r="O590" i="11" s="1"/>
  <c r="K590" i="11"/>
  <c r="G590" i="11"/>
  <c r="E591" i="11" l="1"/>
  <c r="O591" i="11" s="1"/>
  <c r="I591" i="11"/>
  <c r="K591" i="11"/>
  <c r="G591" i="11"/>
  <c r="E592" i="11" l="1"/>
  <c r="O592" i="11" s="1"/>
  <c r="I592" i="11"/>
  <c r="G592" i="11"/>
  <c r="K592" i="11"/>
  <c r="E593" i="11" l="1"/>
  <c r="O593" i="11" s="1"/>
  <c r="I593" i="11"/>
  <c r="G593" i="11"/>
  <c r="K593" i="11"/>
  <c r="I594" i="11" l="1"/>
  <c r="E594" i="11"/>
  <c r="O594" i="11" s="1"/>
  <c r="K594" i="11"/>
  <c r="G594" i="11"/>
  <c r="E595" i="11" l="1"/>
  <c r="O595" i="11" s="1"/>
  <c r="I595" i="11"/>
  <c r="G595" i="11"/>
  <c r="K595" i="11"/>
  <c r="E596" i="11" l="1"/>
  <c r="O596" i="11" s="1"/>
  <c r="I596" i="11"/>
  <c r="K596" i="11"/>
  <c r="G596" i="11"/>
  <c r="I597" i="11" l="1"/>
  <c r="E597" i="11"/>
  <c r="O597" i="11" s="1"/>
  <c r="G597" i="11"/>
  <c r="K597" i="11"/>
  <c r="I598" i="11" l="1"/>
  <c r="E598" i="11"/>
  <c r="O598" i="11" s="1"/>
  <c r="G598" i="11"/>
  <c r="K598" i="11"/>
  <c r="E599" i="11" l="1"/>
  <c r="O599" i="11" s="1"/>
  <c r="I599" i="11"/>
  <c r="G599" i="11"/>
  <c r="K599" i="11"/>
  <c r="I600" i="11" l="1"/>
  <c r="E600" i="11"/>
  <c r="O600" i="11" s="1"/>
  <c r="K600" i="11"/>
  <c r="G600" i="11"/>
  <c r="E601" i="11" l="1"/>
  <c r="O601" i="11" s="1"/>
  <c r="I601" i="11"/>
  <c r="K601" i="11"/>
  <c r="G601" i="11"/>
  <c r="E602" i="11" l="1"/>
  <c r="O602" i="11" s="1"/>
  <c r="I602" i="11"/>
  <c r="G602" i="11"/>
  <c r="K602" i="11"/>
  <c r="E603" i="11" l="1"/>
  <c r="O603" i="11" s="1"/>
  <c r="I603" i="11"/>
  <c r="G603" i="11"/>
  <c r="K603" i="11"/>
  <c r="E604" i="11" l="1"/>
  <c r="O604" i="11" s="1"/>
  <c r="I604" i="11"/>
  <c r="G604" i="11"/>
  <c r="E605" i="11" l="1"/>
  <c r="O605" i="11" s="1"/>
  <c r="I605" i="11"/>
  <c r="K605" i="11"/>
  <c r="G605" i="11"/>
  <c r="E606" i="11" l="1"/>
  <c r="O606" i="11" s="1"/>
  <c r="I606" i="11"/>
  <c r="K606" i="11"/>
  <c r="G606" i="11"/>
  <c r="E607" i="11" l="1"/>
  <c r="O607" i="11" s="1"/>
  <c r="I607" i="11"/>
  <c r="G607" i="11"/>
  <c r="K607" i="11"/>
  <c r="E608" i="11" l="1"/>
  <c r="O608" i="11" s="1"/>
  <c r="I608" i="11"/>
  <c r="K608" i="11"/>
  <c r="G608" i="11"/>
  <c r="I609" i="11" l="1"/>
  <c r="E609" i="11"/>
  <c r="O609" i="11" s="1"/>
  <c r="G609" i="11"/>
  <c r="E610" i="11" l="1"/>
  <c r="O610" i="11" s="1"/>
  <c r="I610" i="11"/>
  <c r="G610" i="11"/>
  <c r="K610" i="11"/>
  <c r="E611" i="11" l="1"/>
  <c r="O611" i="11" s="1"/>
  <c r="I611" i="11"/>
  <c r="G611" i="11"/>
  <c r="K611" i="11"/>
  <c r="E612" i="11" l="1"/>
  <c r="O612" i="11" s="1"/>
  <c r="I612" i="11"/>
  <c r="G612" i="11"/>
  <c r="K612" i="11"/>
  <c r="E613" i="11" l="1"/>
  <c r="O613" i="11" s="1"/>
  <c r="I613" i="11"/>
  <c r="G613" i="11"/>
  <c r="K613" i="11"/>
  <c r="I614" i="11" l="1"/>
  <c r="E614" i="11"/>
  <c r="O614" i="11" s="1"/>
  <c r="G614" i="11"/>
  <c r="K614" i="11"/>
  <c r="E615" i="11" l="1"/>
  <c r="O615" i="11" s="1"/>
  <c r="I615" i="11"/>
  <c r="K615" i="11"/>
  <c r="G615" i="11"/>
  <c r="E616" i="11" l="1"/>
  <c r="O616" i="11" s="1"/>
  <c r="I616" i="11"/>
  <c r="K616" i="11"/>
  <c r="G616" i="11"/>
  <c r="I617" i="11" l="1"/>
  <c r="E617" i="11"/>
  <c r="O617" i="11" s="1"/>
  <c r="K617" i="11"/>
  <c r="G617" i="11"/>
  <c r="I618" i="11" l="1"/>
  <c r="E618" i="11"/>
  <c r="O618" i="11" s="1"/>
  <c r="G618" i="11"/>
  <c r="K618" i="11"/>
  <c r="I619" i="11" l="1"/>
  <c r="E619" i="11"/>
  <c r="O619" i="11" s="1"/>
  <c r="G619" i="11"/>
  <c r="K619" i="11"/>
  <c r="I620" i="11" l="1"/>
  <c r="E620" i="11"/>
  <c r="O620" i="11" s="1"/>
  <c r="G620" i="11"/>
  <c r="K620" i="11"/>
  <c r="E621" i="11" l="1"/>
  <c r="O621" i="11" s="1"/>
  <c r="I621" i="11"/>
  <c r="G621" i="11"/>
  <c r="K621" i="11"/>
  <c r="I622" i="11" l="1"/>
  <c r="E622" i="11"/>
  <c r="O622" i="11" s="1"/>
  <c r="K622" i="11"/>
  <c r="G622" i="11"/>
  <c r="E623" i="11" l="1"/>
  <c r="O623" i="11" s="1"/>
  <c r="I623" i="11"/>
  <c r="G623" i="11"/>
  <c r="K623" i="11"/>
  <c r="I624" i="11" l="1"/>
  <c r="E624" i="11"/>
  <c r="O624" i="11" s="1"/>
  <c r="G624" i="11"/>
  <c r="K624" i="11"/>
  <c r="E625" i="11" l="1"/>
  <c r="O625" i="11" s="1"/>
  <c r="I625" i="11"/>
  <c r="K625" i="11"/>
  <c r="G625" i="11"/>
  <c r="E626" i="11" l="1"/>
  <c r="O626" i="11" s="1"/>
  <c r="I626" i="11"/>
  <c r="K626" i="11"/>
  <c r="G626" i="11"/>
  <c r="I627" i="11" l="1"/>
  <c r="E627" i="11"/>
  <c r="O627" i="11" s="1"/>
  <c r="G627" i="11"/>
  <c r="K627" i="11"/>
  <c r="I628" i="11" l="1"/>
  <c r="E628" i="11"/>
  <c r="O628" i="11" s="1"/>
  <c r="G628" i="11"/>
  <c r="E629" i="11" l="1"/>
  <c r="O629" i="11" s="1"/>
  <c r="I629" i="11"/>
  <c r="K629" i="11"/>
  <c r="G629" i="11"/>
  <c r="E630" i="11" l="1"/>
  <c r="O630" i="11" s="1"/>
  <c r="I630" i="11"/>
  <c r="K630" i="11"/>
  <c r="G630" i="11"/>
  <c r="I631" i="11" l="1"/>
  <c r="E631" i="11"/>
  <c r="O631" i="11" s="1"/>
  <c r="K631" i="11"/>
  <c r="G631" i="11"/>
  <c r="E632" i="11" l="1"/>
  <c r="O632" i="11" s="1"/>
  <c r="I632" i="11"/>
  <c r="K632" i="11"/>
  <c r="G632" i="11"/>
  <c r="E633" i="11" l="1"/>
  <c r="O633" i="11" s="1"/>
  <c r="I633" i="11"/>
  <c r="K633" i="11"/>
  <c r="G633" i="11"/>
  <c r="E634" i="11" l="1"/>
  <c r="O634" i="11" s="1"/>
  <c r="I634" i="11"/>
  <c r="K634" i="11"/>
  <c r="G634" i="11"/>
  <c r="G223" i="11"/>
  <c r="E223" i="11"/>
  <c r="O223" i="11" s="1"/>
  <c r="I635" i="11" l="1"/>
  <c r="E635" i="11"/>
  <c r="O635" i="11" s="1"/>
  <c r="G635" i="11"/>
  <c r="K635" i="11"/>
  <c r="G224" i="11"/>
  <c r="E224" i="11"/>
  <c r="O224" i="11" s="1"/>
  <c r="I224" i="11"/>
  <c r="I636" i="11" l="1"/>
  <c r="E636" i="11"/>
  <c r="O636" i="11" s="1"/>
  <c r="G636" i="11"/>
  <c r="K636" i="11"/>
  <c r="K242" i="11"/>
  <c r="I242" i="11"/>
  <c r="G242" i="11"/>
  <c r="E242" i="11"/>
  <c r="O242" i="11" s="1"/>
  <c r="E637" i="11" l="1"/>
  <c r="O637" i="11" s="1"/>
  <c r="I637" i="11"/>
  <c r="K637" i="11"/>
  <c r="G637" i="11"/>
  <c r="G243" i="11"/>
  <c r="K243" i="11"/>
  <c r="M243" i="11"/>
  <c r="I243" i="11"/>
  <c r="E243" i="11"/>
  <c r="O243" i="11" s="1"/>
  <c r="E638" i="11" l="1"/>
  <c r="O638" i="11" s="1"/>
  <c r="I638" i="11"/>
  <c r="G638" i="11"/>
  <c r="K638" i="11"/>
  <c r="M244" i="11"/>
  <c r="G244" i="11"/>
  <c r="K244" i="11"/>
  <c r="I244" i="11"/>
  <c r="E244" i="11"/>
  <c r="O244" i="11" s="1"/>
  <c r="I639" i="11" l="1"/>
  <c r="E639" i="11"/>
  <c r="O639" i="11" s="1"/>
  <c r="G639" i="11"/>
  <c r="G245" i="11"/>
  <c r="M245" i="11"/>
  <c r="I245" i="11"/>
  <c r="K245" i="11"/>
  <c r="E245" i="11"/>
  <c r="O245" i="11" s="1"/>
  <c r="I640" i="11" l="1"/>
  <c r="E640" i="11"/>
  <c r="O640" i="11" s="1"/>
  <c r="K640" i="11"/>
  <c r="G640" i="11"/>
  <c r="K246" i="11"/>
  <c r="G246" i="11"/>
  <c r="I246" i="11"/>
  <c r="M246" i="11"/>
  <c r="E246" i="11"/>
  <c r="O246" i="11" s="1"/>
  <c r="I641" i="11" l="1"/>
  <c r="E641" i="11"/>
  <c r="O641" i="11" s="1"/>
  <c r="G641" i="11"/>
  <c r="M641" i="11"/>
  <c r="K641" i="11"/>
  <c r="K247" i="11"/>
  <c r="G247" i="11"/>
  <c r="I247" i="11"/>
  <c r="E247" i="11"/>
  <c r="O247" i="11" s="1"/>
  <c r="I642" i="11" l="1"/>
  <c r="E642" i="11"/>
  <c r="O642" i="11" s="1"/>
  <c r="G642" i="11"/>
  <c r="M642" i="11"/>
  <c r="K642" i="11"/>
  <c r="I248" i="11"/>
  <c r="K248" i="11"/>
  <c r="G248" i="11"/>
  <c r="M248" i="11"/>
  <c r="E248" i="11"/>
  <c r="O248" i="11" s="1"/>
  <c r="E643" i="11" l="1"/>
  <c r="O643" i="11" s="1"/>
  <c r="I643" i="11"/>
  <c r="K643" i="11"/>
  <c r="G643" i="11"/>
  <c r="M643" i="11"/>
  <c r="G250" i="11"/>
  <c r="I250" i="11"/>
  <c r="K250" i="11"/>
  <c r="M250" i="11"/>
  <c r="E250" i="11"/>
  <c r="O250" i="11" s="1"/>
  <c r="I644" i="11" l="1"/>
  <c r="E644" i="11"/>
  <c r="O644" i="11" s="1"/>
  <c r="M644" i="11"/>
  <c r="G644" i="11"/>
  <c r="K644" i="11"/>
  <c r="K251" i="11"/>
  <c r="M251" i="11"/>
  <c r="I251" i="11"/>
  <c r="E251" i="11"/>
  <c r="O251" i="11" s="1"/>
  <c r="I645" i="11" l="1"/>
  <c r="E645" i="11"/>
  <c r="O645" i="11" s="1"/>
  <c r="G645" i="11"/>
  <c r="K645" i="11"/>
  <c r="M645" i="11"/>
  <c r="G252" i="11"/>
  <c r="M252" i="11"/>
  <c r="K252" i="11"/>
  <c r="I252" i="11"/>
  <c r="E252" i="11"/>
  <c r="O252" i="11" s="1"/>
  <c r="I646" i="11" l="1"/>
  <c r="E646" i="11"/>
  <c r="O646" i="11" s="1"/>
  <c r="M646" i="11"/>
  <c r="K646" i="11"/>
  <c r="G646" i="11"/>
  <c r="K253" i="11"/>
  <c r="G253" i="11"/>
  <c r="M253" i="11"/>
  <c r="I253" i="11"/>
  <c r="E253" i="11"/>
  <c r="O253" i="11" s="1"/>
  <c r="E647" i="11" l="1"/>
  <c r="O647" i="11" s="1"/>
  <c r="I647" i="11"/>
  <c r="K647" i="11"/>
  <c r="M647" i="11"/>
  <c r="G647" i="11"/>
  <c r="I254" i="11"/>
  <c r="M254" i="11"/>
  <c r="G254" i="11"/>
  <c r="K254" i="11"/>
  <c r="E254" i="11"/>
  <c r="O254" i="11" s="1"/>
  <c r="E648" i="11" l="1"/>
  <c r="O648" i="11" s="1"/>
  <c r="I648" i="11"/>
  <c r="K648" i="11"/>
  <c r="G648" i="11"/>
  <c r="G255" i="11"/>
  <c r="M255" i="11"/>
  <c r="I255" i="11"/>
  <c r="K255" i="11"/>
  <c r="E255" i="11"/>
  <c r="O255" i="11" s="1"/>
  <c r="I649" i="11" l="1"/>
  <c r="E649" i="11"/>
  <c r="O649" i="11" s="1"/>
  <c r="K649" i="11"/>
  <c r="G649" i="11"/>
  <c r="G256" i="11"/>
  <c r="I256" i="11"/>
  <c r="K256" i="11"/>
  <c r="M256" i="11"/>
  <c r="E256" i="11"/>
  <c r="O256" i="11" s="1"/>
  <c r="I650" i="11" l="1"/>
  <c r="E650" i="11"/>
  <c r="O650" i="11" s="1"/>
  <c r="K650" i="11"/>
  <c r="G650" i="11"/>
  <c r="G257" i="11"/>
  <c r="K257" i="11"/>
  <c r="M257" i="11"/>
  <c r="I257" i="11"/>
  <c r="E257" i="11"/>
  <c r="O257" i="11" s="1"/>
  <c r="E651" i="11" l="1"/>
  <c r="M258" i="11"/>
  <c r="K258" i="11"/>
  <c r="I258" i="11"/>
  <c r="G258" i="11"/>
  <c r="E258" i="11"/>
  <c r="O258" i="11" s="1"/>
  <c r="I652" i="11" l="1"/>
  <c r="E652" i="11"/>
  <c r="M259" i="11"/>
  <c r="I259" i="11"/>
  <c r="K259" i="11"/>
  <c r="G259" i="11"/>
  <c r="E259" i="11"/>
  <c r="O259" i="11" s="1"/>
  <c r="I653" i="11" l="1"/>
  <c r="E653" i="11"/>
  <c r="G260" i="11"/>
  <c r="K260" i="11"/>
  <c r="M260" i="11"/>
  <c r="I260" i="11"/>
  <c r="E260" i="11"/>
  <c r="O260" i="11" s="1"/>
  <c r="I654" i="11" l="1"/>
  <c r="E654" i="11"/>
  <c r="I261" i="11"/>
  <c r="M261" i="11"/>
  <c r="K261" i="11"/>
  <c r="G261" i="11"/>
  <c r="E261" i="11"/>
  <c r="O261" i="11" s="1"/>
  <c r="I655" i="11" l="1"/>
  <c r="E655" i="11"/>
  <c r="G262" i="11"/>
  <c r="K262" i="11"/>
  <c r="M262" i="11"/>
  <c r="I262" i="11"/>
  <c r="E262" i="11"/>
  <c r="O262" i="11" s="1"/>
  <c r="I656" i="11" l="1"/>
  <c r="E656" i="11"/>
  <c r="G263" i="11"/>
  <c r="K263" i="11"/>
  <c r="I263" i="11"/>
  <c r="E263" i="11"/>
  <c r="O263" i="11" s="1"/>
  <c r="I657" i="11" l="1"/>
  <c r="E657" i="11"/>
  <c r="I264" i="11"/>
  <c r="M264" i="11"/>
  <c r="G264" i="11"/>
  <c r="K264" i="11"/>
  <c r="E264" i="11"/>
  <c r="O264" i="11" s="1"/>
  <c r="I658" i="11" l="1"/>
  <c r="E658" i="11"/>
  <c r="K265" i="11"/>
  <c r="G265" i="11"/>
  <c r="I265" i="11"/>
  <c r="M265" i="11"/>
  <c r="E265" i="11"/>
  <c r="O265" i="11" s="1"/>
  <c r="I659" i="11" l="1"/>
  <c r="E659" i="11"/>
  <c r="M266" i="11"/>
  <c r="I266" i="11"/>
  <c r="K266" i="11"/>
  <c r="G266" i="11"/>
  <c r="E266" i="11"/>
  <c r="O266" i="11" s="1"/>
  <c r="I660" i="11" l="1"/>
  <c r="E660" i="11"/>
  <c r="K267" i="11"/>
  <c r="I267" i="11"/>
  <c r="M267" i="11"/>
  <c r="G267" i="11"/>
  <c r="E267" i="11"/>
  <c r="O267" i="11" s="1"/>
  <c r="E661" i="11" l="1"/>
  <c r="I661" i="11"/>
  <c r="K268" i="11"/>
  <c r="M268" i="11"/>
  <c r="I268" i="11"/>
  <c r="G268" i="11"/>
  <c r="E268" i="11"/>
  <c r="O268" i="11" s="1"/>
  <c r="I662" i="11" l="1"/>
  <c r="E662" i="11"/>
  <c r="M269" i="11"/>
  <c r="I269" i="11"/>
  <c r="G269" i="11"/>
  <c r="K269" i="11"/>
  <c r="E269" i="11"/>
  <c r="O269" i="11" s="1"/>
  <c r="E663" i="11" l="1"/>
  <c r="I663" i="11"/>
  <c r="I270" i="11"/>
  <c r="K270" i="11"/>
  <c r="G270" i="11"/>
  <c r="M270" i="11"/>
  <c r="E270" i="11"/>
  <c r="O270" i="11" s="1"/>
  <c r="I664" i="11" l="1"/>
  <c r="E664" i="11"/>
  <c r="G271" i="11"/>
  <c r="K271" i="11"/>
  <c r="I271" i="11"/>
  <c r="M271" i="11"/>
  <c r="E271" i="11"/>
  <c r="O271" i="11" s="1"/>
  <c r="I665" i="11" l="1"/>
  <c r="E665" i="11"/>
  <c r="G272" i="11"/>
  <c r="I272" i="11"/>
  <c r="K272" i="11"/>
  <c r="M272" i="11"/>
  <c r="E272" i="11"/>
  <c r="O272" i="11" s="1"/>
  <c r="E666" i="11" l="1"/>
  <c r="I666" i="11"/>
  <c r="I273" i="11"/>
  <c r="M273" i="11"/>
  <c r="G273" i="11"/>
  <c r="K273" i="11"/>
  <c r="E273" i="11"/>
  <c r="O273" i="11" s="1"/>
  <c r="I667" i="11" l="1"/>
  <c r="E667" i="11"/>
  <c r="G274" i="11"/>
  <c r="I274" i="11"/>
  <c r="M274" i="11"/>
  <c r="K274" i="11"/>
  <c r="E274" i="11"/>
  <c r="O274" i="11" s="1"/>
  <c r="I668" i="11" l="1"/>
  <c r="E668" i="11"/>
  <c r="G275" i="11"/>
  <c r="K275" i="11"/>
  <c r="I275" i="11"/>
  <c r="M275" i="11"/>
  <c r="E275" i="11"/>
  <c r="O275" i="11" s="1"/>
  <c r="E669" i="11" l="1"/>
  <c r="I669" i="11"/>
  <c r="K276" i="11"/>
  <c r="I276" i="11"/>
  <c r="E276" i="11"/>
  <c r="O276" i="11" s="1"/>
  <c r="M276" i="11"/>
  <c r="G276" i="11"/>
  <c r="E670" i="11" l="1"/>
  <c r="I670" i="11"/>
  <c r="K277" i="11"/>
  <c r="I277" i="11"/>
  <c r="G277" i="11"/>
  <c r="M277" i="11"/>
  <c r="E277" i="11"/>
  <c r="O277" i="11" s="1"/>
  <c r="E671" i="11" l="1"/>
  <c r="I671" i="11"/>
  <c r="K278" i="11"/>
  <c r="G278" i="11"/>
  <c r="M278" i="11"/>
  <c r="I278" i="11"/>
  <c r="E278" i="11"/>
  <c r="O278" i="11" s="1"/>
  <c r="E672" i="11" l="1"/>
  <c r="I672" i="11"/>
  <c r="G279" i="11"/>
  <c r="I279" i="11"/>
  <c r="K279" i="11"/>
  <c r="E279" i="11"/>
  <c r="O279" i="11" s="1"/>
  <c r="I673" i="11" l="1"/>
  <c r="E673" i="11"/>
  <c r="I280" i="11"/>
  <c r="G280" i="11"/>
  <c r="M280" i="11"/>
  <c r="K280" i="11"/>
  <c r="E280" i="11"/>
  <c r="O280" i="11" s="1"/>
  <c r="E674" i="11" l="1"/>
  <c r="I674" i="11"/>
  <c r="M281" i="11"/>
  <c r="I281" i="11"/>
  <c r="E281" i="11"/>
  <c r="O281" i="11" s="1"/>
  <c r="G281" i="11"/>
  <c r="K281" i="11"/>
  <c r="I675" i="11" l="1"/>
  <c r="E675" i="11"/>
  <c r="K282" i="11"/>
  <c r="G282" i="11"/>
  <c r="M282" i="11"/>
  <c r="I282" i="11"/>
  <c r="E282" i="11"/>
  <c r="O282" i="11" s="1"/>
  <c r="I676" i="11" l="1"/>
  <c r="E676" i="11"/>
  <c r="M283" i="11"/>
  <c r="G283" i="11"/>
  <c r="K283" i="11"/>
  <c r="I283" i="11"/>
  <c r="E283" i="11"/>
  <c r="O283" i="11" s="1"/>
  <c r="E677" i="11" l="1"/>
  <c r="I677" i="11"/>
  <c r="I284" i="11"/>
  <c r="M284" i="11"/>
  <c r="K284" i="11"/>
  <c r="G284" i="11"/>
  <c r="E284" i="11"/>
  <c r="O284" i="11" s="1"/>
  <c r="E678" i="11" l="1"/>
  <c r="I678" i="11"/>
  <c r="K285" i="11"/>
  <c r="E285" i="11"/>
  <c r="O285" i="11" s="1"/>
  <c r="G285" i="11"/>
  <c r="I285" i="11"/>
  <c r="M285" i="11"/>
  <c r="I679" i="11" l="1"/>
  <c r="E679" i="11"/>
  <c r="G286" i="11"/>
  <c r="K286" i="11"/>
  <c r="I286" i="11"/>
  <c r="E286" i="11"/>
  <c r="O286" i="11" s="1"/>
  <c r="E680" i="11" l="1"/>
  <c r="I680" i="11"/>
  <c r="G288" i="11"/>
  <c r="I288" i="11"/>
  <c r="M288" i="11"/>
  <c r="K288" i="11"/>
  <c r="E288" i="11"/>
  <c r="O288" i="11" s="1"/>
  <c r="E681" i="11" l="1"/>
  <c r="I681" i="11"/>
  <c r="K289" i="11"/>
  <c r="I289" i="11"/>
  <c r="G289" i="11"/>
  <c r="M289" i="11"/>
  <c r="E289" i="11"/>
  <c r="O289" i="11" s="1"/>
  <c r="I682" i="11" l="1"/>
  <c r="E682" i="11"/>
  <c r="G294" i="11"/>
  <c r="M294" i="11"/>
  <c r="I294" i="11"/>
  <c r="K294" i="11"/>
  <c r="E294" i="11"/>
  <c r="O294" i="11" s="1"/>
  <c r="I683" i="11" l="1"/>
  <c r="E683" i="11"/>
  <c r="M295" i="11"/>
  <c r="K295" i="11"/>
  <c r="E295" i="11"/>
  <c r="O295" i="11" s="1"/>
  <c r="G295" i="11"/>
  <c r="I295" i="11"/>
  <c r="I684" i="11" l="1"/>
  <c r="E684" i="11"/>
  <c r="I296" i="11"/>
  <c r="K296" i="11"/>
  <c r="E296" i="11"/>
  <c r="O296" i="11" s="1"/>
  <c r="G296" i="11"/>
  <c r="M296" i="11"/>
  <c r="I685" i="11" l="1"/>
  <c r="E685" i="11"/>
  <c r="K297" i="11"/>
  <c r="G297" i="11"/>
  <c r="M297" i="11"/>
  <c r="I297" i="11"/>
  <c r="E297" i="11"/>
  <c r="O297" i="11" s="1"/>
  <c r="E686" i="11" l="1"/>
  <c r="I686" i="11"/>
  <c r="M298" i="11"/>
  <c r="I298" i="11"/>
  <c r="G298" i="11"/>
  <c r="K298" i="11"/>
  <c r="E298" i="11"/>
  <c r="O298" i="11" s="1"/>
  <c r="E687" i="11" l="1"/>
  <c r="I687" i="11"/>
  <c r="G299" i="11"/>
  <c r="M299" i="11"/>
  <c r="K299" i="11"/>
  <c r="I299" i="11"/>
  <c r="E299" i="11"/>
  <c r="O299" i="11" s="1"/>
  <c r="I688" i="11" l="1"/>
  <c r="E688" i="11"/>
  <c r="M300" i="11"/>
  <c r="G300" i="11"/>
  <c r="K300" i="11"/>
  <c r="I300" i="11"/>
  <c r="E300" i="11"/>
  <c r="O300" i="11" s="1"/>
  <c r="E689" i="11" l="1"/>
  <c r="I689" i="11"/>
  <c r="G301" i="11"/>
  <c r="K301" i="11"/>
  <c r="I301" i="11"/>
  <c r="M301" i="11"/>
  <c r="E301" i="11"/>
  <c r="O301" i="11" s="1"/>
  <c r="E690" i="11" l="1"/>
  <c r="I690" i="11"/>
  <c r="I302" i="11"/>
  <c r="G302" i="11"/>
  <c r="K302" i="11"/>
  <c r="M302" i="11"/>
  <c r="E302" i="11"/>
  <c r="O302" i="11" s="1"/>
  <c r="E691" i="11" l="1"/>
  <c r="I691" i="11"/>
  <c r="K303" i="11"/>
  <c r="I303" i="11"/>
  <c r="G303" i="11"/>
  <c r="M303" i="11"/>
  <c r="E303" i="11"/>
  <c r="O303" i="11" s="1"/>
  <c r="I692" i="11" l="1"/>
  <c r="E692" i="11"/>
  <c r="M305" i="11"/>
  <c r="K305" i="11"/>
  <c r="G305" i="11"/>
  <c r="I305" i="11"/>
  <c r="E305" i="11"/>
  <c r="O305" i="11" s="1"/>
  <c r="I693" i="11" l="1"/>
  <c r="E693" i="11"/>
  <c r="G306" i="11"/>
  <c r="E306" i="11"/>
  <c r="O306" i="11" s="1"/>
  <c r="I306" i="11"/>
  <c r="K306" i="11"/>
  <c r="M306" i="11"/>
  <c r="E694" i="11" l="1"/>
  <c r="I694" i="11"/>
  <c r="K308" i="11"/>
  <c r="M308" i="11"/>
  <c r="I308" i="11"/>
  <c r="G308" i="11"/>
  <c r="E308" i="11"/>
  <c r="O308" i="11" s="1"/>
  <c r="E695" i="11" l="1"/>
  <c r="I695" i="11"/>
  <c r="E696" i="11" l="1"/>
  <c r="I696" i="11"/>
  <c r="M316" i="11"/>
  <c r="E316" i="11"/>
  <c r="O316" i="11" s="1"/>
  <c r="I316" i="11"/>
  <c r="G316" i="11"/>
  <c r="K316" i="11"/>
  <c r="E697" i="11" l="1"/>
  <c r="I697" i="11"/>
  <c r="I317" i="11"/>
  <c r="K317" i="11"/>
  <c r="G317" i="11"/>
  <c r="M317" i="11"/>
  <c r="E317" i="11"/>
  <c r="O317" i="11" s="1"/>
  <c r="E698" i="11" l="1"/>
  <c r="I698" i="11"/>
  <c r="M718" i="11"/>
  <c r="K718" i="11"/>
  <c r="I699" i="11" l="1"/>
  <c r="E699" i="11"/>
  <c r="I318" i="11"/>
  <c r="M318" i="11"/>
  <c r="G318" i="11"/>
  <c r="K318" i="11"/>
  <c r="E318" i="11"/>
  <c r="O318" i="11" s="1"/>
  <c r="I700" i="11" l="1"/>
  <c r="E700" i="11"/>
  <c r="M719" i="11"/>
  <c r="K719" i="11"/>
  <c r="E701" i="11" l="1"/>
  <c r="I701" i="11"/>
  <c r="K319" i="11"/>
  <c r="G319" i="11"/>
  <c r="M319" i="11"/>
  <c r="I319" i="11"/>
  <c r="E319" i="11"/>
  <c r="O319" i="11" s="1"/>
  <c r="I702" i="11" l="1"/>
  <c r="E702" i="11"/>
  <c r="G320" i="11"/>
  <c r="M320" i="11"/>
  <c r="K320" i="11"/>
  <c r="I320" i="11"/>
  <c r="E320" i="11"/>
  <c r="O320" i="11" s="1"/>
  <c r="I703" i="11" l="1"/>
  <c r="E703" i="11"/>
  <c r="G321" i="11"/>
  <c r="M321" i="11"/>
  <c r="E321" i="11"/>
  <c r="O321" i="11" s="1"/>
  <c r="K321" i="11"/>
  <c r="I321" i="11"/>
  <c r="I704" i="11" l="1"/>
  <c r="E704" i="11"/>
  <c r="E705" i="11" l="1"/>
  <c r="I705" i="11"/>
  <c r="G327" i="11"/>
  <c r="I327" i="11"/>
  <c r="E327" i="11"/>
  <c r="O327" i="11" s="1"/>
  <c r="I706" i="11" l="1"/>
  <c r="E706" i="11"/>
  <c r="I356" i="11"/>
  <c r="G356" i="11"/>
  <c r="E356" i="11"/>
  <c r="O356" i="11" s="1"/>
  <c r="I707" i="11" l="1"/>
  <c r="E707" i="11"/>
  <c r="G357" i="11"/>
  <c r="I357" i="11"/>
  <c r="K357" i="11"/>
  <c r="E357" i="11"/>
  <c r="O357" i="11" s="1"/>
  <c r="E708" i="11" l="1"/>
  <c r="I708" i="11"/>
  <c r="I358" i="11"/>
  <c r="K358" i="11"/>
  <c r="G358" i="11"/>
  <c r="E358" i="11"/>
  <c r="O358" i="11" s="1"/>
  <c r="I709" i="11" l="1"/>
  <c r="E709" i="11"/>
  <c r="K359" i="11"/>
  <c r="I359" i="11"/>
  <c r="G359" i="11"/>
  <c r="E359" i="11"/>
  <c r="O359" i="11" s="1"/>
  <c r="I710" i="11" l="1"/>
  <c r="E710" i="11"/>
  <c r="I371" i="11"/>
  <c r="K371" i="11"/>
  <c r="G371" i="11"/>
  <c r="O371" i="11"/>
  <c r="I711" i="11" l="1"/>
  <c r="E711" i="11"/>
  <c r="M372" i="11"/>
  <c r="G372" i="11"/>
  <c r="K372" i="11"/>
  <c r="I372" i="11"/>
  <c r="O372" i="11"/>
  <c r="E712" i="11" l="1"/>
  <c r="I712" i="11"/>
  <c r="K373" i="11"/>
  <c r="G373" i="11"/>
  <c r="M373" i="11"/>
  <c r="O373" i="11"/>
  <c r="E713" i="11" l="1"/>
  <c r="I713" i="11"/>
  <c r="G374" i="11"/>
  <c r="M374" i="11"/>
  <c r="K374" i="11"/>
  <c r="O374" i="11"/>
  <c r="I714" i="11" l="1"/>
  <c r="E714" i="11"/>
  <c r="G420" i="11"/>
  <c r="O420" i="11"/>
  <c r="I715" i="11" l="1"/>
  <c r="E715" i="11"/>
  <c r="K421" i="11"/>
  <c r="G421" i="11"/>
  <c r="O421" i="11"/>
  <c r="I716" i="11" l="1"/>
  <c r="E716" i="11"/>
  <c r="K422" i="11"/>
  <c r="M422" i="11"/>
  <c r="G422" i="11"/>
  <c r="O422" i="11"/>
  <c r="E717" i="11" l="1"/>
  <c r="K423" i="11"/>
  <c r="O423" i="11"/>
  <c r="M423" i="11"/>
  <c r="G423" i="11"/>
  <c r="I718" i="11" l="1"/>
  <c r="E718" i="11"/>
  <c r="O718" i="11" s="1"/>
  <c r="G718" i="11"/>
  <c r="G424" i="11"/>
  <c r="K424" i="11"/>
  <c r="M424" i="11"/>
  <c r="O424" i="11"/>
  <c r="E719" i="11" l="1"/>
  <c r="O719" i="11" s="1"/>
  <c r="I719" i="11"/>
  <c r="G719" i="11"/>
  <c r="G425" i="11"/>
  <c r="K425" i="11"/>
  <c r="O425" i="11"/>
  <c r="I720" i="11" l="1"/>
  <c r="E720" i="11"/>
  <c r="O720" i="11" s="1"/>
  <c r="G426" i="11"/>
  <c r="K426" i="11"/>
  <c r="O426" i="11"/>
  <c r="E721" i="11" l="1"/>
  <c r="O721" i="11" s="1"/>
  <c r="I721" i="11"/>
  <c r="K427" i="11"/>
  <c r="M427" i="11"/>
  <c r="G427" i="11"/>
  <c r="O427" i="11"/>
  <c r="E722" i="11" l="1"/>
  <c r="O722" i="11" s="1"/>
  <c r="I722" i="11"/>
  <c r="G428" i="11"/>
  <c r="M428" i="11"/>
  <c r="K428" i="11"/>
  <c r="O428" i="11"/>
  <c r="E723" i="11" l="1"/>
  <c r="O723" i="11" s="1"/>
  <c r="I723" i="11"/>
  <c r="M429" i="11"/>
  <c r="K429" i="11"/>
  <c r="G429" i="11"/>
  <c r="O429" i="11"/>
  <c r="E724" i="11" l="1"/>
  <c r="O724" i="11" s="1"/>
  <c r="I724" i="11"/>
  <c r="K430" i="11"/>
  <c r="G430" i="11"/>
  <c r="M430" i="11"/>
  <c r="O430" i="11"/>
  <c r="G725" i="11" l="1"/>
  <c r="I725" i="11"/>
  <c r="E725" i="11"/>
  <c r="O725" i="11" s="1"/>
  <c r="M431" i="11"/>
  <c r="K431" i="11"/>
  <c r="G431" i="11"/>
  <c r="O431" i="11"/>
  <c r="E726" i="11" l="1"/>
  <c r="O726" i="11" s="1"/>
  <c r="K726" i="11"/>
  <c r="I726" i="11"/>
  <c r="G726" i="11"/>
  <c r="M432" i="11"/>
  <c r="G432" i="11"/>
  <c r="K432" i="11"/>
  <c r="O432" i="11"/>
  <c r="I727" i="11" l="1"/>
  <c r="K727" i="11"/>
  <c r="E727" i="11"/>
  <c r="O727" i="11" s="1"/>
  <c r="G727" i="11"/>
  <c r="G433" i="11"/>
  <c r="M433" i="11"/>
  <c r="K433" i="11"/>
  <c r="O433" i="11"/>
  <c r="I728" i="11" l="1"/>
  <c r="K728" i="11"/>
  <c r="E728" i="11"/>
  <c r="O728" i="11" s="1"/>
  <c r="G728" i="11"/>
  <c r="K434" i="11"/>
  <c r="M434" i="11"/>
  <c r="G434" i="11"/>
  <c r="O434" i="11"/>
  <c r="E729" i="11" l="1"/>
  <c r="O729" i="11" s="1"/>
  <c r="K729" i="11"/>
  <c r="G729" i="11"/>
  <c r="I729" i="11"/>
  <c r="M435" i="11"/>
  <c r="K435" i="11"/>
  <c r="G435" i="11"/>
  <c r="O435" i="11"/>
  <c r="G436" i="11" l="1"/>
  <c r="M436" i="11"/>
  <c r="K436" i="11"/>
  <c r="O436" i="11"/>
  <c r="K437" i="11" l="1"/>
  <c r="M437" i="11"/>
  <c r="G437" i="11"/>
  <c r="O437" i="11"/>
  <c r="G438" i="11" l="1"/>
  <c r="K438" i="11"/>
  <c r="O438" i="11"/>
  <c r="M439" i="11" l="1"/>
  <c r="K439" i="11"/>
  <c r="G439" i="11"/>
  <c r="O439" i="11"/>
  <c r="K440" i="11" l="1"/>
  <c r="M440" i="11"/>
  <c r="G440" i="11"/>
  <c r="O440" i="11"/>
  <c r="O441" i="11" l="1"/>
  <c r="G441" i="11"/>
  <c r="M441" i="11"/>
  <c r="K441" i="11"/>
  <c r="M442" i="11" l="1"/>
  <c r="K442" i="11"/>
  <c r="G442" i="11"/>
  <c r="O442" i="11"/>
  <c r="K443" i="11" l="1"/>
  <c r="G443" i="11"/>
  <c r="O443" i="11"/>
  <c r="K444" i="11" l="1"/>
  <c r="M444" i="11"/>
  <c r="G444" i="11"/>
  <c r="O444" i="11"/>
  <c r="G445" i="11" l="1"/>
  <c r="M445" i="11"/>
  <c r="K445" i="11"/>
  <c r="O445" i="11"/>
  <c r="G446" i="11" l="1"/>
  <c r="K446" i="11"/>
  <c r="M446" i="11"/>
  <c r="O446" i="11"/>
  <c r="G448" i="11" l="1"/>
  <c r="O448" i="11"/>
  <c r="K448" i="11"/>
  <c r="G449" i="11" l="1"/>
  <c r="K449" i="11"/>
  <c r="M449" i="11"/>
  <c r="O449" i="11"/>
  <c r="K450" i="11" l="1"/>
  <c r="M450" i="11"/>
  <c r="G450" i="11"/>
  <c r="O450" i="11"/>
  <c r="G451" i="11" l="1"/>
  <c r="K451" i="11"/>
  <c r="O451" i="11"/>
  <c r="K452" i="11" l="1"/>
  <c r="G452" i="11"/>
  <c r="M452" i="11"/>
  <c r="O452" i="11"/>
  <c r="K453" i="11" l="1"/>
  <c r="G453" i="11"/>
  <c r="M453" i="11"/>
  <c r="O453" i="11"/>
  <c r="M454" i="11" l="1"/>
  <c r="K454" i="11"/>
  <c r="G454" i="11"/>
  <c r="O454" i="11"/>
  <c r="G455" i="11" l="1"/>
  <c r="K455" i="11"/>
  <c r="M455" i="11"/>
  <c r="O455" i="11"/>
  <c r="K456" i="11" l="1"/>
  <c r="G456" i="11"/>
  <c r="M456" i="11"/>
  <c r="O456" i="11"/>
  <c r="K457" i="11" l="1"/>
  <c r="M457" i="11"/>
  <c r="G457" i="11"/>
  <c r="O457" i="11"/>
  <c r="M458" i="11" l="1"/>
  <c r="G458" i="11"/>
  <c r="K458" i="11"/>
  <c r="O458" i="11"/>
  <c r="M459" i="11" l="1"/>
  <c r="G459" i="11"/>
  <c r="K459" i="11"/>
  <c r="O459" i="11"/>
  <c r="G460" i="11" l="1"/>
  <c r="M460" i="11"/>
  <c r="K460" i="11"/>
  <c r="O460" i="11"/>
  <c r="G461" i="11" l="1"/>
  <c r="K461" i="11"/>
  <c r="M461" i="11"/>
  <c r="O461" i="11"/>
  <c r="G462" i="11" l="1"/>
  <c r="K462" i="11"/>
  <c r="O462" i="11"/>
  <c r="M463" i="11" l="1"/>
  <c r="G463" i="11"/>
  <c r="K463" i="11"/>
  <c r="O463" i="11"/>
  <c r="G464" i="11" l="1"/>
  <c r="M464" i="11"/>
  <c r="K464" i="11"/>
  <c r="O464" i="11"/>
  <c r="K465" i="11" l="1"/>
  <c r="G465" i="11"/>
  <c r="M465" i="11"/>
  <c r="O465" i="11"/>
  <c r="M466" i="11" l="1"/>
  <c r="G466" i="11"/>
  <c r="K466" i="11"/>
  <c r="O466" i="11"/>
  <c r="M467" i="11" l="1"/>
  <c r="K467" i="11"/>
  <c r="G467" i="11"/>
  <c r="O467" i="11"/>
  <c r="K468" i="11" l="1"/>
  <c r="G468" i="11"/>
  <c r="M468" i="11"/>
  <c r="O468" i="11"/>
  <c r="K470" i="11" l="1"/>
  <c r="G470" i="11"/>
  <c r="O470" i="11"/>
  <c r="K471" i="11" l="1"/>
  <c r="G471" i="11"/>
  <c r="O471" i="11"/>
  <c r="G472" i="11" l="1"/>
  <c r="O472" i="11"/>
  <c r="G473" i="11" l="1"/>
  <c r="K473" i="11"/>
  <c r="O473" i="11"/>
  <c r="G475" i="11" l="1"/>
  <c r="K475" i="11"/>
  <c r="O475" i="11"/>
  <c r="G651" i="11" l="1"/>
  <c r="O651" i="11"/>
  <c r="G652" i="11" l="1"/>
  <c r="O652" i="11"/>
  <c r="O653" i="11" l="1"/>
  <c r="K653" i="11"/>
  <c r="G653" i="11"/>
  <c r="G654" i="11" l="1"/>
  <c r="K654" i="11"/>
  <c r="O654" i="11"/>
  <c r="G655" i="11" l="1"/>
  <c r="K655" i="11"/>
  <c r="O655" i="11"/>
  <c r="K656" i="11" l="1"/>
  <c r="G656" i="11"/>
  <c r="O656" i="11"/>
  <c r="G657" i="11" l="1"/>
  <c r="K657" i="11"/>
  <c r="O657" i="11"/>
  <c r="G658" i="11" l="1"/>
  <c r="O658" i="11"/>
  <c r="K659" i="11" l="1"/>
  <c r="G659" i="11"/>
  <c r="O659" i="11"/>
  <c r="K660" i="11" l="1"/>
  <c r="G660" i="11"/>
  <c r="O660" i="11"/>
  <c r="G661" i="11" l="1"/>
  <c r="K661" i="11"/>
  <c r="O661" i="11"/>
  <c r="G662" i="11" l="1"/>
  <c r="O662" i="11"/>
  <c r="K662" i="11"/>
  <c r="K663" i="11" l="1"/>
  <c r="G663" i="11"/>
  <c r="O663" i="11"/>
  <c r="G664" i="11" l="1"/>
  <c r="K664" i="11"/>
  <c r="O664" i="11"/>
  <c r="K665" i="11" l="1"/>
  <c r="G665" i="11"/>
  <c r="O665" i="11"/>
  <c r="K666" i="11" l="1"/>
  <c r="G666" i="11"/>
  <c r="O666" i="11"/>
  <c r="G667" i="11" l="1"/>
  <c r="O667" i="11"/>
  <c r="K667" i="11"/>
  <c r="O668" i="11" l="1"/>
  <c r="K668" i="11"/>
  <c r="G668" i="11"/>
  <c r="G669" i="11" l="1"/>
  <c r="O669" i="11"/>
  <c r="G670" i="11" l="1"/>
  <c r="O670" i="11"/>
  <c r="K670" i="11"/>
  <c r="G671" i="11" l="1"/>
  <c r="O671" i="11"/>
  <c r="K671" i="11"/>
  <c r="G672" i="11" l="1"/>
  <c r="K672" i="11"/>
  <c r="O672" i="11"/>
  <c r="O673" i="11" l="1"/>
  <c r="G673" i="11"/>
  <c r="G674" i="11" l="1"/>
  <c r="K674" i="11"/>
  <c r="O674" i="11"/>
  <c r="K675" i="11" l="1"/>
  <c r="G675" i="11"/>
  <c r="O675" i="11"/>
  <c r="G676" i="11" l="1"/>
  <c r="K676" i="11"/>
  <c r="O676" i="11"/>
  <c r="K677" i="11" l="1"/>
  <c r="O677" i="11"/>
  <c r="G677" i="11"/>
  <c r="G678" i="11" l="1"/>
  <c r="O678" i="11"/>
  <c r="K679" i="11" l="1"/>
  <c r="G679" i="11"/>
  <c r="O679" i="11"/>
  <c r="M680" i="11" l="1"/>
  <c r="K680" i="11"/>
  <c r="G680" i="11"/>
  <c r="O680" i="11"/>
  <c r="G681" i="11" l="1"/>
  <c r="M681" i="11"/>
  <c r="K681" i="11"/>
  <c r="O681" i="11"/>
  <c r="G682" i="11" l="1"/>
  <c r="K682" i="11"/>
  <c r="O682" i="11"/>
  <c r="M682" i="11"/>
  <c r="K683" i="11" l="1"/>
  <c r="G683" i="11"/>
  <c r="O683" i="11"/>
  <c r="M683" i="11"/>
  <c r="K684" i="11" l="1"/>
  <c r="O684" i="11"/>
  <c r="G684" i="11"/>
  <c r="M684" i="11"/>
  <c r="K685" i="11" l="1"/>
  <c r="O685" i="11"/>
  <c r="G685" i="11"/>
  <c r="G686" i="11" l="1"/>
  <c r="O686" i="11"/>
  <c r="K686" i="11"/>
  <c r="M686" i="11"/>
  <c r="M687" i="11" l="1"/>
  <c r="O687" i="11"/>
  <c r="K687" i="11"/>
  <c r="G687" i="11"/>
  <c r="K688" i="11" l="1"/>
  <c r="G688" i="11"/>
  <c r="M688" i="11"/>
  <c r="O688" i="11"/>
  <c r="K689" i="11" l="1"/>
  <c r="G689" i="11"/>
  <c r="O689" i="11"/>
  <c r="G690" i="11" l="1"/>
  <c r="K690" i="11"/>
  <c r="M690" i="11"/>
  <c r="O690" i="11"/>
  <c r="K691" i="11" l="1"/>
  <c r="G691" i="11"/>
  <c r="M691" i="11"/>
  <c r="O691" i="11"/>
  <c r="M692" i="11" l="1"/>
  <c r="G692" i="11"/>
  <c r="K692" i="11"/>
  <c r="O692" i="11"/>
  <c r="G693" i="11" l="1"/>
  <c r="O693" i="11"/>
  <c r="K694" i="11" l="1"/>
  <c r="G694" i="11"/>
  <c r="O694" i="11"/>
  <c r="K695" i="11" l="1"/>
  <c r="O695" i="11"/>
  <c r="G695" i="11"/>
  <c r="G696" i="11" l="1"/>
  <c r="K696" i="11"/>
  <c r="O696" i="11"/>
  <c r="G697" i="11" l="1"/>
  <c r="K697" i="11"/>
  <c r="O697" i="11"/>
  <c r="K698" i="11" l="1"/>
  <c r="G698" i="11"/>
  <c r="O698" i="11"/>
  <c r="O699" i="11" l="1"/>
  <c r="G699" i="11"/>
  <c r="G700" i="11" l="1"/>
  <c r="O700" i="11"/>
  <c r="K700" i="11"/>
  <c r="K701" i="11" l="1"/>
  <c r="G701" i="11"/>
  <c r="O701" i="11"/>
  <c r="K702" i="11" l="1"/>
  <c r="O702" i="11"/>
  <c r="G702" i="11"/>
  <c r="K703" i="11" l="1"/>
  <c r="O703" i="11"/>
  <c r="G703" i="11"/>
  <c r="G704" i="11" l="1"/>
  <c r="K704" i="11"/>
  <c r="O704" i="11"/>
  <c r="G705" i="11" l="1"/>
  <c r="O705" i="11"/>
  <c r="K706" i="11" l="1"/>
  <c r="G706" i="11"/>
  <c r="O706" i="11"/>
  <c r="K707" i="11" l="1"/>
  <c r="O707" i="11"/>
  <c r="G707" i="11"/>
  <c r="O708" i="11" l="1"/>
  <c r="K708" i="11"/>
  <c r="G708" i="11"/>
  <c r="G709" i="11" l="1"/>
  <c r="K709" i="11"/>
  <c r="O709" i="11"/>
  <c r="G710" i="11" l="1"/>
  <c r="K710" i="11"/>
  <c r="O710" i="11"/>
  <c r="G711" i="11" l="1"/>
  <c r="O711" i="11"/>
  <c r="K711" i="11"/>
  <c r="G712" i="11" l="1"/>
  <c r="O712" i="11"/>
  <c r="G713" i="11" l="1"/>
  <c r="K713" i="11"/>
  <c r="O713" i="11"/>
  <c r="G714" i="11" l="1"/>
  <c r="K714" i="11"/>
  <c r="O714" i="11"/>
  <c r="K715" i="11" l="1"/>
  <c r="G715" i="11"/>
  <c r="O715" i="11"/>
  <c r="K716" i="11" l="1"/>
  <c r="G716" i="11"/>
  <c r="O716" i="11"/>
  <c r="O717" i="11" l="1"/>
  <c r="G717" i="11"/>
  <c r="G720" i="11" l="1"/>
  <c r="G721" i="11" l="1"/>
  <c r="K721" i="11"/>
  <c r="K722" i="11" l="1"/>
  <c r="G722" i="11"/>
  <c r="G723" i="11" l="1"/>
  <c r="K723" i="11"/>
  <c r="G724" i="11" l="1"/>
  <c r="K724" i="11"/>
</calcChain>
</file>

<file path=xl/comments1.xml><?xml version="1.0" encoding="utf-8"?>
<comments xmlns="http://schemas.openxmlformats.org/spreadsheetml/2006/main">
  <authors>
    <author>Joe Bassett</author>
  </authors>
  <commentList>
    <comment ref="C34" authorId="0" shapeId="0">
      <text>
        <r>
          <rPr>
            <b/>
            <sz val="9"/>
            <color indexed="81"/>
            <rFont val="Tahoma"/>
            <charset val="1"/>
          </rPr>
          <t>Joe Bassett:</t>
        </r>
        <r>
          <rPr>
            <sz val="9"/>
            <color indexed="81"/>
            <rFont val="Tahoma"/>
            <charset val="1"/>
          </rPr>
          <t xml:space="preserve">
"Each event/incident will normally be identified and first reported by one individual who can be categorised as below.  The system should be capable of recording more than one reporter in the event of duplicate reporting e.g. by the Patient and by the NHS Trust Clinical Team.  Duplicate records of the same incident should be avoided." </t>
        </r>
        <r>
          <rPr>
            <i/>
            <sz val="9"/>
            <color indexed="81"/>
            <rFont val="Tahoma"/>
            <family val="2"/>
          </rPr>
          <t>Removed from line level</t>
        </r>
      </text>
    </comment>
  </commentList>
</comments>
</file>

<file path=xl/comments2.xml><?xml version="1.0" encoding="utf-8"?>
<comments xmlns="http://schemas.openxmlformats.org/spreadsheetml/2006/main">
  <authors>
    <author>Joe Bassett</author>
  </authors>
  <commentList>
    <comment ref="A6" authorId="0" shapeId="0">
      <text>
        <r>
          <rPr>
            <b/>
            <sz val="9"/>
            <color indexed="81"/>
            <rFont val="Tahoma"/>
            <family val="2"/>
          </rPr>
          <t>Joe Bassett:</t>
        </r>
        <r>
          <rPr>
            <sz val="9"/>
            <color indexed="81"/>
            <rFont val="Tahoma"/>
            <family val="2"/>
          </rPr>
          <t xml:space="preserve">
Must manually add number "1" on first instance of reference level being used. Formula then runs off of that.</t>
        </r>
      </text>
    </comment>
    <comment ref="B6" authorId="0" shapeId="0">
      <text>
        <r>
          <rPr>
            <b/>
            <sz val="9"/>
            <color indexed="81"/>
            <rFont val="Tahoma"/>
            <family val="2"/>
          </rPr>
          <t>Joe Bassett:</t>
        </r>
        <r>
          <rPr>
            <sz val="9"/>
            <color indexed="81"/>
            <rFont val="Tahoma"/>
            <family val="2"/>
          </rPr>
          <t xml:space="preserve">
Must manually add number "1" on first instance of reference level being used. Formula then runs off of that.</t>
        </r>
      </text>
    </comment>
    <comment ref="C6" authorId="0" shapeId="0">
      <text>
        <r>
          <rPr>
            <b/>
            <sz val="9"/>
            <color indexed="81"/>
            <rFont val="Tahoma"/>
            <family val="2"/>
          </rPr>
          <t>Joe Bassett:</t>
        </r>
        <r>
          <rPr>
            <sz val="9"/>
            <color indexed="81"/>
            <rFont val="Tahoma"/>
            <family val="2"/>
          </rPr>
          <t xml:space="preserve">
Must manually add number "1" on first instance of reference level being used. Formula then runs off of that.</t>
        </r>
      </text>
    </comment>
    <comment ref="D6" authorId="0" shapeId="0">
      <text>
        <r>
          <rPr>
            <b/>
            <sz val="9"/>
            <color indexed="81"/>
            <rFont val="Tahoma"/>
            <family val="2"/>
          </rPr>
          <t xml:space="preserve">Joe Bassett:
</t>
        </r>
        <r>
          <rPr>
            <sz val="9"/>
            <color indexed="81"/>
            <rFont val="Tahoma"/>
            <family val="2"/>
          </rPr>
          <t>Must manually add number "1" on first instance of reference level being used. Formula then runs off of that.</t>
        </r>
      </text>
    </comment>
  </commentList>
</comments>
</file>

<file path=xl/sharedStrings.xml><?xml version="1.0" encoding="utf-8"?>
<sst xmlns="http://schemas.openxmlformats.org/spreadsheetml/2006/main" count="26061" uniqueCount="2934">
  <si>
    <r>
      <t>3)</t>
    </r>
    <r>
      <rPr>
        <sz val="7"/>
        <color theme="1"/>
        <rFont val="Times New Roman"/>
        <family val="1"/>
      </rPr>
      <t xml:space="preserve">     </t>
    </r>
    <r>
      <rPr>
        <sz val="10"/>
        <color theme="1"/>
        <rFont val="Arial"/>
        <family val="2"/>
      </rPr>
      <t>Outcomes based coding (Based on NRLS coding with additions by specialist workgroups)</t>
    </r>
  </si>
  <si>
    <t>Together these provide the building blocks to support the national KPI reporting, ISO 9001 process analysis of non-conformance.  Using these standard codes will</t>
  </si>
  <si>
    <r>
      <t>-</t>
    </r>
    <r>
      <rPr>
        <sz val="7"/>
        <color theme="1"/>
        <rFont val="Times New Roman"/>
        <family val="1"/>
      </rPr>
      <t xml:space="preserve">          </t>
    </r>
    <r>
      <rPr>
        <sz val="10"/>
        <color theme="1"/>
        <rFont val="Arial"/>
        <family val="2"/>
      </rPr>
      <t>support use of common terminology and common understanding between homecare commissioners, providers and sub-contractor</t>
    </r>
  </si>
  <si>
    <r>
      <t>-</t>
    </r>
    <r>
      <rPr>
        <sz val="7"/>
        <color theme="1"/>
        <rFont val="Times New Roman"/>
        <family val="1"/>
      </rPr>
      <t xml:space="preserve">          </t>
    </r>
    <r>
      <rPr>
        <sz val="10"/>
        <color theme="1"/>
        <rFont val="Arial"/>
        <family val="2"/>
      </rPr>
      <t>Support benchmarking of homecare services</t>
    </r>
  </si>
  <si>
    <t>Note for Use:</t>
  </si>
  <si>
    <t>Reference</t>
  </si>
  <si>
    <t>Code Name</t>
  </si>
  <si>
    <t>Root Cause Codes</t>
  </si>
  <si>
    <t>Risk Priority Severity Codes</t>
  </si>
  <si>
    <t>Process Based Codes</t>
  </si>
  <si>
    <t>Outcome Based Codes</t>
  </si>
  <si>
    <t>Information Governance (IG)</t>
  </si>
  <si>
    <t>Faulty Product &amp; Device (FP&amp;D)</t>
  </si>
  <si>
    <t>Safeguarding (SG)</t>
  </si>
  <si>
    <t>Patient Safety (PS)</t>
  </si>
  <si>
    <t>Duty of Candour (DC)</t>
  </si>
  <si>
    <t>Adverse Drug Event (ADE)</t>
  </si>
  <si>
    <t>Event &amp; Demographic Codes</t>
  </si>
  <si>
    <t>Code Group</t>
  </si>
  <si>
    <t>Note:  Duplicate the relevant fields if more than one medicine / device is implicated in the non-conformance</t>
  </si>
  <si>
    <t>PS</t>
  </si>
  <si>
    <t>Approved name</t>
  </si>
  <si>
    <t>F</t>
  </si>
  <si>
    <t>Non-proprietary Name</t>
  </si>
  <si>
    <t>DMRC</t>
  </si>
  <si>
    <t>Form</t>
  </si>
  <si>
    <t>Strength</t>
  </si>
  <si>
    <t>Container Type &amp; Size</t>
  </si>
  <si>
    <t>Route</t>
  </si>
  <si>
    <t>Manufacturer/ Supplier / Parallel Importer</t>
  </si>
  <si>
    <t>Batch number</t>
  </si>
  <si>
    <t>Expiry Date</t>
  </si>
  <si>
    <t>Date</t>
  </si>
  <si>
    <t>Manufactured special</t>
  </si>
  <si>
    <t>Clinical Trial</t>
  </si>
  <si>
    <t>Type of Device</t>
  </si>
  <si>
    <t>Location of device</t>
  </si>
  <si>
    <t>Product name</t>
  </si>
  <si>
    <t>Model</t>
  </si>
  <si>
    <t>Catalogue number</t>
  </si>
  <si>
    <t>Serial number</t>
  </si>
  <si>
    <t>Manufacturer</t>
  </si>
  <si>
    <t>Supplier</t>
  </si>
  <si>
    <t>Expiry date</t>
  </si>
  <si>
    <t>Date of manufacture</t>
  </si>
  <si>
    <t>Quantity defective</t>
  </si>
  <si>
    <t>Standard codes for all incident types</t>
  </si>
  <si>
    <t>Yes</t>
  </si>
  <si>
    <t>Any serious non-conformance associated with the service should be subject to investigation and root cause analysis and coded as outlined in this section. The aim or process based non-conformance analysis is to identify the earliest process stage and nature of error which resulted in the complaint or non-conformance irrespective of which organisation involved in the pathway was responsible for that process step.  The categorisation would normally identify the stage where the error actually occurred, not internal checking stage that failed to identify and correct the error - although it may be useful to record the failure of the corresponding checking step as an associated factor and/or to inform future risk mitigation actions.</t>
  </si>
  <si>
    <t>Whilst not exhaustive, this is a comprehensive coding system for homecare.  The mapping of these codes to the national KPI reporting and reporting to regulators and other national bodies are provided separately/marked as mandatory.  Other codes are optional and may be used internally within companies for their own internal process control and review.  From time to time it may be appropriate to report on additional codes or sub-codes to investigate trends and lower than expected KPI results.  Each main category includes “unclassified”.  This should be used where classification is unclear or no suitable code exists.  Providing unclassified” non-conformances are not serious and are few in number this is acceptable.  Should additional codes be required from local experience, please inform NHMC and/or RPS, so they can be include subsequent reviews of this Standard Coding and the RPS Homecare Services Handbook.</t>
  </si>
  <si>
    <t>A patient safety incident is both an outcome and a trigger for further action and specific type of root-cause investigation and reporting via National Reporting and Learning Service (NRLS).  This section contains a sub-set of NRLS codes commonly used in monitoring Homecare Services.  Refer to NRLS website for additional codes and descriptions</t>
  </si>
  <si>
    <t>Describe what happened</t>
  </si>
  <si>
    <t>Underlying causes</t>
  </si>
  <si>
    <t>Reoccurence prevention</t>
  </si>
  <si>
    <t>Was the patient actually harmed?</t>
  </si>
  <si>
    <t>Right or wrong medicine</t>
  </si>
  <si>
    <t>Preventative action taken</t>
  </si>
  <si>
    <t>Actions taken to minimise impact</t>
  </si>
  <si>
    <t>Action taken</t>
  </si>
  <si>
    <t>NRLS Reference</t>
  </si>
  <si>
    <t>Use age of patient to determine if adult or child.  Consider adding special patient master data fields for “Gillick competent” minors and designated vulnerable adults or to highlight those with individual care plans.</t>
  </si>
  <si>
    <t>Details of clinical incident associated with Defect</t>
  </si>
  <si>
    <t>Legal Status</t>
  </si>
  <si>
    <t>Sample available for testing by MHRA</t>
  </si>
  <si>
    <t>Manufacturer contacted</t>
  </si>
  <si>
    <t>Photographs of packaging / invoice documents etc</t>
  </si>
  <si>
    <t>Defect Type</t>
  </si>
  <si>
    <t>AIC</t>
  </si>
  <si>
    <t>Details of defect (Note Header in spreadsheet is Comments)</t>
  </si>
  <si>
    <t>Region or Homecare Provider</t>
  </si>
  <si>
    <t>Reporting Hospital (leave blank if multiple)</t>
  </si>
  <si>
    <t>Date manufacturer contacted</t>
  </si>
  <si>
    <t>Date Faulty / Defective Item Report Closed/Completed</t>
  </si>
  <si>
    <t>Risk Rating</t>
  </si>
  <si>
    <t>Very Low Risk</t>
  </si>
  <si>
    <t>Score 1-3</t>
  </si>
  <si>
    <t>Low Risk</t>
  </si>
  <si>
    <t>Score 4-6</t>
  </si>
  <si>
    <t>Low</t>
  </si>
  <si>
    <t>Moderate Risk</t>
  </si>
  <si>
    <t>Score 8-12</t>
  </si>
  <si>
    <t>Moderate</t>
  </si>
  <si>
    <t>High Risk</t>
  </si>
  <si>
    <t>Score 15-25</t>
  </si>
  <si>
    <t>High</t>
  </si>
  <si>
    <t>Code Level 1</t>
  </si>
  <si>
    <t>Code Level 2</t>
  </si>
  <si>
    <t>Code Level 3</t>
  </si>
  <si>
    <t>Code Level 4</t>
  </si>
  <si>
    <t>Code Level 5</t>
  </si>
  <si>
    <t>Description</t>
  </si>
  <si>
    <t>Process Based Coding</t>
  </si>
  <si>
    <t>All service complaints should be subject to process based non-conformance analysis. Fact of complaint must not be part of the clinical record.  NRLS does not have a homecare option, so how we use these codes needs further discussion.  Could map these from process codes to remove duplication</t>
  </si>
  <si>
    <t>Event and Demographic Data</t>
  </si>
  <si>
    <t>General</t>
  </si>
  <si>
    <t>NHS Organisation code(s) - secondary</t>
  </si>
  <si>
    <t>Number of patients affected PS, IG</t>
  </si>
  <si>
    <t>Number of staff members affected PS, IG</t>
  </si>
  <si>
    <t>Therapy / Contract</t>
  </si>
  <si>
    <t>Dispensary/warehouse/customer services</t>
  </si>
  <si>
    <t>Private house/flat</t>
  </si>
  <si>
    <t>Nursing Home/Hospice</t>
  </si>
  <si>
    <t>Prison/remand</t>
  </si>
  <si>
    <t>GP Surgery or Primary care clinic</t>
  </si>
  <si>
    <t>Intermediate care setting</t>
  </si>
  <si>
    <t>Hospital</t>
  </si>
  <si>
    <t>Other</t>
  </si>
  <si>
    <t>Residential Home</t>
  </si>
  <si>
    <t>None</t>
  </si>
  <si>
    <t>Severe</t>
  </si>
  <si>
    <t>Death</t>
  </si>
  <si>
    <t>Reported by Category; Caused by Categories</t>
  </si>
  <si>
    <t>Organisation</t>
  </si>
  <si>
    <t>NHS Trust / Health Board / Hospital</t>
  </si>
  <si>
    <t>Other Healthcare Professional</t>
  </si>
  <si>
    <t>Purchasing Authority / Commissioner / CCG</t>
  </si>
  <si>
    <t>Pharmaceutical / Device Companies</t>
  </si>
  <si>
    <t>Event</t>
  </si>
  <si>
    <t>and</t>
  </si>
  <si>
    <t>Demographic</t>
  </si>
  <si>
    <t>Data</t>
  </si>
  <si>
    <t>NHS</t>
  </si>
  <si>
    <t>Code</t>
  </si>
  <si>
    <t>-</t>
  </si>
  <si>
    <t>primary</t>
  </si>
  <si>
    <t>investigator/reporter</t>
  </si>
  <si>
    <t>code(s)</t>
  </si>
  <si>
    <t>secondary</t>
  </si>
  <si>
    <t>Non-conformance</t>
  </si>
  <si>
    <t>report</t>
  </si>
  <si>
    <t>reference</t>
  </si>
  <si>
    <t>PS,</t>
  </si>
  <si>
    <t>IG,</t>
  </si>
  <si>
    <t>PV,</t>
  </si>
  <si>
    <t>Number</t>
  </si>
  <si>
    <t>of</t>
  </si>
  <si>
    <t>patients</t>
  </si>
  <si>
    <t>affected</t>
  </si>
  <si>
    <t>IG</t>
  </si>
  <si>
    <t>staff</t>
  </si>
  <si>
    <t>members</t>
  </si>
  <si>
    <t>Therapy</t>
  </si>
  <si>
    <t>/</t>
  </si>
  <si>
    <t>Contract</t>
  </si>
  <si>
    <t>time</t>
  </si>
  <si>
    <t>Country:</t>
  </si>
  <si>
    <t>England</t>
  </si>
  <si>
    <t>Scotland</t>
  </si>
  <si>
    <t>Wales</t>
  </si>
  <si>
    <t>Northern</t>
  </si>
  <si>
    <t>Ireland</t>
  </si>
  <si>
    <t>Location</t>
  </si>
  <si>
    <t>event</t>
  </si>
  <si>
    <t>occurred:</t>
  </si>
  <si>
    <t>Dispensary/warehouse/customer</t>
  </si>
  <si>
    <t>services</t>
  </si>
  <si>
    <t>In-transit</t>
  </si>
  <si>
    <t>Private</t>
  </si>
  <si>
    <t>house/flat</t>
  </si>
  <si>
    <t>Residential</t>
  </si>
  <si>
    <t>Home</t>
  </si>
  <si>
    <t>Nursing</t>
  </si>
  <si>
    <t>Home/Hospice</t>
  </si>
  <si>
    <t>GP</t>
  </si>
  <si>
    <t>Surgery</t>
  </si>
  <si>
    <t>or</t>
  </si>
  <si>
    <t>Primary</t>
  </si>
  <si>
    <t>care</t>
  </si>
  <si>
    <t>clinic</t>
  </si>
  <si>
    <t>Intermediate</t>
  </si>
  <si>
    <t>setting</t>
  </si>
  <si>
    <t>Degree</t>
  </si>
  <si>
    <t>Patient</t>
  </si>
  <si>
    <t>Harm</t>
  </si>
  <si>
    <t>(see</t>
  </si>
  <si>
    <t>NRLS</t>
  </si>
  <si>
    <t>definitions)</t>
  </si>
  <si>
    <t>Reported</t>
  </si>
  <si>
    <t>by</t>
  </si>
  <si>
    <t>Category;</t>
  </si>
  <si>
    <t>Caused</t>
  </si>
  <si>
    <t>Categories</t>
  </si>
  <si>
    <t>Trust</t>
  </si>
  <si>
    <t>Health</t>
  </si>
  <si>
    <t>Board</t>
  </si>
  <si>
    <t>Healthcare</t>
  </si>
  <si>
    <t>Professional</t>
  </si>
  <si>
    <t>Purchasing</t>
  </si>
  <si>
    <t>Authority</t>
  </si>
  <si>
    <t>Commissioner</t>
  </si>
  <si>
    <t>CCG</t>
  </si>
  <si>
    <t>Pharmaceutical</t>
  </si>
  <si>
    <t>Device</t>
  </si>
  <si>
    <t>Companies</t>
  </si>
  <si>
    <t>Representative</t>
  </si>
  <si>
    <t>Carer</t>
  </si>
  <si>
    <t>Advocate</t>
  </si>
  <si>
    <t>sub-contractor</t>
  </si>
  <si>
    <t>Suppliers</t>
  </si>
  <si>
    <t>sub-contractors</t>
  </si>
  <si>
    <t>Reporting</t>
  </si>
  <si>
    <t>type</t>
  </si>
  <si>
    <t>Medical</t>
  </si>
  <si>
    <t>Nurse</t>
  </si>
  <si>
    <t>Pharmacy</t>
  </si>
  <si>
    <t>Dental</t>
  </si>
  <si>
    <t>Support</t>
  </si>
  <si>
    <t>Serious</t>
  </si>
  <si>
    <t>non-conformance</t>
  </si>
  <si>
    <t>Safety</t>
  </si>
  <si>
    <t>(PS)</t>
  </si>
  <si>
    <t>Safeguarding</t>
  </si>
  <si>
    <t>(S)</t>
  </si>
  <si>
    <t>Adverse</t>
  </si>
  <si>
    <t>Drug</t>
  </si>
  <si>
    <t>Reaction;</t>
  </si>
  <si>
    <t>pharmacovigilence</t>
  </si>
  <si>
    <t>(PV)</t>
  </si>
  <si>
    <t>Faulty</t>
  </si>
  <si>
    <t>Medicine</t>
  </si>
  <si>
    <t>(F)</t>
  </si>
  <si>
    <t>Confidentiality</t>
  </si>
  <si>
    <t>Consent</t>
  </si>
  <si>
    <t>(Information</t>
  </si>
  <si>
    <t>Governance)</t>
  </si>
  <si>
    <t>(IG)</t>
  </si>
  <si>
    <t>Complaint</t>
  </si>
  <si>
    <t>(C)</t>
  </si>
  <si>
    <t>Not-serious</t>
  </si>
  <si>
    <t>–</t>
  </si>
  <si>
    <t>downgraded</t>
  </si>
  <si>
    <t>following</t>
  </si>
  <si>
    <t>triage/investigation</t>
  </si>
  <si>
    <t>details</t>
  </si>
  <si>
    <t>(PS,</t>
  </si>
  <si>
    <t>F)</t>
  </si>
  <si>
    <t>Approved</t>
  </si>
  <si>
    <t>name</t>
  </si>
  <si>
    <t>proprietary</t>
  </si>
  <si>
    <t>Non-proprietary</t>
  </si>
  <si>
    <t>Name</t>
  </si>
  <si>
    <t>Container</t>
  </si>
  <si>
    <t>Type</t>
  </si>
  <si>
    <t>&amp;</t>
  </si>
  <si>
    <t>Size</t>
  </si>
  <si>
    <t>Manufacturer/</t>
  </si>
  <si>
    <t>Parallel</t>
  </si>
  <si>
    <t>Importer</t>
  </si>
  <si>
    <t>Batch</t>
  </si>
  <si>
    <t>number</t>
  </si>
  <si>
    <t>Expiry</t>
  </si>
  <si>
    <t>Manufactured</t>
  </si>
  <si>
    <t>special</t>
  </si>
  <si>
    <t>Clinical</t>
  </si>
  <si>
    <t>Trial</t>
  </si>
  <si>
    <t>device</t>
  </si>
  <si>
    <t>Product</t>
  </si>
  <si>
    <t>Catalogue</t>
  </si>
  <si>
    <t>Serial</t>
  </si>
  <si>
    <t>date</t>
  </si>
  <si>
    <t>manufacture</t>
  </si>
  <si>
    <t>Quantity</t>
  </si>
  <si>
    <t>defective</t>
  </si>
  <si>
    <t>Demographics</t>
  </si>
  <si>
    <t>PV</t>
  </si>
  <si>
    <t>S)</t>
  </si>
  <si>
    <t>under</t>
  </si>
  <si>
    <t>Yes/No</t>
  </si>
  <si>
    <t>Gender:</t>
  </si>
  <si>
    <t>Male/Female/unknown</t>
  </si>
  <si>
    <t>DOB</t>
  </si>
  <si>
    <t>Age</t>
  </si>
  <si>
    <t>Ethnicity:</t>
  </si>
  <si>
    <t>White;</t>
  </si>
  <si>
    <t>Mixed;</t>
  </si>
  <si>
    <t>Asian</t>
  </si>
  <si>
    <t>British;</t>
  </si>
  <si>
    <t>Black</t>
  </si>
  <si>
    <t>Other;</t>
  </si>
  <si>
    <t>Unknown</t>
  </si>
  <si>
    <t>Process</t>
  </si>
  <si>
    <t>Based</t>
  </si>
  <si>
    <t>Coding</t>
  </si>
  <si>
    <t>Service</t>
  </si>
  <si>
    <t>Implementation</t>
  </si>
  <si>
    <t>Change</t>
  </si>
  <si>
    <t>Control</t>
  </si>
  <si>
    <t>(process</t>
  </si>
  <si>
    <t>step</t>
  </si>
  <si>
    <t>1,2)</t>
  </si>
  <si>
    <t>SLA</t>
  </si>
  <si>
    <t>not</t>
  </si>
  <si>
    <t>in</t>
  </si>
  <si>
    <t>place</t>
  </si>
  <si>
    <t>unclear</t>
  </si>
  <si>
    <t>Policy</t>
  </si>
  <si>
    <t>Guideline</t>
  </si>
  <si>
    <t>Standard</t>
  </si>
  <si>
    <t>Operating</t>
  </si>
  <si>
    <t>Procedure</t>
  </si>
  <si>
    <t>Risks</t>
  </si>
  <si>
    <t>identified</t>
  </si>
  <si>
    <t>Risk</t>
  </si>
  <si>
    <t>mitigation</t>
  </si>
  <si>
    <t>insufficient</t>
  </si>
  <si>
    <t>entry</t>
  </si>
  <si>
    <t>error</t>
  </si>
  <si>
    <t>contract/account</t>
  </si>
  <si>
    <t>information</t>
  </si>
  <si>
    <t>service/product</t>
  </si>
  <si>
    <t>Key</t>
  </si>
  <si>
    <t>contact</t>
  </si>
  <si>
    <t>available</t>
  </si>
  <si>
    <t>incorrect</t>
  </si>
  <si>
    <t>control</t>
  </si>
  <si>
    <t>requested</t>
  </si>
  <si>
    <t>outside</t>
  </si>
  <si>
    <t>contracted</t>
  </si>
  <si>
    <t>service</t>
  </si>
  <si>
    <t>level</t>
  </si>
  <si>
    <t>Unclassified</t>
  </si>
  <si>
    <t>Registration</t>
  </si>
  <si>
    <t>Services</t>
  </si>
  <si>
    <t>3,4,5,6,10,18e</t>
  </si>
  <si>
    <t>(was</t>
  </si>
  <si>
    <t>12e))</t>
  </si>
  <si>
    <t>Referral</t>
  </si>
  <si>
    <t>(KPI</t>
  </si>
  <si>
    <t>D6)</t>
  </si>
  <si>
    <t>registration</t>
  </si>
  <si>
    <t>documents</t>
  </si>
  <si>
    <t>clear</t>
  </si>
  <si>
    <t>incomplete</t>
  </si>
  <si>
    <t>Inappropriate</t>
  </si>
  <si>
    <t>referral</t>
  </si>
  <si>
    <t>e.g.</t>
  </si>
  <si>
    <t>patient</t>
  </si>
  <si>
    <t>suitable</t>
  </si>
  <si>
    <t>for</t>
  </si>
  <si>
    <t>homecare</t>
  </si>
  <si>
    <t>Inadequate</t>
  </si>
  <si>
    <t>individual</t>
  </si>
  <si>
    <t>plan</t>
  </si>
  <si>
    <t>agreed</t>
  </si>
  <si>
    <t>Delayed</t>
  </si>
  <si>
    <t>onto</t>
  </si>
  <si>
    <t>providers</t>
  </si>
  <si>
    <t>system</t>
  </si>
  <si>
    <t>data</t>
  </si>
  <si>
    <t>Incorrect</t>
  </si>
  <si>
    <t>hospital</t>
  </si>
  <si>
    <t>clinical</t>
  </si>
  <si>
    <t>funding</t>
  </si>
  <si>
    <t>documented</t>
  </si>
  <si>
    <t>Initial</t>
  </si>
  <si>
    <t>completed</t>
  </si>
  <si>
    <t>start</t>
  </si>
  <si>
    <t>Delivery/visit</t>
  </si>
  <si>
    <t>date/time</t>
  </si>
  <si>
    <t>confirmed</t>
  </si>
  <si>
    <t>with</t>
  </si>
  <si>
    <t>preference</t>
  </si>
  <si>
    <t>recorded</t>
  </si>
  <si>
    <t>actioned</t>
  </si>
  <si>
    <t>request</t>
  </si>
  <si>
    <t>delivery</t>
  </si>
  <si>
    <t>address</t>
  </si>
  <si>
    <t>–other</t>
  </si>
  <si>
    <t>Instructions</t>
  </si>
  <si>
    <t>to</t>
  </si>
  <si>
    <t>Back-order</t>
  </si>
  <si>
    <t>To</t>
  </si>
  <si>
    <t>Follow</t>
  </si>
  <si>
    <t>order</t>
  </si>
  <si>
    <t>followed</t>
  </si>
  <si>
    <t>up</t>
  </si>
  <si>
    <t>correctly</t>
  </si>
  <si>
    <t>Issues/delays</t>
  </si>
  <si>
    <t>but</t>
  </si>
  <si>
    <t>proactively</t>
  </si>
  <si>
    <t>communicated</t>
  </si>
  <si>
    <t>Failure</t>
  </si>
  <si>
    <t>communicate</t>
  </si>
  <si>
    <t>timely</t>
  </si>
  <si>
    <t>response</t>
  </si>
  <si>
    <t>enquiry</t>
  </si>
  <si>
    <t>what’s</t>
  </si>
  <si>
    <t>happening</t>
  </si>
  <si>
    <t>my</t>
  </si>
  <si>
    <t>meds?</t>
  </si>
  <si>
    <t>Rude</t>
  </si>
  <si>
    <t>inappropriate</t>
  </si>
  <si>
    <t>behaviour</t>
  </si>
  <si>
    <t>call</t>
  </si>
  <si>
    <t>handler</t>
  </si>
  <si>
    <t>removed</t>
  </si>
  <si>
    <t>from</t>
  </si>
  <si>
    <t>Prescribing</t>
  </si>
  <si>
    <t>7,</t>
  </si>
  <si>
    <t>8,18b-d</t>
  </si>
  <si>
    <t>12b-d))</t>
  </si>
  <si>
    <t>No</t>
  </si>
  <si>
    <t>prescription</t>
  </si>
  <si>
    <t>written</t>
  </si>
  <si>
    <t>omitted</t>
  </si>
  <si>
    <t>medicine/ancillary</t>
  </si>
  <si>
    <t>Cross-over</t>
  </si>
  <si>
    <t>mismatching</t>
  </si>
  <si>
    <t>between</t>
  </si>
  <si>
    <t>medicines</t>
  </si>
  <si>
    <t>Prescription</t>
  </si>
  <si>
    <t>KPI</t>
  </si>
  <si>
    <t>D8</t>
  </si>
  <si>
    <t>Wrong</t>
  </si>
  <si>
    <t>dose</t>
  </si>
  <si>
    <t>strength</t>
  </si>
  <si>
    <t>on</t>
  </si>
  <si>
    <t>drug/medicine</t>
  </si>
  <si>
    <t>formulation</t>
  </si>
  <si>
    <t>frequency</t>
  </si>
  <si>
    <t>quantity</t>
  </si>
  <si>
    <t>route</t>
  </si>
  <si>
    <t>supply</t>
  </si>
  <si>
    <t>(e.g.</t>
  </si>
  <si>
    <t>outpatient</t>
  </si>
  <si>
    <t>dispensing</t>
  </si>
  <si>
    <t>vs</t>
  </si>
  <si>
    <t>homecare)</t>
  </si>
  <si>
    <t>signed</t>
  </si>
  <si>
    <t>dated</t>
  </si>
  <si>
    <t>Prescriber</t>
  </si>
  <si>
    <t>identifiable</t>
  </si>
  <si>
    <t>Handwritten</t>
  </si>
  <si>
    <t>difficult</t>
  </si>
  <si>
    <t>read</t>
  </si>
  <si>
    <t>verbal</t>
  </si>
  <si>
    <t>directions</t>
  </si>
  <si>
    <t>counselling</t>
  </si>
  <si>
    <t>Check</t>
  </si>
  <si>
    <t>D9)</t>
  </si>
  <si>
    <t>check</t>
  </si>
  <si>
    <t>record</t>
  </si>
  <si>
    <t>checker</t>
  </si>
  <si>
    <t>review</t>
  </si>
  <si>
    <t>Known</t>
  </si>
  <si>
    <t>allergy</t>
  </si>
  <si>
    <t>contraindication</t>
  </si>
  <si>
    <t>adjusted</t>
  </si>
  <si>
    <t>line</t>
  </si>
  <si>
    <t>test</t>
  </si>
  <si>
    <t>results)</t>
  </si>
  <si>
    <t>Purchase</t>
  </si>
  <si>
    <t>Order</t>
  </si>
  <si>
    <t>Funding</t>
  </si>
  <si>
    <t>approval</t>
  </si>
  <si>
    <t>missing</t>
  </si>
  <si>
    <t>D10)</t>
  </si>
  <si>
    <t>Management</t>
  </si>
  <si>
    <t>9,</t>
  </si>
  <si>
    <t>18a</t>
  </si>
  <si>
    <t>12a)</t>
  </si>
  <si>
    <t>ancillary</t>
  </si>
  <si>
    <t>entered</t>
  </si>
  <si>
    <t>/presentation</t>
  </si>
  <si>
    <t>pack</t>
  </si>
  <si>
    <t>size</t>
  </si>
  <si>
    <t>instructions</t>
  </si>
  <si>
    <t>out-of-date</t>
  </si>
  <si>
    <t>before</t>
  </si>
  <si>
    <t>expected</t>
  </si>
  <si>
    <t>Obsolete</t>
  </si>
  <si>
    <t>withdrawn</t>
  </si>
  <si>
    <t>Duplicate</t>
  </si>
  <si>
    <t>Special</t>
  </si>
  <si>
    <t>internal/external</t>
  </si>
  <si>
    <t>team</t>
  </si>
  <si>
    <t>manufacturer</t>
  </si>
  <si>
    <t>Late</t>
  </si>
  <si>
    <t>received</t>
  </si>
  <si>
    <t>at</t>
  </si>
  <si>
    <t>dispensary</t>
  </si>
  <si>
    <t>missed</t>
  </si>
  <si>
    <t>operational</t>
  </si>
  <si>
    <t>cut-off</t>
  </si>
  <si>
    <t>checked</t>
  </si>
  <si>
    <t>approved</t>
  </si>
  <si>
    <t>Warehouse</t>
  </si>
  <si>
    <t>Manufacturing</t>
  </si>
  <si>
    <t>11a)</t>
  </si>
  <si>
    <t>within</t>
  </si>
  <si>
    <t>normal</t>
  </si>
  <si>
    <t>lead</t>
  </si>
  <si>
    <t>ordered</t>
  </si>
  <si>
    <t>Ordered</t>
  </si>
  <si>
    <t>late</t>
  </si>
  <si>
    <t>Goods</t>
  </si>
  <si>
    <t>refused</t>
  </si>
  <si>
    <t>no</t>
  </si>
  <si>
    <t>booking</t>
  </si>
  <si>
    <t>slot</t>
  </si>
  <si>
    <t>excluding</t>
  </si>
  <si>
    <t>Goods-in</t>
  </si>
  <si>
    <t>delay</t>
  </si>
  <si>
    <t>Stock</t>
  </si>
  <si>
    <t>arrived</t>
  </si>
  <si>
    <t>quarantined</t>
  </si>
  <si>
    <t>damaged</t>
  </si>
  <si>
    <t>release</t>
  </si>
  <si>
    <t>quarantine</t>
  </si>
  <si>
    <t>stock</t>
  </si>
  <si>
    <t>product</t>
  </si>
  <si>
    <t>quality</t>
  </si>
  <si>
    <t>status</t>
  </si>
  <si>
    <t>system,</t>
  </si>
  <si>
    <t>correct</t>
  </si>
  <si>
    <t>location</t>
  </si>
  <si>
    <t>Replenishment</t>
  </si>
  <si>
    <t>failure</t>
  </si>
  <si>
    <t>Damaged</t>
  </si>
  <si>
    <t>warehouse</t>
  </si>
  <si>
    <t>(excluding</t>
  </si>
  <si>
    <t>temperature</t>
  </si>
  <si>
    <t>deviation)</t>
  </si>
  <si>
    <t>Temperature</t>
  </si>
  <si>
    <t>Deviation</t>
  </si>
  <si>
    <t>Picking</t>
  </si>
  <si>
    <t>Error</t>
  </si>
  <si>
    <t>delivered</t>
  </si>
  <si>
    <t>(excludes</t>
  </si>
  <si>
    <t>dispensed</t>
  </si>
  <si>
    <t>items)</t>
  </si>
  <si>
    <t>Delivered</t>
  </si>
  <si>
    <t>access</t>
  </si>
  <si>
    <t>scheme</t>
  </si>
  <si>
    <t>incorrectly</t>
  </si>
  <si>
    <t>applied</t>
  </si>
  <si>
    <t>Dispensing</t>
  </si>
  <si>
    <t>11b)</t>
  </si>
  <si>
    <t>Label</t>
  </si>
  <si>
    <t>Information</t>
  </si>
  <si>
    <t>Leaflet</t>
  </si>
  <si>
    <t>provided</t>
  </si>
  <si>
    <t>Formulation</t>
  </si>
  <si>
    <t>Ancillary</t>
  </si>
  <si>
    <t>specific</t>
  </si>
  <si>
    <t>generic</t>
  </si>
  <si>
    <t>medicine</t>
  </si>
  <si>
    <t>requested)</t>
  </si>
  <si>
    <t>Missing</t>
  </si>
  <si>
    <t>Item</t>
  </si>
  <si>
    <t>Extra</t>
  </si>
  <si>
    <t>MDS</t>
  </si>
  <si>
    <t>Dosette</t>
  </si>
  <si>
    <t>accuracy</t>
  </si>
  <si>
    <t>known</t>
  </si>
  <si>
    <t>contraindication;</t>
  </si>
  <si>
    <t>unlicenced</t>
  </si>
  <si>
    <t>use</t>
  </si>
  <si>
    <t>properly</t>
  </si>
  <si>
    <t>controlled)</t>
  </si>
  <si>
    <t>intervention</t>
  </si>
  <si>
    <t>against</t>
  </si>
  <si>
    <t>wrong</t>
  </si>
  <si>
    <t>Despatch</t>
  </si>
  <si>
    <t>12)</t>
  </si>
  <si>
    <t>Consignment</t>
  </si>
  <si>
    <t>transported</t>
  </si>
  <si>
    <t>(late,</t>
  </si>
  <si>
    <t>loaded</t>
  </si>
  <si>
    <t>trunking)</t>
  </si>
  <si>
    <t>misrouted,</t>
  </si>
  <si>
    <t>labels</t>
  </si>
  <si>
    <t>label</t>
  </si>
  <si>
    <t>Delivery</t>
  </si>
  <si>
    <t>13a)</t>
  </si>
  <si>
    <t>Traffic</t>
  </si>
  <si>
    <t>congestion</t>
  </si>
  <si>
    <t>tampered</t>
  </si>
  <si>
    <t>transit</t>
  </si>
  <si>
    <t>Driver</t>
  </si>
  <si>
    <t>cannot</t>
  </si>
  <si>
    <t>Locate</t>
  </si>
  <si>
    <t>Address</t>
  </si>
  <si>
    <t>Out</t>
  </si>
  <si>
    <t>Time</t>
  </si>
  <si>
    <t>Vehicle</t>
  </si>
  <si>
    <t>Breakdown</t>
  </si>
  <si>
    <t>Split</t>
  </si>
  <si>
    <t>consignment</t>
  </si>
  <si>
    <t>part</t>
  </si>
  <si>
    <t>person</t>
  </si>
  <si>
    <t>left</t>
  </si>
  <si>
    <t>porch</t>
  </si>
  <si>
    <t>(delivery</t>
  </si>
  <si>
    <t>correct)</t>
  </si>
  <si>
    <t>Trunking</t>
  </si>
  <si>
    <t>issue</t>
  </si>
  <si>
    <t>cross-dock</t>
  </si>
  <si>
    <t>van</t>
  </si>
  <si>
    <t>fridge</t>
  </si>
  <si>
    <t>breakdown</t>
  </si>
  <si>
    <t>deviation</t>
  </si>
  <si>
    <t>Unauthorised</t>
  </si>
  <si>
    <t>Signatory</t>
  </si>
  <si>
    <t>(correct</t>
  </si>
  <si>
    <t>address)</t>
  </si>
  <si>
    <t>Behaviour</t>
  </si>
  <si>
    <t>signature</t>
  </si>
  <si>
    <t>(POD)</t>
  </si>
  <si>
    <t>failed</t>
  </si>
  <si>
    <t>collection</t>
  </si>
  <si>
    <t>point</t>
  </si>
  <si>
    <t>post</t>
  </si>
  <si>
    <t>office,</t>
  </si>
  <si>
    <t>neighbour)</t>
  </si>
  <si>
    <t>Failed</t>
  </si>
  <si>
    <t>Collection/Uplift</t>
  </si>
  <si>
    <t>13b)</t>
  </si>
  <si>
    <t>visit</t>
  </si>
  <si>
    <t>scheduling</t>
  </si>
  <si>
    <t>scheduled</t>
  </si>
  <si>
    <t>staffing</t>
  </si>
  <si>
    <t>arrival</t>
  </si>
  <si>
    <t>cancelled</t>
  </si>
  <si>
    <t>Insufficient</t>
  </si>
  <si>
    <t>follow-up</t>
  </si>
  <si>
    <t>actions</t>
  </si>
  <si>
    <t>taken</t>
  </si>
  <si>
    <t>attitude</t>
  </si>
  <si>
    <t>Monitoring</t>
  </si>
  <si>
    <t>reporting</t>
  </si>
  <si>
    <t>Invoicing</t>
  </si>
  <si>
    <t>Finance</t>
  </si>
  <si>
    <t>14,15,16,17)</t>
  </si>
  <si>
    <t>Account</t>
  </si>
  <si>
    <t>Price</t>
  </si>
  <si>
    <t>VAT</t>
  </si>
  <si>
    <t>transaction</t>
  </si>
  <si>
    <t>payment</t>
  </si>
  <si>
    <t>Outcome</t>
  </si>
  <si>
    <t>Codes</t>
  </si>
  <si>
    <t>Incident</t>
  </si>
  <si>
    <t>Care</t>
  </si>
  <si>
    <t>Setting</t>
  </si>
  <si>
    <t>RP020 </t>
  </si>
  <si>
    <t>led</t>
  </si>
  <si>
    <t>Homecare</t>
  </si>
  <si>
    <t>Medication</t>
  </si>
  <si>
    <t>Just</t>
  </si>
  <si>
    <t>medication</t>
  </si>
  <si>
    <t>and/or</t>
  </si>
  <si>
    <t>ancillaries</t>
  </si>
  <si>
    <t>Omitted</t>
  </si>
  <si>
    <t>Administration</t>
  </si>
  <si>
    <t>Treatment/</t>
  </si>
  <si>
    <t>procedure</t>
  </si>
  <si>
    <t>medical</t>
  </si>
  <si>
    <t>related</t>
  </si>
  <si>
    <t>assessment</t>
  </si>
  <si>
    <t>(diagnosis,</t>
  </si>
  <si>
    <t>screening,</t>
  </si>
  <si>
    <t>prescribing)</t>
  </si>
  <si>
    <t>Consent/confidentiality</t>
  </si>
  <si>
    <t>Safeguarding/Patient</t>
  </si>
  <si>
    <t>Abuse</t>
  </si>
  <si>
    <t>Self</t>
  </si>
  <si>
    <t>harming</t>
  </si>
  <si>
    <t>Disruptive,</t>
  </si>
  <si>
    <t>aggressive</t>
  </si>
  <si>
    <t>towards</t>
  </si>
  <si>
    <t>accident</t>
  </si>
  <si>
    <t>slips,</t>
  </si>
  <si>
    <t>trips,</t>
  </si>
  <si>
    <t>falls,</t>
  </si>
  <si>
    <t>needles</t>
  </si>
  <si>
    <t>stick</t>
  </si>
  <si>
    <t>etc</t>
  </si>
  <si>
    <t>Infection</t>
  </si>
  <si>
    <t>Communication</t>
  </si>
  <si>
    <t>unable</t>
  </si>
  <si>
    <t>service,</t>
  </si>
  <si>
    <t>error,</t>
  </si>
  <si>
    <t>transfer</t>
  </si>
  <si>
    <t>handover)</t>
  </si>
  <si>
    <t>(Note</t>
  </si>
  <si>
    <t>maps</t>
  </si>
  <si>
    <t>Access,</t>
  </si>
  <si>
    <t>admission,</t>
  </si>
  <si>
    <t>transfer,</t>
  </si>
  <si>
    <t>discharge)</t>
  </si>
  <si>
    <t>Documentation</t>
  </si>
  <si>
    <t>missing,</t>
  </si>
  <si>
    <t>delay,</t>
  </si>
  <si>
    <t>identified,</t>
  </si>
  <si>
    <t>result</t>
  </si>
  <si>
    <t>incorrectly)</t>
  </si>
  <si>
    <t>implementation</t>
  </si>
  <si>
    <t>obtaining</t>
  </si>
  <si>
    <t>assistance,</t>
  </si>
  <si>
    <t>recognising</t>
  </si>
  <si>
    <t>complications)</t>
  </si>
  <si>
    <t>Infrastructure</t>
  </si>
  <si>
    <t>Effect</t>
  </si>
  <si>
    <t>PD10</t>
  </si>
  <si>
    <t>Allergy/adverse</t>
  </si>
  <si>
    <t>reaction</t>
  </si>
  <si>
    <t>Blood</t>
  </si>
  <si>
    <t>loss</t>
  </si>
  <si>
    <t>Collapse/loss</t>
  </si>
  <si>
    <t>consciousness</t>
  </si>
  <si>
    <t>GI</t>
  </si>
  <si>
    <t>disturbance</t>
  </si>
  <si>
    <t>Injury</t>
  </si>
  <si>
    <t>skin</t>
  </si>
  <si>
    <t>Musculoskeletal</t>
  </si>
  <si>
    <t>Neurological</t>
  </si>
  <si>
    <t>Respiratory</t>
  </si>
  <si>
    <t>Unexpected</t>
  </si>
  <si>
    <t>deterioration</t>
  </si>
  <si>
    <t>Unintentional</t>
  </si>
  <si>
    <t>puncture/laceration</t>
  </si>
  <si>
    <t>physical</t>
  </si>
  <si>
    <t>specify</t>
  </si>
  <si>
    <t>Social</t>
  </si>
  <si>
    <t>Not</t>
  </si>
  <si>
    <t>applicable</t>
  </si>
  <si>
    <t>stage</t>
  </si>
  <si>
    <t>Dispensing/preparation</t>
  </si>
  <si>
    <t>Advice</t>
  </si>
  <si>
    <t>description</t>
  </si>
  <si>
    <t>drug</t>
  </si>
  <si>
    <t>Contraindication</t>
  </si>
  <si>
    <t>delayed</t>
  </si>
  <si>
    <t>patient(adds</t>
  </si>
  <si>
    <t>last</t>
  </si>
  <si>
    <t>one</t>
  </si>
  <si>
    <t>NRLS)</t>
  </si>
  <si>
    <t>allergic</t>
  </si>
  <si>
    <t>treatment</t>
  </si>
  <si>
    <t>expiry</t>
  </si>
  <si>
    <t>leaflet</t>
  </si>
  <si>
    <t>direction</t>
  </si>
  <si>
    <t>dose/strength</t>
  </si>
  <si>
    <t>method</t>
  </si>
  <si>
    <t>preparation/supply</t>
  </si>
  <si>
    <t>storage</t>
  </si>
  <si>
    <t>Unknown </t>
  </si>
  <si>
    <t>required</t>
  </si>
  <si>
    <t>fields</t>
  </si>
  <si>
    <t>Describe</t>
  </si>
  <si>
    <t>what</t>
  </si>
  <si>
    <t>happened</t>
  </si>
  <si>
    <t>Underlying</t>
  </si>
  <si>
    <t>causes</t>
  </si>
  <si>
    <t>Reoccurence</t>
  </si>
  <si>
    <t>prevention</t>
  </si>
  <si>
    <t>Was</t>
  </si>
  <si>
    <t>the</t>
  </si>
  <si>
    <t>actually</t>
  </si>
  <si>
    <t>harmed?</t>
  </si>
  <si>
    <t>Right</t>
  </si>
  <si>
    <t>Preventative</t>
  </si>
  <si>
    <t>action</t>
  </si>
  <si>
    <t>Actions</t>
  </si>
  <si>
    <t>minimise</t>
  </si>
  <si>
    <t>impact</t>
  </si>
  <si>
    <t>Action</t>
  </si>
  <si>
    <t>competency</t>
  </si>
  <si>
    <t>changed,</t>
  </si>
  <si>
    <t>Pharmacovigilence</t>
  </si>
  <si>
    <t>Side</t>
  </si>
  <si>
    <t>potential</t>
  </si>
  <si>
    <t>side</t>
  </si>
  <si>
    <t>effect</t>
  </si>
  <si>
    <t>reported</t>
  </si>
  <si>
    <t>Exacerbation</t>
  </si>
  <si>
    <t>Pregnancy</t>
  </si>
  <si>
    <t>exposure</t>
  </si>
  <si>
    <t>Off</t>
  </si>
  <si>
    <t>Lack</t>
  </si>
  <si>
    <t>efficacy</t>
  </si>
  <si>
    <t>Medicinal</t>
  </si>
  <si>
    <t>Counterfeit</t>
  </si>
  <si>
    <t>Defective</t>
  </si>
  <si>
    <t>Equipment</t>
  </si>
  <si>
    <t>fridge)</t>
  </si>
  <si>
    <t>Defect</t>
  </si>
  <si>
    <t>Severity</t>
  </si>
  <si>
    <t>HAZARDOUS/CRITICAL</t>
  </si>
  <si>
    <t>DEFECT</t>
  </si>
  <si>
    <t>A</t>
  </si>
  <si>
    <t>defect,</t>
  </si>
  <si>
    <t>which</t>
  </si>
  <si>
    <t>has</t>
  </si>
  <si>
    <t>capability</t>
  </si>
  <si>
    <t>adversely</t>
  </si>
  <si>
    <t>affect</t>
  </si>
  <si>
    <t>health</t>
  </si>
  <si>
    <t>patient.</t>
  </si>
  <si>
    <t>MAJOR</t>
  </si>
  <si>
    <t>impairs</t>
  </si>
  <si>
    <t>therapeutic</t>
  </si>
  <si>
    <t>activity</t>
  </si>
  <si>
    <t>product.</t>
  </si>
  <si>
    <t>It</t>
  </si>
  <si>
    <t>may</t>
  </si>
  <si>
    <t>be</t>
  </si>
  <si>
    <t>hazardous.</t>
  </si>
  <si>
    <t>MINOR</t>
  </si>
  <si>
    <t>important</t>
  </si>
  <si>
    <t>upon</t>
  </si>
  <si>
    <t>product,</t>
  </si>
  <si>
    <t>does</t>
  </si>
  <si>
    <t>otherwise</t>
  </si>
  <si>
    <t>produce</t>
  </si>
  <si>
    <t>a</t>
  </si>
  <si>
    <t>hazard.</t>
  </si>
  <si>
    <t>(Note:</t>
  </si>
  <si>
    <t>national</t>
  </si>
  <si>
    <t>currently</t>
  </si>
  <si>
    <t>included</t>
  </si>
  <si>
    <t>Report)</t>
  </si>
  <si>
    <t>Foreign</t>
  </si>
  <si>
    <t>Body</t>
  </si>
  <si>
    <t>Details</t>
  </si>
  <si>
    <t>incident</t>
  </si>
  <si>
    <t>associated</t>
  </si>
  <si>
    <t>Legal</t>
  </si>
  <si>
    <t>Status</t>
  </si>
  <si>
    <t>Sample</t>
  </si>
  <si>
    <t>testing</t>
  </si>
  <si>
    <t>MHRA</t>
  </si>
  <si>
    <t>contacted</t>
  </si>
  <si>
    <t>Photographs</t>
  </si>
  <si>
    <t>packaging</t>
  </si>
  <si>
    <t>invoice</t>
  </si>
  <si>
    <t>defect</t>
  </si>
  <si>
    <t>Header</t>
  </si>
  <si>
    <t>spreadsheet</t>
  </si>
  <si>
    <t>is</t>
  </si>
  <si>
    <t>Comments)</t>
  </si>
  <si>
    <t>Region</t>
  </si>
  <si>
    <t>Provider</t>
  </si>
  <si>
    <t>(leave</t>
  </si>
  <si>
    <t>blank</t>
  </si>
  <si>
    <t>if</t>
  </si>
  <si>
    <t>multiple)</t>
  </si>
  <si>
    <t>Report</t>
  </si>
  <si>
    <t>Closed/Completed</t>
  </si>
  <si>
    <t>Governance</t>
  </si>
  <si>
    <t>Toolkit</t>
  </si>
  <si>
    <t>(Level</t>
  </si>
  <si>
    <t>1,</t>
  </si>
  <si>
    <t>Level</t>
  </si>
  <si>
    <t>2)</t>
  </si>
  <si>
    <t>(HICSC)</t>
  </si>
  <si>
    <t>records</t>
  </si>
  <si>
    <t>involved</t>
  </si>
  <si>
    <t>Breach</t>
  </si>
  <si>
    <t>inability</t>
  </si>
  <si>
    <t>recover</t>
  </si>
  <si>
    <t>electronic</t>
  </si>
  <si>
    <t>Transit</t>
  </si>
  <si>
    <t>stolen</t>
  </si>
  <si>
    <t>hardware</t>
  </si>
  <si>
    <t>paperwork</t>
  </si>
  <si>
    <t>Disposal</t>
  </si>
  <si>
    <t>–hardware</t>
  </si>
  <si>
    <t>website</t>
  </si>
  <si>
    <t>security</t>
  </si>
  <si>
    <t>failing</t>
  </si>
  <si>
    <t>(including</t>
  </si>
  <si>
    <t>hacking)</t>
  </si>
  <si>
    <t>access/disclosure</t>
  </si>
  <si>
    <t>caused</t>
  </si>
  <si>
    <t>Theft</t>
  </si>
  <si>
    <t>Accidental</t>
  </si>
  <si>
    <t>loss,</t>
  </si>
  <si>
    <t>disclosure,</t>
  </si>
  <si>
    <t>Procedural</t>
  </si>
  <si>
    <t>format</t>
  </si>
  <si>
    <t>Written</t>
  </si>
  <si>
    <t>Digital</t>
  </si>
  <si>
    <t>encrypted</t>
  </si>
  <si>
    <t>Personal</t>
  </si>
  <si>
    <t>Basic</t>
  </si>
  <si>
    <t>demographic</t>
  </si>
  <si>
    <t>risk</t>
  </si>
  <si>
    <t>equivalent</t>
  </si>
  <si>
    <t>telephone</t>
  </si>
  <si>
    <t>directory</t>
  </si>
  <si>
    <t>Limited</t>
  </si>
  <si>
    <t>attendance,</t>
  </si>
  <si>
    <t>ward</t>
  </si>
  <si>
    <t>handover</t>
  </si>
  <si>
    <t>sheet</t>
  </si>
  <si>
    <t>Sensitivity</t>
  </si>
  <si>
    <t>included,</t>
  </si>
  <si>
    <t>Security</t>
  </si>
  <si>
    <t>controls/difficulty</t>
  </si>
  <si>
    <t>partially</t>
  </si>
  <si>
    <t>mitigates</t>
  </si>
  <si>
    <t>Detailed</t>
  </si>
  <si>
    <t>case</t>
  </si>
  <si>
    <t>notes</t>
  </si>
  <si>
    <t>Particularly</t>
  </si>
  <si>
    <t>sensitive</t>
  </si>
  <si>
    <t>HIV,</t>
  </si>
  <si>
    <t>STD,</t>
  </si>
  <si>
    <t>Mental</t>
  </si>
  <si>
    <t>Health,</t>
  </si>
  <si>
    <t>Children</t>
  </si>
  <si>
    <t>One</t>
  </si>
  <si>
    <t>more</t>
  </si>
  <si>
    <t>previous</t>
  </si>
  <si>
    <t>incidents</t>
  </si>
  <si>
    <t>similar</t>
  </si>
  <si>
    <t>past</t>
  </si>
  <si>
    <t>months</t>
  </si>
  <si>
    <t>securely</t>
  </si>
  <si>
    <t>encrypt</t>
  </si>
  <si>
    <t>mobile</t>
  </si>
  <si>
    <t>technology</t>
  </si>
  <si>
    <t>other</t>
  </si>
  <si>
    <t>obvious</t>
  </si>
  <si>
    <t>complaint</t>
  </si>
  <si>
    <t>been</t>
  </si>
  <si>
    <t>made</t>
  </si>
  <si>
    <t>Individuals</t>
  </si>
  <si>
    <t>are</t>
  </si>
  <si>
    <t>likely</t>
  </si>
  <si>
    <t>suffer</t>
  </si>
  <si>
    <t>significant</t>
  </si>
  <si>
    <t>distress</t>
  </si>
  <si>
    <t>embarrassment</t>
  </si>
  <si>
    <t>have</t>
  </si>
  <si>
    <t>placed</t>
  </si>
  <si>
    <t>harm</t>
  </si>
  <si>
    <t>detriment</t>
  </si>
  <si>
    <t>financial</t>
  </si>
  <si>
    <t>incurred</t>
  </si>
  <si>
    <t>risked</t>
  </si>
  <si>
    <t>incurring</t>
  </si>
  <si>
    <t>untoward</t>
  </si>
  <si>
    <t>Celebrity</t>
  </si>
  <si>
    <t>newsworthy</t>
  </si>
  <si>
    <t>aspects</t>
  </si>
  <si>
    <t>media</t>
  </si>
  <si>
    <t>interest</t>
  </si>
  <si>
    <t>subjects</t>
  </si>
  <si>
    <t>Caldicott</t>
  </si>
  <si>
    <t>Guardian</t>
  </si>
  <si>
    <t>Senior</t>
  </si>
  <si>
    <t>Owner</t>
  </si>
  <si>
    <t>Chief</t>
  </si>
  <si>
    <t>Executive</t>
  </si>
  <si>
    <t>Accounting</t>
  </si>
  <si>
    <t>Officer</t>
  </si>
  <si>
    <t>Police,</t>
  </si>
  <si>
    <t>Counter</t>
  </si>
  <si>
    <t>Fraud</t>
  </si>
  <si>
    <t>Branch,</t>
  </si>
  <si>
    <t>Summary</t>
  </si>
  <si>
    <t>Root</t>
  </si>
  <si>
    <t>Cause</t>
  </si>
  <si>
    <t>Factor</t>
  </si>
  <si>
    <t>Work</t>
  </si>
  <si>
    <t>Environment</t>
  </si>
  <si>
    <t>Factors</t>
  </si>
  <si>
    <t>Poor</t>
  </si>
  <si>
    <t>workspace</t>
  </si>
  <si>
    <t>layout</t>
  </si>
  <si>
    <t>space</t>
  </si>
  <si>
    <t>Unsuitable</t>
  </si>
  <si>
    <t>environmental</t>
  </si>
  <si>
    <t>conditions</t>
  </si>
  <si>
    <t>noise,</t>
  </si>
  <si>
    <t>heat,</t>
  </si>
  <si>
    <t>light,</t>
  </si>
  <si>
    <t>cleanliness,</t>
  </si>
  <si>
    <t>distractions,</t>
  </si>
  <si>
    <t>interruptions)</t>
  </si>
  <si>
    <t>Workload</t>
  </si>
  <si>
    <t>hours</t>
  </si>
  <si>
    <t>work</t>
  </si>
  <si>
    <t>pressures</t>
  </si>
  <si>
    <t>Poor/excess</t>
  </si>
  <si>
    <t>administration</t>
  </si>
  <si>
    <t>resource</t>
  </si>
  <si>
    <t>factors</t>
  </si>
  <si>
    <t>design</t>
  </si>
  <si>
    <t>displays,</t>
  </si>
  <si>
    <t>equipment</t>
  </si>
  <si>
    <t>use)</t>
  </si>
  <si>
    <t>Maintenance</t>
  </si>
  <si>
    <t>calibration</t>
  </si>
  <si>
    <t>Commissioning</t>
  </si>
  <si>
    <t>validation</t>
  </si>
  <si>
    <t>specification</t>
  </si>
  <si>
    <t>(includes</t>
  </si>
  <si>
    <t>none</t>
  </si>
  <si>
    <t>ordered)</t>
  </si>
  <si>
    <t>supplied</t>
  </si>
  <si>
    <t>Equipment/Product/Service</t>
  </si>
  <si>
    <t>No/insufficient</t>
  </si>
  <si>
    <t>Triggers</t>
  </si>
  <si>
    <t>labelling</t>
  </si>
  <si>
    <t>Caution</t>
  </si>
  <si>
    <t>Use</t>
  </si>
  <si>
    <t>notice</t>
  </si>
  <si>
    <t>Task</t>
  </si>
  <si>
    <t>(guidelines</t>
  </si>
  <si>
    <t>procedures</t>
  </si>
  <si>
    <t>policies)</t>
  </si>
  <si>
    <t>detail</t>
  </si>
  <si>
    <t>lack</t>
  </si>
  <si>
    <t>decision</t>
  </si>
  <si>
    <t>making</t>
  </si>
  <si>
    <t>aids)</t>
  </si>
  <si>
    <t>reflecting</t>
  </si>
  <si>
    <t>current</t>
  </si>
  <si>
    <t>practice</t>
  </si>
  <si>
    <t>unworkable</t>
  </si>
  <si>
    <t>environment</t>
  </si>
  <si>
    <t>Education</t>
  </si>
  <si>
    <t>Training</t>
  </si>
  <si>
    <t>training</t>
  </si>
  <si>
    <t>needs</t>
  </si>
  <si>
    <t>planned</t>
  </si>
  <si>
    <t>planned,</t>
  </si>
  <si>
    <t>materials</t>
  </si>
  <si>
    <t>courses</t>
  </si>
  <si>
    <t>Competence</t>
  </si>
  <si>
    <t>validated</t>
  </si>
  <si>
    <t>after</t>
  </si>
  <si>
    <t>Impaired</t>
  </si>
  <si>
    <t>poor</t>
  </si>
  <si>
    <t>judgement</t>
  </si>
  <si>
    <t>Stress</t>
  </si>
  <si>
    <t>lapse</t>
  </si>
  <si>
    <t>Skills</t>
  </si>
  <si>
    <t>Skill</t>
  </si>
  <si>
    <t>based</t>
  </si>
  <si>
    <t>slips/lapses</t>
  </si>
  <si>
    <t>executing</t>
  </si>
  <si>
    <t>procedure)</t>
  </si>
  <si>
    <t>Rule-based</t>
  </si>
  <si>
    <t>mistakes</t>
  </si>
  <si>
    <t>application</t>
  </si>
  <si>
    <t>Knowledge-based</t>
  </si>
  <si>
    <t>unaware</t>
  </si>
  <si>
    <t>multiple</t>
  </si>
  <si>
    <t>dosage</t>
  </si>
  <si>
    <t>regimes</t>
  </si>
  <si>
    <t>condition)</t>
  </si>
  <si>
    <t>Handover</t>
  </si>
  <si>
    <t>communication</t>
  </si>
  <si>
    <t>processes</t>
  </si>
  <si>
    <t>clearly</t>
  </si>
  <si>
    <t>defined</t>
  </si>
  <si>
    <t>Contact</t>
  </si>
  <si>
    <t>up-to-date</t>
  </si>
  <si>
    <t>mismatch</t>
  </si>
  <si>
    <t>understanding</t>
  </si>
  <si>
    <t>accounts</t>
  </si>
  <si>
    <t>individuals</t>
  </si>
  <si>
    <t>delivering</t>
  </si>
  <si>
    <t>receiving</t>
  </si>
  <si>
    <t>information.</t>
  </si>
  <si>
    <t>conflicting,</t>
  </si>
  <si>
    <t>Interpersonal</t>
  </si>
  <si>
    <t>skills</t>
  </si>
  <si>
    <t>manage</t>
  </si>
  <si>
    <t>conflict,</t>
  </si>
  <si>
    <t>personality</t>
  </si>
  <si>
    <t>clashes.</t>
  </si>
  <si>
    <t>Strategic</t>
  </si>
  <si>
    <t>Conflicting</t>
  </si>
  <si>
    <t>goals</t>
  </si>
  <si>
    <t>objectives</t>
  </si>
  <si>
    <t>Unrealistic</t>
  </si>
  <si>
    <t>targets</t>
  </si>
  <si>
    <t>resources</t>
  </si>
  <si>
    <t>allocated</t>
  </si>
  <si>
    <t>Sub-contractor</t>
  </si>
  <si>
    <t>management</t>
  </si>
  <si>
    <t>implemented</t>
  </si>
  <si>
    <t>Approval</t>
  </si>
  <si>
    <t>Team</t>
  </si>
  <si>
    <t>Roles</t>
  </si>
  <si>
    <t>responsibilities</t>
  </si>
  <si>
    <t>delegation</t>
  </si>
  <si>
    <t>leadership</t>
  </si>
  <si>
    <t>support</t>
  </si>
  <si>
    <t>Tolerance</t>
  </si>
  <si>
    <t>bullying</t>
  </si>
  <si>
    <t>coercion</t>
  </si>
  <si>
    <t>safety</t>
  </si>
  <si>
    <t>culture</t>
  </si>
  <si>
    <t>i.e.</t>
  </si>
  <si>
    <t>embrace,</t>
  </si>
  <si>
    <t>learn</t>
  </si>
  <si>
    <t>act</t>
  </si>
  <si>
    <t>condition</t>
  </si>
  <si>
    <t>psychological</t>
  </si>
  <si>
    <t>Relationships</t>
  </si>
  <si>
    <t>Suitability</t>
  </si>
  <si>
    <t>home</t>
  </si>
  <si>
    <t>Risk,</t>
  </si>
  <si>
    <t>Priority</t>
  </si>
  <si>
    <t>Rating</t>
  </si>
  <si>
    <t>Very</t>
  </si>
  <si>
    <t>Corruption</t>
  </si>
  <si>
    <t>Disclosed</t>
  </si>
  <si>
    <t>Lost</t>
  </si>
  <si>
    <t>Non-secure</t>
  </si>
  <si>
    <t>Uploaded</t>
  </si>
  <si>
    <t>Technical</t>
  </si>
  <si>
    <t>NHS Organisation Code - primary investigator/reporter PS</t>
  </si>
  <si>
    <t>Non-conformance report reference PS, IG, PV, F</t>
  </si>
  <si>
    <t>Date and time PS</t>
  </si>
  <si>
    <t>Country: PS</t>
  </si>
  <si>
    <t>England PS</t>
  </si>
  <si>
    <t>Scotland PS</t>
  </si>
  <si>
    <t>Wales PS</t>
  </si>
  <si>
    <t>Northern Ireland PS</t>
  </si>
  <si>
    <t>Other PS</t>
  </si>
  <si>
    <t>Location event occurred: PS</t>
  </si>
  <si>
    <t>Degree of Patient Harm (see NRLS definitions) PS</t>
  </si>
  <si>
    <t>Patient / Patient Representative / Carer / Advocate</t>
  </si>
  <si>
    <t>Primary sub-contractor</t>
  </si>
  <si>
    <t>Suppliers and sub-contractors</t>
  </si>
  <si>
    <t>Reporting staff type</t>
  </si>
  <si>
    <t>Support staff</t>
  </si>
  <si>
    <t>Serious non-conformance type</t>
  </si>
  <si>
    <t>Safeguarding (S)</t>
  </si>
  <si>
    <t>Adverse Drug Reaction; pharmacovigilence (PV)</t>
  </si>
  <si>
    <t>Faulty Medicine or Device (F)</t>
  </si>
  <si>
    <t>Confidentiality or Consent (Information Governance) (IG)</t>
  </si>
  <si>
    <t>Complaint (C)</t>
  </si>
  <si>
    <t>Not-serious – downgraded following triage/investigation</t>
  </si>
  <si>
    <t>Medicine / Device details (PS, F)</t>
  </si>
  <si>
    <t>proprietary name</t>
  </si>
  <si>
    <t>Demographics (PS, PV and S)</t>
  </si>
  <si>
    <t>Patient under 0.75 Yes/No</t>
  </si>
  <si>
    <t>Gender: Male/Female/unknown</t>
  </si>
  <si>
    <t>DOB / Age</t>
  </si>
  <si>
    <t>Ethnicity: White; Mixed; Asian / Asian British; Black / Black British; Other; Unknown</t>
  </si>
  <si>
    <t>Service Implementation / Change Control (process step 1,2)</t>
  </si>
  <si>
    <t>SLA / Contract not in place</t>
  </si>
  <si>
    <t>SLA / Contract unclear</t>
  </si>
  <si>
    <t>Policy / Guideline / Standard Operating Procedure not in place IG</t>
  </si>
  <si>
    <t>Risks not identified</t>
  </si>
  <si>
    <t>Risk mitigation insufficient</t>
  </si>
  <si>
    <t>Data entry error – contract/account information IG</t>
  </si>
  <si>
    <t>Data entry error – service/product information IG</t>
  </si>
  <si>
    <t>Key contact details not available / incorrect IG</t>
  </si>
  <si>
    <t>Change control insufficient IG</t>
  </si>
  <si>
    <t>Service requested outside contracted service level IG</t>
  </si>
  <si>
    <t>Patient Registration and Patient Services (process step 3,4,5,6,10,18e (was 12e))</t>
  </si>
  <si>
    <t>Patient Referral (KPI D6)</t>
  </si>
  <si>
    <t>Patient registration documents not clear</t>
  </si>
  <si>
    <t>Patient registration documents incomplete</t>
  </si>
  <si>
    <t>Inappropriate referral e.g. patient not suitable for homecare IG</t>
  </si>
  <si>
    <t>Inadequate individual patient care plan agreed and in place</t>
  </si>
  <si>
    <t>Delayed registration onto providers system</t>
  </si>
  <si>
    <t>Patient registration data entry incorrect</t>
  </si>
  <si>
    <t>Incorrect patient details IG</t>
  </si>
  <si>
    <t>Incorrect service details</t>
  </si>
  <si>
    <t>Incorrect hospital / clinical contact details</t>
  </si>
  <si>
    <t>Incorrect funding details</t>
  </si>
  <si>
    <t>Consent not documented IG</t>
  </si>
  <si>
    <t>Initial patient contact not completed</t>
  </si>
  <si>
    <t>Service start date agreed</t>
  </si>
  <si>
    <t>Delivery/visit date/time not confirmed with patient</t>
  </si>
  <si>
    <t>Patient preference not recorded and actioned IG</t>
  </si>
  <si>
    <t>Patient request not actioned - incorrect delivery address IG</t>
  </si>
  <si>
    <t>Patient request not actioned –other IG</t>
  </si>
  <si>
    <t>Instructions to patient not clear IG</t>
  </si>
  <si>
    <t>Back-order / To Follow order not followed up correctly</t>
  </si>
  <si>
    <t>Issues/delays identified but not proactively communicated to patient PS</t>
  </si>
  <si>
    <t>Failure to communicate timely response to patient enquiry e.g. what’s happening with my meds?</t>
  </si>
  <si>
    <t>Rude or inappropriate behaviour of call handler</t>
  </si>
  <si>
    <t>Patient not correctly removed from service IG</t>
  </si>
  <si>
    <t>Prescribing (process step 7, 8,18b-d (was 12b-d))</t>
  </si>
  <si>
    <t>No prescription written / omitted medicine/ancillary</t>
  </si>
  <si>
    <t>Cross-over mismatching between patients and medicines IG</t>
  </si>
  <si>
    <t>Prescription incomplete or unclear KPI D8</t>
  </si>
  <si>
    <t>Wrong or unclear dose or strength on prescription</t>
  </si>
  <si>
    <t>Wrong drug/medicine on prescription</t>
  </si>
  <si>
    <t>Wrong or unclear formulation on prescription</t>
  </si>
  <si>
    <t>Wrong or unclear dose frequency on prescription</t>
  </si>
  <si>
    <t>Wrong or unclear quantity or delivery frequency on prescription</t>
  </si>
  <si>
    <t>Wrong or unclear route of supply (e.g. outpatient dispensing vs homecare)</t>
  </si>
  <si>
    <t>Prescription not signed</t>
  </si>
  <si>
    <t>Prescription not dated</t>
  </si>
  <si>
    <t>Prescriber not identifiable</t>
  </si>
  <si>
    <t>Handwritten prescription difficult to read</t>
  </si>
  <si>
    <t>Wrong / omitted verbal patient directions / insufficient counselling</t>
  </si>
  <si>
    <t>Clinical Check incomplete or unclear on prescription (KPI D9)</t>
  </si>
  <si>
    <t>Clinical check record not completed</t>
  </si>
  <si>
    <t>Clinical checker not identifiable</t>
  </si>
  <si>
    <t>Clinical review insufficient</t>
  </si>
  <si>
    <t>Known allergy</t>
  </si>
  <si>
    <t>Known contraindication</t>
  </si>
  <si>
    <t>Other clinical review error (e.g. dose not adjusted in line with test results)</t>
  </si>
  <si>
    <t>Purchase Order / Funding approval missing (KPI D10)</t>
  </si>
  <si>
    <t>Prescription Management (process step 9, 18a (was 12a)</t>
  </si>
  <si>
    <t>Prescription / order data entry</t>
  </si>
  <si>
    <t>Incorrect frequency / delivery details</t>
  </si>
  <si>
    <t>Delayed data entry</t>
  </si>
  <si>
    <t>Incorrect Drug or ancillary entered</t>
  </si>
  <si>
    <t>Incorrect formulation /presentation / pack size entered</t>
  </si>
  <si>
    <t>Incorrect quantity entered</t>
  </si>
  <si>
    <t>Incorrect dose instructions entered</t>
  </si>
  <si>
    <t>Purchase Order / funding details incomplete / missing</t>
  </si>
  <si>
    <t>Prescription out-of-date before expected dispensing</t>
  </si>
  <si>
    <t>Obsolete prescription not withdrawn</t>
  </si>
  <si>
    <t>Duplicate prescription / order</t>
  </si>
  <si>
    <t>Special instructions not actioned – from internal/external clinical team or manufacturer</t>
  </si>
  <si>
    <t>Late prescription request</t>
  </si>
  <si>
    <t>Prescription requested on time but not received at dispensary</t>
  </si>
  <si>
    <t>Prescription received on time but data entry missed operational cut-off</t>
  </si>
  <si>
    <t>Prescription entry not checked and approved in time for dispensing</t>
  </si>
  <si>
    <t>Purchasing / Warehouse / Manufacturing (process step 11a)</t>
  </si>
  <si>
    <t>Product not available within normal lead time</t>
  </si>
  <si>
    <t>Product not ordered in time</t>
  </si>
  <si>
    <t>Ordered in time but delivery late</t>
  </si>
  <si>
    <t>Goods / Supplier delivery refused - no booking in slot</t>
  </si>
  <si>
    <t>Goods / Supplier delivery refused – excluding no booking in slot</t>
  </si>
  <si>
    <t>Goods-in delay</t>
  </si>
  <si>
    <t>Stock arrived quarantined / damaged</t>
  </si>
  <si>
    <t>Delayed release of quarantine stock</t>
  </si>
  <si>
    <t>Wrong product quality status in system</t>
  </si>
  <si>
    <t>Stock on system, but not in correct location</t>
  </si>
  <si>
    <t>Stock Replenishment delay / failure</t>
  </si>
  <si>
    <t>Stock Damaged in warehouse (excluding temperature deviation)</t>
  </si>
  <si>
    <t>Temperature Deviation in Warehouse</t>
  </si>
  <si>
    <t>Picking Error - Wrong product delivered (excludes dispensed items)</t>
  </si>
  <si>
    <t>Picking Error - Wrong Quantity Delivered (excludes dispensed items)</t>
  </si>
  <si>
    <t>Patient access scheme incorrectly applied IG</t>
  </si>
  <si>
    <t>Dispensing (process step 11b)</t>
  </si>
  <si>
    <t>Wrong Drug</t>
  </si>
  <si>
    <t>Wrong Strength</t>
  </si>
  <si>
    <t>Wrong Label / Patient Information Leaflet / insufficient instructions provided</t>
  </si>
  <si>
    <t>Wrong Formulation / Device</t>
  </si>
  <si>
    <t>Wrong Quantity</t>
  </si>
  <si>
    <t>Wrong Expiry Date</t>
  </si>
  <si>
    <t>Wrong Ancillary</t>
  </si>
  <si>
    <t>Wrong manufacturer (e.g. specific generic medicine requested)</t>
  </si>
  <si>
    <t>Missing Item</t>
  </si>
  <si>
    <t>Extra Item</t>
  </si>
  <si>
    <t>MDS / Dosette Error</t>
  </si>
  <si>
    <t>Obsolete prescription dispensed</t>
  </si>
  <si>
    <t>Dispensing accuracy check insufficient (e.g. known allergy or contraindication; unlicenced use / product not properly controlled)</t>
  </si>
  <si>
    <t>Pharmacy intervention insufficient or inappropriate</t>
  </si>
  <si>
    <t>Wrong patient details / Dispensing recorded against wrong patient record IG</t>
  </si>
  <si>
    <t>Despatch (process step 12)</t>
  </si>
  <si>
    <t>Consignment not transported (late, not loaded or missed trunking)</t>
  </si>
  <si>
    <t>Consignment misrouted, labels correct</t>
  </si>
  <si>
    <t>Wrong delivery label IG</t>
  </si>
  <si>
    <t>Delivery (process step 13a)</t>
  </si>
  <si>
    <t>Traffic congestion delay – proactively communicated</t>
  </si>
  <si>
    <t>Traffic congestion delay – not proactively communicated</t>
  </si>
  <si>
    <t>Consignment damaged / tampered in transit IG</t>
  </si>
  <si>
    <t>Delivery Failure – Driver cannot Locate Address</t>
  </si>
  <si>
    <t>Delivery Failure - Driver Out of Time</t>
  </si>
  <si>
    <t>Delivery failure – Incorrect address label / patient not known at address IG</t>
  </si>
  <si>
    <t>Vehicle Breakdown</t>
  </si>
  <si>
    <t>Split consignment / part delivery</t>
  </si>
  <si>
    <t>Delivery not delivered in person – e.g. left in porch IG</t>
  </si>
  <si>
    <t>Delivered to incorrect address (delivery label correct) IG</t>
  </si>
  <si>
    <t>Trunking issue or failure to cross-dock onto van</t>
  </si>
  <si>
    <t>Vehicle fridge breakdown / Temperature deviation in transit</t>
  </si>
  <si>
    <t>Unauthorised Signatory (correct delivery address) IG</t>
  </si>
  <si>
    <t>Driver Behaviour</t>
  </si>
  <si>
    <t>No signature (POD) for Delivery</t>
  </si>
  <si>
    <t>Patient failed to collection consignment from agreed delivery point (e.g. post office, neighbour) IG</t>
  </si>
  <si>
    <t>Failed Collection/Uplift</t>
  </si>
  <si>
    <t>Clinical / Nursing Service (process step 13b)</t>
  </si>
  <si>
    <t>Home visit scheduling error – not scheduled</t>
  </si>
  <si>
    <t>Home visit scheduling error – wrong staffing / service</t>
  </si>
  <si>
    <t>Home visit scheduled - late arrival</t>
  </si>
  <si>
    <t>Home visit scheduled – cancelled / missed</t>
  </si>
  <si>
    <t>Insufficient follow-up actions taken</t>
  </si>
  <si>
    <t>Inappropriate attitude / behaviour</t>
  </si>
  <si>
    <t>Monitoring error</t>
  </si>
  <si>
    <t>Clinical reporting error</t>
  </si>
  <si>
    <t>Invoicing / Finance (process step 14,15,16,17)</t>
  </si>
  <si>
    <t>Invoicing (KPI</t>
  </si>
  <si>
    <t>Wrong Account</t>
  </si>
  <si>
    <t>Wrong product</t>
  </si>
  <si>
    <t>Wrong Price</t>
  </si>
  <si>
    <t>Wrong quantity</t>
  </si>
  <si>
    <t>Wrong VAT</t>
  </si>
  <si>
    <t>Wrong transaction details</t>
  </si>
  <si>
    <t>Funding not approved</t>
  </si>
  <si>
    <t>Delayed payment</t>
  </si>
  <si>
    <t>Patient access scheme not correctly applied</t>
  </si>
  <si>
    <t>Patient Safety Incident</t>
  </si>
  <si>
    <t>Care Setting NRLS RP020 </t>
  </si>
  <si>
    <t>NHS Hospital led Homecare</t>
  </si>
  <si>
    <t>GP led Homecare</t>
  </si>
  <si>
    <t>Private Patient</t>
  </si>
  <si>
    <t>Patient Safety Incident Type</t>
  </si>
  <si>
    <t>Medication error</t>
  </si>
  <si>
    <t>Just in time arrival of medication and/or ancillaries</t>
  </si>
  <si>
    <t>Omitted dose</t>
  </si>
  <si>
    <t>Medicine Administration Error</t>
  </si>
  <si>
    <t>Medical device error</t>
  </si>
  <si>
    <t>Treatment/ procedure error not medication or medical device related</t>
  </si>
  <si>
    <t>Clinical assessment error (diagnosis, screening, prescribing)</t>
  </si>
  <si>
    <t>Safeguarding/Patient Abuse / Self harming behaviour</t>
  </si>
  <si>
    <t>Disruptive, aggressive behaviour towards staff</t>
  </si>
  <si>
    <t>Patient accident - slips, trips, falls, needles stick etc</t>
  </si>
  <si>
    <t>Infection control</t>
  </si>
  <si>
    <t>Administration / Documentation related error (e.g. missing, delay, patient incorrectly identified, test result recorded incorrectly)</t>
  </si>
  <si>
    <t>Time related implementation of care error (e.g. delay in obtaining clinical assistance, recognising complications)</t>
  </si>
  <si>
    <t>Effect on patient NRLS PD10</t>
  </si>
  <si>
    <t>Allergy/adverse reaction</t>
  </si>
  <si>
    <t>Blood loss</t>
  </si>
  <si>
    <t>Collapse/loss of consciousness</t>
  </si>
  <si>
    <t>GI disturbance</t>
  </si>
  <si>
    <t>Injury to skin</t>
  </si>
  <si>
    <t>Unexpected deterioration</t>
  </si>
  <si>
    <t>Unintentional puncture/laceration</t>
  </si>
  <si>
    <t>Other physical - specify</t>
  </si>
  <si>
    <t>Social - specify</t>
  </si>
  <si>
    <t>Not applicable</t>
  </si>
  <si>
    <t>Medication stage</t>
  </si>
  <si>
    <t>Other - specify</t>
  </si>
  <si>
    <t>Medication error description</t>
  </si>
  <si>
    <t>Adverse drug reaction</t>
  </si>
  <si>
    <t>Wrong patient</t>
  </si>
  <si>
    <t>Omitted or delayed</t>
  </si>
  <si>
    <t>No medicine available to patient(adds to last one for NRLS)</t>
  </si>
  <si>
    <t>Patient allergic to treatment</t>
  </si>
  <si>
    <t>Wrong expiry date</t>
  </si>
  <si>
    <t>Wrong information leaflet</t>
  </si>
  <si>
    <t>Wrong patient direction</t>
  </si>
  <si>
    <t>Wrong label</t>
  </si>
  <si>
    <t>Wrong dose/strength</t>
  </si>
  <si>
    <t>Wrong drug</t>
  </si>
  <si>
    <t>Wrong formulation</t>
  </si>
  <si>
    <t>Wrong frequency</t>
  </si>
  <si>
    <t>Wrong method of preparation/supply</t>
  </si>
  <si>
    <t>Wrong route</t>
  </si>
  <si>
    <t>Wrong storage</t>
  </si>
  <si>
    <t>Other NRLS required fields</t>
  </si>
  <si>
    <t>Safeguarding Incident</t>
  </si>
  <si>
    <t>Patient competency changed, not identified and/or actioned</t>
  </si>
  <si>
    <t>Adverse Drug Event / Pharmacovigilence</t>
  </si>
  <si>
    <t>Side Effect</t>
  </si>
  <si>
    <t>Known patient allergy</t>
  </si>
  <si>
    <t>Known potential side effect of medicine not reported before</t>
  </si>
  <si>
    <t>Exacerbation of known side effect</t>
  </si>
  <si>
    <t>Unexpected side effect</t>
  </si>
  <si>
    <t>Pregnancy exposure</t>
  </si>
  <si>
    <t>Off label or unlicenced use</t>
  </si>
  <si>
    <t>Lack of efficacy</t>
  </si>
  <si>
    <t>Faulty Medicinal Product or Medical Device</t>
  </si>
  <si>
    <t>Faulty / Defective Medicine</t>
  </si>
  <si>
    <t>Faulty / Defective Medical Device</t>
  </si>
  <si>
    <t>Faulty / Defective Equipment (e.g. patient fridge)</t>
  </si>
  <si>
    <t>Defect Severity</t>
  </si>
  <si>
    <t>HAZARDOUS/CRITICAL DEFECT A defect, which has the capability to adversely affect the health of the patient.</t>
  </si>
  <si>
    <t>MAJOR DEFECT A defect, which impairs the therapeutic activity of the product. It may not be hazardous.</t>
  </si>
  <si>
    <t>MINOR DEFECT A defect, which has no important effect upon the therapeutic activity of the product, and does not otherwise produce a hazard.</t>
  </si>
  <si>
    <t>Defect Type (Note: not part of national reporting but currently included on Standard Defect Report)</t>
  </si>
  <si>
    <t>Foreign Body</t>
  </si>
  <si>
    <t>Other DMRC required data fields</t>
  </si>
  <si>
    <t>Other AIC required data fields</t>
  </si>
  <si>
    <t>Information Governance Incident</t>
  </si>
  <si>
    <t>IG Toolkit Severity level (Level 1, Level 2) (HICSC)</t>
  </si>
  <si>
    <t>Number of records involved (HICSC)</t>
  </si>
  <si>
    <t>Breach Type (HICSC)</t>
  </si>
  <si>
    <t>Corruption or inability to recover electronic data</t>
  </si>
  <si>
    <t>Disclosed in Error</t>
  </si>
  <si>
    <t>Lost in Transit</t>
  </si>
  <si>
    <t>Lost or stolen hardware</t>
  </si>
  <si>
    <t>Lost or stolen paperwork</t>
  </si>
  <si>
    <t>Non-secure Disposal –hardware</t>
  </si>
  <si>
    <t>Non-secure Disposal – paperwork</t>
  </si>
  <si>
    <t>Uploaded to website in error</t>
  </si>
  <si>
    <t>Technical security failing (including hacking)</t>
  </si>
  <si>
    <t>Unauthorised access/disclosure</t>
  </si>
  <si>
    <t>Other / Unclassified</t>
  </si>
  <si>
    <t>Breach caused by (HICSC)</t>
  </si>
  <si>
    <t>Accidental loss,</t>
  </si>
  <si>
    <t>Inappropriate disclosure,</t>
  </si>
  <si>
    <t>Procedural failure</t>
  </si>
  <si>
    <t>Data format (HICSC)</t>
  </si>
  <si>
    <t>Digital – encrypted</t>
  </si>
  <si>
    <t>Digital – not encrypted</t>
  </si>
  <si>
    <t>Personal Data Type (HICSC)</t>
  </si>
  <si>
    <t>Basic demographic data at risk e.g. equivalent to telephone directory</t>
  </si>
  <si>
    <t>Limited clinical information at risk e.g. clinic attendance, ward handover sheet</t>
  </si>
  <si>
    <t>Sensitivity (HICSC)</t>
  </si>
  <si>
    <t>No clinical data at risk</t>
  </si>
  <si>
    <t>Limited demographic data at risk e.g. address not included, name not included</t>
  </si>
  <si>
    <t>Security controls/difficulty to access data partially mitigates risk</t>
  </si>
  <si>
    <t>Detailed clinical information at risk e.g. case notes</t>
  </si>
  <si>
    <t>Particularly sensitive information at risk e.g. HIV, STD, Mental Health, Children</t>
  </si>
  <si>
    <t>One or more previous incidents of a similar type in past 12 months</t>
  </si>
  <si>
    <t>Failure to securely encrypt mobile technology or other obvious security failing</t>
  </si>
  <si>
    <t>A complaint has been made to the Information Commissioner</t>
  </si>
  <si>
    <t>Individuals affected are likely to suffer significant distress or embarrassment</t>
  </si>
  <si>
    <t>Individuals affected have been placed at risk of physical harm</t>
  </si>
  <si>
    <t>Individuals affected may suffer significant detriment e.g. financial loss</t>
  </si>
  <si>
    <t>Incident has incurred or risked incurring a clinical untoward incident</t>
  </si>
  <si>
    <t>Celebrity involved or other newsworthy aspects or media interest</t>
  </si>
  <si>
    <t>IG non-conformance reported to (HICSC)</t>
  </si>
  <si>
    <t>Data subjects</t>
  </si>
  <si>
    <t>Caldicott Guardian</t>
  </si>
  <si>
    <t>Senior Information Risk Owner</t>
  </si>
  <si>
    <t>Chief Executive</t>
  </si>
  <si>
    <t>Accounting Officer</t>
  </si>
  <si>
    <t>Police, Counter Fraud Branch, etc</t>
  </si>
  <si>
    <t>Summary of Incident for IG Toolkit Report (HICSC)</t>
  </si>
  <si>
    <t>Details of Incident for IG Toolkit Report (HICSC)</t>
  </si>
  <si>
    <t>Root Cause Factor Codes</t>
  </si>
  <si>
    <t>Work and Environment Factors</t>
  </si>
  <si>
    <t>Poor workspace layout / insufficient space</t>
  </si>
  <si>
    <t>Unsuitable environmental conditions (e.g. noise, heat, light, cleanliness, distractions, interruptions)</t>
  </si>
  <si>
    <t>Workload and hours of work</t>
  </si>
  <si>
    <t>Time pressures</t>
  </si>
  <si>
    <t>Poor/excess administration</t>
  </si>
  <si>
    <t>Equipment and resource factors</t>
  </si>
  <si>
    <t>Poor design (e.g. unclear displays, equipment difficult to use)</t>
  </si>
  <si>
    <t>Insufficient equipment</t>
  </si>
  <si>
    <t>Wrong type of equipment / correct equipment not available</t>
  </si>
  <si>
    <t>Maintenance / calibration</t>
  </si>
  <si>
    <t>Commissioning / validation</t>
  </si>
  <si>
    <t>Wrong product / quantity / specification ordered (includes none ordered)</t>
  </si>
  <si>
    <t>Wrong product / quantity / specification supplied</t>
  </si>
  <si>
    <t>Supplier not approved</t>
  </si>
  <si>
    <t>Inadequate Equipment/Product/Service specification</t>
  </si>
  <si>
    <t>No/insufficient stock</t>
  </si>
  <si>
    <t>Medicine or Medical Device Triggers</t>
  </si>
  <si>
    <t>Poor packaging / labelling</t>
  </si>
  <si>
    <t>Caution in Use notice</t>
  </si>
  <si>
    <t>Faulty Medicine / Medical Device</t>
  </si>
  <si>
    <t>Task factors</t>
  </si>
  <si>
    <t>Lack of approved documents (guidelines / procedures / policies)</t>
  </si>
  <si>
    <t>Insufficient detail in approved documents (e.g. lack of decision making aids)</t>
  </si>
  <si>
    <t>Documentation not reflecting current practice</t>
  </si>
  <si>
    <t>Documentation unworkable in current environment</t>
  </si>
  <si>
    <t>Education &amp; Training Factors</t>
  </si>
  <si>
    <t>Inadequate training</t>
  </si>
  <si>
    <t>Training needs not identified</t>
  </si>
  <si>
    <t>Training needs identified but not planned</t>
  </si>
  <si>
    <t>Training planned, but not completed</t>
  </si>
  <si>
    <t>Approved training materials / courses not available</t>
  </si>
  <si>
    <t>Competence not validated after training</t>
  </si>
  <si>
    <t>Impaired / poor judgement</t>
  </si>
  <si>
    <t>Health / Stress related lapse</t>
  </si>
  <si>
    <t>Skill based slips/lapses (e.g. error in executing procedure)</t>
  </si>
  <si>
    <t>Rule-based mistakes (e.g. application of wrong procedure)</t>
  </si>
  <si>
    <t>Knowledge-based mistakes (e.g. unaware of multiple dosage regimes for specific condition)</t>
  </si>
  <si>
    <t>Communication Factors</t>
  </si>
  <si>
    <t>Handover and communication processes not clearly defined</t>
  </si>
  <si>
    <t>Handover and communication processes defined but not followed</t>
  </si>
  <si>
    <t>Contact details not up-to-date</t>
  </si>
  <si>
    <t>Communication issue e.g. mismatch in understanding between accounts of individuals delivering and receiving information. conflicting, unclear or missing information</t>
  </si>
  <si>
    <t>Interpersonal skills issue e.g. inability to manage conflict, personality clashes.</t>
  </si>
  <si>
    <t>Organisation and Strategic Factors</t>
  </si>
  <si>
    <t>Conflicting goals / objectives</t>
  </si>
  <si>
    <t>Unrealistic targets</t>
  </si>
  <si>
    <t>Insufficient resources allocated</t>
  </si>
  <si>
    <t>Sub-contractor management processes insufficient / not implemented</t>
  </si>
  <si>
    <t>Approval processes insufficient / not implemented</t>
  </si>
  <si>
    <t>Team and Social Factors</t>
  </si>
  <si>
    <t>Roles and responsibilities not defined</t>
  </si>
  <si>
    <t>Inappropriate delegation</t>
  </si>
  <si>
    <t>Lack of leadership</t>
  </si>
  <si>
    <t>Lack of support</t>
  </si>
  <si>
    <t>Tolerance of bullying and coercion</t>
  </si>
  <si>
    <t>Insufficient safety culture and reporting i.e. embrace, learn and act on failure</t>
  </si>
  <si>
    <t>Patient factors</t>
  </si>
  <si>
    <t>Clinical condition</t>
  </si>
  <si>
    <t>Social / physical / psychological factors</t>
  </si>
  <si>
    <t>Suitability of home environment</t>
  </si>
  <si>
    <t>Risk, Priority and Severity Codes</t>
  </si>
  <si>
    <t>Communication related error e.g. patient unable to access service, registration error, transfer of care error, inappropriate handover) (Note maps to NRLS Access, admission, transfer, discharge)</t>
  </si>
  <si>
    <t>Description [partial cleanse]</t>
  </si>
  <si>
    <t>Location event occurred</t>
  </si>
  <si>
    <t>Northern Ireland</t>
  </si>
  <si>
    <t>Country</t>
  </si>
  <si>
    <t>Number of staff members affected</t>
  </si>
  <si>
    <t>Number of patients affected</t>
  </si>
  <si>
    <t>White</t>
  </si>
  <si>
    <t>Mixed</t>
  </si>
  <si>
    <t>Asian / Asian British</t>
  </si>
  <si>
    <t>Black / Black British</t>
  </si>
  <si>
    <t>Ethnicity</t>
  </si>
  <si>
    <t>Policy / Guideline / Standard Operating Procedure not in place</t>
  </si>
  <si>
    <t>Data entry error – contract/account information</t>
  </si>
  <si>
    <t>Data entry error – service/product information</t>
  </si>
  <si>
    <t>Key contact details not available / incorrect</t>
  </si>
  <si>
    <t>Change control insufficient</t>
  </si>
  <si>
    <t>Service requested outside contracted service level</t>
  </si>
  <si>
    <t>KPI D6</t>
  </si>
  <si>
    <t>Patient Referral</t>
  </si>
  <si>
    <t>Inappropriate referral e.g. patient not suitable for homecare</t>
  </si>
  <si>
    <t>Incorrect patient details</t>
  </si>
  <si>
    <t>Consent not documented</t>
  </si>
  <si>
    <t>Patient preference not recorded and actioned</t>
  </si>
  <si>
    <t>Patient request not actioned - incorrect delivery address</t>
  </si>
  <si>
    <t>Patient request not actioned –other</t>
  </si>
  <si>
    <t>Instructions to patient not clear</t>
  </si>
  <si>
    <t>Issues/delays identified but not proactively communicated to patient</t>
  </si>
  <si>
    <t>Patient not correctly removed from service</t>
  </si>
  <si>
    <t>Cross-over mismatching between patients and medicines</t>
  </si>
  <si>
    <t>KPI D8</t>
  </si>
  <si>
    <t>Prescription incomplete or unclear</t>
  </si>
  <si>
    <t>KPI D9</t>
  </si>
  <si>
    <t>Clinical Check incomplete or unclear on prescription</t>
  </si>
  <si>
    <t>KPI D10</t>
  </si>
  <si>
    <t>Purchase Order / Funding approval missing</t>
  </si>
  <si>
    <t>Patient access scheme incorrectly applied</t>
  </si>
  <si>
    <t>Wrong delivery label</t>
  </si>
  <si>
    <t>Consignment damaged / tampered in transit</t>
  </si>
  <si>
    <t>Delivery failure – Incorrect address label / patient not known at address</t>
  </si>
  <si>
    <t>Delivery not delivered in person – e.g. left in porch</t>
  </si>
  <si>
    <t>Delivered to incorrect address (delivery label correct)</t>
  </si>
  <si>
    <t>Unauthorised Signatory (correct delivery address)</t>
  </si>
  <si>
    <t>Patient failed to collection consignment from agreed delivery point (e.g. post office, neighbour)</t>
  </si>
  <si>
    <t>Level 1</t>
  </si>
  <si>
    <t>Level 2</t>
  </si>
  <si>
    <t>IG Toolkit Severity level (HICSC)</t>
  </si>
  <si>
    <t>Code Heading</t>
  </si>
  <si>
    <t>(process step 3,4,5,6,10,18e (was 12e))</t>
  </si>
  <si>
    <t>(process step 7, 8,18b-d (was 12b-d))</t>
  </si>
  <si>
    <t>(process step 9, 18a (was 12a)</t>
  </si>
  <si>
    <t>Prescription Management</t>
  </si>
  <si>
    <t>Process Step 11a</t>
  </si>
  <si>
    <t>Process Step 11b</t>
  </si>
  <si>
    <t>Purchasing / Warehouse / Manufacturing</t>
  </si>
  <si>
    <t>Process Step 12</t>
  </si>
  <si>
    <t>Process Step 13a</t>
  </si>
  <si>
    <t>Clinical / Nursing Service</t>
  </si>
  <si>
    <t>(process step 13b) The majority of clinical incidents will be captured and reported as Patient Safety Incidents (see Outcome based coding below) in addition to these process based codes.  These codes are intended to classify non-conformances that are related to the organisation and management of clinical or nursing services, details of clinical non-conformances which will be captured separately.</t>
  </si>
  <si>
    <t>(process step 14,15,16,17)</t>
  </si>
  <si>
    <t>Invoicing / Finance</t>
  </si>
  <si>
    <t>Sub-Code Name</t>
  </si>
  <si>
    <t>Sub-Sub Code Name</t>
  </si>
  <si>
    <t>Final Code level Name</t>
  </si>
  <si>
    <t>Final Code &amp; Ref</t>
  </si>
  <si>
    <t>Group + Ref</t>
  </si>
  <si>
    <t>Heading + Ref</t>
  </si>
  <si>
    <t>Name + ref</t>
  </si>
  <si>
    <t>Sub Name + ref</t>
  </si>
  <si>
    <t>IG (Opt/Mandatory)</t>
  </si>
  <si>
    <t>FP&amp;D (Opt/Mandatory</t>
  </si>
  <si>
    <t>SG (Opt/Mandatory)</t>
  </si>
  <si>
    <t>PS (Opt/Mandatory)</t>
  </si>
  <si>
    <t>General Complaint (C)</t>
  </si>
  <si>
    <t>C (Opt/Mandatory)</t>
  </si>
  <si>
    <t>ADE (Opt/Mandatory)</t>
  </si>
  <si>
    <t/>
  </si>
  <si>
    <t>DC (Opt/Mandatory</t>
  </si>
  <si>
    <t xml:space="preserve">No </t>
  </si>
  <si>
    <t>Level 5</t>
  </si>
  <si>
    <t>Level 3</t>
  </si>
  <si>
    <t>Level 4</t>
  </si>
  <si>
    <t>Jump to Level 1</t>
  </si>
  <si>
    <t>Jump to Level 2</t>
  </si>
  <si>
    <t>Jump to Level 3</t>
  </si>
  <si>
    <t>Jump to Level 4</t>
  </si>
  <si>
    <t>Jump to Level 5</t>
  </si>
  <si>
    <t>Jump to Top</t>
  </si>
  <si>
    <t>Patient Details</t>
  </si>
  <si>
    <t>NHS number</t>
  </si>
  <si>
    <t>Patient surname</t>
  </si>
  <si>
    <t>Patient forename</t>
  </si>
  <si>
    <t>Date of birth</t>
  </si>
  <si>
    <t xml:space="preserve">Address </t>
  </si>
  <si>
    <t>Diagnosis</t>
  </si>
  <si>
    <t>Referring centre</t>
  </si>
  <si>
    <t>Clinical services team location - if applicable</t>
  </si>
  <si>
    <t>Hospital number</t>
  </si>
  <si>
    <t>(Use of NHS Number preferred)</t>
  </si>
  <si>
    <t>Male</t>
  </si>
  <si>
    <t>Female</t>
  </si>
  <si>
    <t>Patient Gender</t>
  </si>
  <si>
    <t>Reporter Details</t>
  </si>
  <si>
    <t>Code Description / Comments</t>
  </si>
  <si>
    <t>Therapy/contract</t>
  </si>
  <si>
    <t>Relevant medical history</t>
  </si>
  <si>
    <t>Professional individual who is recording details of incident / complaint from the reporter</t>
  </si>
  <si>
    <t>Reporter type</t>
  </si>
  <si>
    <t>Carer or Guardian name</t>
  </si>
  <si>
    <t>Carer/Guardian</t>
  </si>
  <si>
    <t>Other patient representative</t>
  </si>
  <si>
    <t>Support Staff</t>
  </si>
  <si>
    <t>Reporter Type</t>
  </si>
  <si>
    <t>Other Reporter type</t>
  </si>
  <si>
    <t>Reporting Organisation</t>
  </si>
  <si>
    <t>Purchasing Authority / Commissioner</t>
  </si>
  <si>
    <t>Recipient Details</t>
  </si>
  <si>
    <t>Reporter name</t>
  </si>
  <si>
    <t>If not patient</t>
  </si>
  <si>
    <t>Reporter telephone</t>
  </si>
  <si>
    <t>Reporter email</t>
  </si>
  <si>
    <t>Reporter Address</t>
  </si>
  <si>
    <t>Recipient name</t>
  </si>
  <si>
    <t>Recipient organisation name</t>
  </si>
  <si>
    <t>Recipient position / job title</t>
  </si>
  <si>
    <t>Recipient contact telephone</t>
  </si>
  <si>
    <t>Demographic Codes</t>
  </si>
  <si>
    <t>Date Incident / Complaint Occurred</t>
  </si>
  <si>
    <t>Date Incident / Complaint Reported</t>
  </si>
  <si>
    <t>Other Country</t>
  </si>
  <si>
    <t>Other country</t>
  </si>
  <si>
    <t>Other Location</t>
  </si>
  <si>
    <t>Other ethnicity</t>
  </si>
  <si>
    <t>Device Details</t>
  </si>
  <si>
    <t>Medicine Details</t>
  </si>
  <si>
    <t>Degree of Patient Harm</t>
  </si>
  <si>
    <t>(see NRLS definitions)</t>
  </si>
  <si>
    <t>Patient safety Incident including Duty of Candour</t>
  </si>
  <si>
    <t>Adverse reaction</t>
  </si>
  <si>
    <t>Adverse event</t>
  </si>
  <si>
    <t>Faulty medicinal product</t>
  </si>
  <si>
    <t>Faulty medical device</t>
  </si>
  <si>
    <t>Safeguarding incident</t>
  </si>
  <si>
    <t>Information governance incident</t>
  </si>
  <si>
    <t>Non-conformance with Good Manufacturing Practice</t>
  </si>
  <si>
    <t>Non-conformance with Good Distribution Practice</t>
  </si>
  <si>
    <t>Complaint – informal – no written response required</t>
  </si>
  <si>
    <t>Complaint – formal – written response required</t>
  </si>
  <si>
    <t>Initially opinion of incident/complaint reporter until investigated and updated to reflect professional judgement.</t>
  </si>
  <si>
    <t>Do not use personal identifiable data. Instead the Patient, Nurse, Call handler etc.</t>
  </si>
  <si>
    <t>Immediate corrective actions taken</t>
  </si>
  <si>
    <t>For events relating to medicinal products.</t>
  </si>
  <si>
    <t>Personal identifiable data relating to description of Incident/Complaint</t>
  </si>
  <si>
    <t>Unknown harm</t>
  </si>
  <si>
    <t>Time Incident / Complaint Reported</t>
  </si>
  <si>
    <t>Time Incident / Complaint Occurred</t>
  </si>
  <si>
    <t>Description of harm</t>
  </si>
  <si>
    <t>Including to what part of the body</t>
  </si>
  <si>
    <t>Preventatble Incident/Complaint</t>
  </si>
  <si>
    <t>Unpreventable Incident/Complaint</t>
  </si>
  <si>
    <t>Unknown if Incident/Complaint preventable</t>
  </si>
  <si>
    <t>Prevention of incident/complaint</t>
  </si>
  <si>
    <t>Response to reporter requirement</t>
  </si>
  <si>
    <t>No response to reporter required</t>
  </si>
  <si>
    <t>Verbal response reporter required</t>
  </si>
  <si>
    <t>Written response to reporter required</t>
  </si>
  <si>
    <t>Unknown gender</t>
  </si>
  <si>
    <t>Unknown ethnicity</t>
  </si>
  <si>
    <t>Consent for manufacturer to contact reporter</t>
  </si>
  <si>
    <t>Consent given - Manufacturer/reporter contact</t>
  </si>
  <si>
    <t>Consent not given - Manufacturer/reporter contact</t>
  </si>
  <si>
    <t>Consent not sought - Manufactuer/reporter contact</t>
  </si>
  <si>
    <t>Supporting files/documents/information for incident/complaint description</t>
  </si>
  <si>
    <t>Oral solid</t>
  </si>
  <si>
    <t>Oral Liquid</t>
  </si>
  <si>
    <t>To be applied to the skin</t>
  </si>
  <si>
    <t>Other form</t>
  </si>
  <si>
    <t>Container Size</t>
  </si>
  <si>
    <t>Quanity of indivual units held in full container</t>
  </si>
  <si>
    <t>Container Type</t>
  </si>
  <si>
    <t>Parallel Importer</t>
  </si>
  <si>
    <t>Manufacturer (Medicine)</t>
  </si>
  <si>
    <t>Supplier (Medicine)</t>
  </si>
  <si>
    <t>Batch number (Medicine)</t>
  </si>
  <si>
    <t>Expiry Date (Medicine)</t>
  </si>
  <si>
    <t>Medicine availabilty for inspection</t>
  </si>
  <si>
    <t>Medicine available</t>
  </si>
  <si>
    <t>Medicine not available</t>
  </si>
  <si>
    <t>Unknown medicine availability</t>
  </si>
  <si>
    <t>Medicine location</t>
  </si>
  <si>
    <t>Description of other medicines taken</t>
  </si>
  <si>
    <t>Device name</t>
  </si>
  <si>
    <t>Manufacturer (Device)</t>
  </si>
  <si>
    <t>Supplier (Device)</t>
  </si>
  <si>
    <t>Batch number (Device)</t>
  </si>
  <si>
    <t>Expiry date (Device)</t>
  </si>
  <si>
    <t>Device availabilty for inspection</t>
  </si>
  <si>
    <t>Device available</t>
  </si>
  <si>
    <t>Device not available</t>
  </si>
  <si>
    <t>Unknown device availability</t>
  </si>
  <si>
    <t>Device location</t>
  </si>
  <si>
    <t>Patient under 18 years</t>
  </si>
  <si>
    <t>Incident/Complaint type</t>
  </si>
  <si>
    <t>Incident/Complaint Codes</t>
  </si>
  <si>
    <t>Reporter's opinion of medicine causality to the reported incident/complaint</t>
  </si>
  <si>
    <t>Very unlikely caused by reported medicine</t>
  </si>
  <si>
    <t>Unknown if caused by reported medicine</t>
  </si>
  <si>
    <t>Unlikely caused by reported medicine</t>
  </si>
  <si>
    <t>Likely caused by reported medicine</t>
  </si>
  <si>
    <t>Very Likely caused by reported medicine</t>
  </si>
  <si>
    <t>NHS incident/complaint reference</t>
  </si>
  <si>
    <t>Homecare provider incident/complaint reference</t>
  </si>
  <si>
    <t>Homecare provider patient number</t>
  </si>
  <si>
    <t>Unclassified implementation /change failure</t>
  </si>
  <si>
    <t>Unclassified prescibing failure</t>
  </si>
  <si>
    <t>Unclassified patient reg / services failure</t>
  </si>
  <si>
    <t>Unclassified Rx managmenet failure</t>
  </si>
  <si>
    <t>Unclassified P/W/M failure</t>
  </si>
  <si>
    <t>Unclassified dispensing failure</t>
  </si>
  <si>
    <t>Unclassified despatch failure</t>
  </si>
  <si>
    <t>Unclassified delivery failure</t>
  </si>
  <si>
    <t>Patient preference not recorded and actioned (Clinical/Nursing)</t>
  </si>
  <si>
    <t>Unclassified clinical/nursing failure</t>
  </si>
  <si>
    <t>Unclassified invoicing/finance failure</t>
  </si>
  <si>
    <t>Unclassified patient safety incident</t>
  </si>
  <si>
    <t>Unknown effect</t>
  </si>
  <si>
    <t>Wrong quantity (invoicing)</t>
  </si>
  <si>
    <t>Wrong quantity (Invoicing)</t>
  </si>
  <si>
    <t>Wrong quantity (Medication error)</t>
  </si>
  <si>
    <t>Unclassified medication error</t>
  </si>
  <si>
    <t>A defect, which impairs the therapeutic activity of the product. It may not be hazardous.</t>
  </si>
  <si>
    <t>A defect, which has the capability to adversely affect the health of the patient.</t>
  </si>
  <si>
    <t>A defect, which has no important effect upon the therapeutic activity of the product, and does not otherwise produce a hazard.</t>
  </si>
  <si>
    <t>Hazardous/Critical defect</t>
  </si>
  <si>
    <t>Major defect</t>
  </si>
  <si>
    <t>Minor defect</t>
  </si>
  <si>
    <t>Unclassified defect</t>
  </si>
  <si>
    <t>Action taken (defect)</t>
  </si>
  <si>
    <t>Service Implementation / Change Control</t>
  </si>
  <si>
    <t>(process step 1,2)</t>
  </si>
  <si>
    <t>Patient Registration and Patient Services</t>
  </si>
  <si>
    <t>Standard Opt/Mandatory</t>
  </si>
  <si>
    <t>Optional/Mandatory</t>
  </si>
  <si>
    <t>Opt</t>
  </si>
  <si>
    <t>Man</t>
  </si>
  <si>
    <t>Select one of</t>
  </si>
  <si>
    <t>Select all that apply</t>
  </si>
  <si>
    <t>Man unless N/a</t>
  </si>
  <si>
    <t>Other / Unclassified breach type (HICSC)</t>
  </si>
  <si>
    <t>Reporter Organisation</t>
  </si>
  <si>
    <t>If applicable</t>
  </si>
  <si>
    <t>Incident/complaint details</t>
  </si>
  <si>
    <t>Description of Incident/Complaint (Anonomysed)</t>
  </si>
  <si>
    <t>Primary investigator/responder organisation code</t>
  </si>
  <si>
    <t>Secondary investigator/responder organisation code</t>
  </si>
  <si>
    <t>Injection (SC or IM)</t>
  </si>
  <si>
    <t>Injection (IV)</t>
  </si>
  <si>
    <t>Data Properties</t>
  </si>
  <si>
    <t>numerical</t>
  </si>
  <si>
    <t>text</t>
  </si>
  <si>
    <t>yes/no</t>
  </si>
  <si>
    <t>Text</t>
  </si>
  <si>
    <t>Drop down</t>
  </si>
  <si>
    <t>n/a</t>
  </si>
  <si>
    <t>1=primary cause, 2=secondary cause, 3=contributory factor</t>
  </si>
  <si>
    <t>Data Field Properties</t>
  </si>
  <si>
    <t>Date /Time</t>
  </si>
  <si>
    <t>Attachment</t>
  </si>
  <si>
    <t>1 - Demographic Codes</t>
  </si>
  <si>
    <t>1.1 - Patient Details</t>
  </si>
  <si>
    <t>1.1.1 - Homecare provider patient number</t>
  </si>
  <si>
    <t>1.1.2 - NHS number</t>
  </si>
  <si>
    <t>1.1.3 - Hospital number</t>
  </si>
  <si>
    <t>1.1.4 - Patient surname</t>
  </si>
  <si>
    <t>1.1.5 - Patient forename</t>
  </si>
  <si>
    <t>1.1.6 - Carer or Guardian name</t>
  </si>
  <si>
    <t>1.1.7 - Date of birth</t>
  </si>
  <si>
    <t>1.1.8 - Patient under 18 years</t>
  </si>
  <si>
    <t>1.1.9 - Patient Gender</t>
  </si>
  <si>
    <t>1.1.9.1 - Male</t>
  </si>
  <si>
    <t>1.1.9.2 - Female</t>
  </si>
  <si>
    <t>1.1.9.3 - Unknown gender</t>
  </si>
  <si>
    <t>1.1.10 - Ethnicity</t>
  </si>
  <si>
    <t>1.1.10.1 - White</t>
  </si>
  <si>
    <t>1.1.10.2 - Mixed</t>
  </si>
  <si>
    <t>1.1.10.3 - Asian / Asian British</t>
  </si>
  <si>
    <t>1.1.10.4 - Black / Black British</t>
  </si>
  <si>
    <t>1.1.10.5 - Other ethnicity</t>
  </si>
  <si>
    <t>1.1.10.6 - Unknown ethnicity</t>
  </si>
  <si>
    <t xml:space="preserve">1.1.11 - Address </t>
  </si>
  <si>
    <t>1.1.12 - Country</t>
  </si>
  <si>
    <t>1.1.12.1 - England</t>
  </si>
  <si>
    <t>1.1.12.2 - Scotland</t>
  </si>
  <si>
    <t>1.1.12.3 - Wales</t>
  </si>
  <si>
    <t>1.1.12.4 - Northern Ireland</t>
  </si>
  <si>
    <t>1.1.12.5 - Other country</t>
  </si>
  <si>
    <t>1.1.13 - Therapy/contract</t>
  </si>
  <si>
    <t>1.1.14 - Diagnosis</t>
  </si>
  <si>
    <t>1.1.15 - Referring centre</t>
  </si>
  <si>
    <t>1.1.16 - Clinical services team location - if applicable</t>
  </si>
  <si>
    <t>1.2 - Reporter Details</t>
  </si>
  <si>
    <t>1.2.1 - Reporting Organisation</t>
  </si>
  <si>
    <t>1.2.1.1 - Patient / Patient Representative / Carer / Advocate</t>
  </si>
  <si>
    <t>1.2.1.2 - NHS Trust / Health Board / Hospital</t>
  </si>
  <si>
    <t>1.2.1.3 - Other Healthcare Professional</t>
  </si>
  <si>
    <t>1.2.1.4 - Purchasing Authority / Commissioner</t>
  </si>
  <si>
    <t>1.2.1.5 - Pharmaceutical / Device Companies</t>
  </si>
  <si>
    <t>1.2.1.6 - Primary sub-contractor</t>
  </si>
  <si>
    <t>1.2.1.7 - Suppliers and sub-contractors</t>
  </si>
  <si>
    <t>1.2.2 - Reporter type</t>
  </si>
  <si>
    <t>1.2.2.1 - Patient</t>
  </si>
  <si>
    <t>1.2.2.2 - Carer/Guardian</t>
  </si>
  <si>
    <t>1.2.2.3 - Other patient representative</t>
  </si>
  <si>
    <t>1.2.2.4 - Medical</t>
  </si>
  <si>
    <t>1.2.2.5 - Nurse</t>
  </si>
  <si>
    <t>1.2.2.6 - Pharmacy</t>
  </si>
  <si>
    <t>1.2.2.7 - Support Staff</t>
  </si>
  <si>
    <t>1.2.2.8 - Other Reporter type</t>
  </si>
  <si>
    <t>1.2.3 - Reporter name</t>
  </si>
  <si>
    <t>1.2.4 - Reporter telephone</t>
  </si>
  <si>
    <t>1.2.5 - Reporter email</t>
  </si>
  <si>
    <t>1.2.6 - Reporter Address</t>
  </si>
  <si>
    <t>1.2.7 - Reporter Organisation</t>
  </si>
  <si>
    <t>1.3 - Recipient Details</t>
  </si>
  <si>
    <t>1.3.1 - Recipient name</t>
  </si>
  <si>
    <t>1.3.2 - Recipient position / job title</t>
  </si>
  <si>
    <t>1.3.3 - Recipient organisation name</t>
  </si>
  <si>
    <t>1.3.4 - Recipient contact telephone</t>
  </si>
  <si>
    <t>2 - Incident/Complaint Codes</t>
  </si>
  <si>
    <t>2.1 - Incident/complaint details</t>
  </si>
  <si>
    <t>2.1.9 - Date Incident / Complaint Occurred</t>
  </si>
  <si>
    <t>2.1.10 - Time Incident / Complaint Occurred</t>
  </si>
  <si>
    <t>2.1.11 - Location event occurred</t>
  </si>
  <si>
    <t>2.1.11.1 - Dispensary/warehouse/customer services</t>
  </si>
  <si>
    <t>2.1.11.2 - In-transit</t>
  </si>
  <si>
    <t>2.1.11.3 - Private house/flat</t>
  </si>
  <si>
    <t>2.1.11.4 - Residential Home</t>
  </si>
  <si>
    <t>2.1.11.5 - Nursing Home/Hospice</t>
  </si>
  <si>
    <t>2.1.11.6 - Prison/remand</t>
  </si>
  <si>
    <t>2.1.11.7 - GP Surgery or Primary care clinic</t>
  </si>
  <si>
    <t>2.1.11.8 - Intermediate care setting</t>
  </si>
  <si>
    <t>2.1.11.9 - Hospital</t>
  </si>
  <si>
    <t>2.1.11.10 - Other Location</t>
  </si>
  <si>
    <t>2.1.18 - Description of harm</t>
  </si>
  <si>
    <t>2.1.19 - Prevention of incident/complaint</t>
  </si>
  <si>
    <t>2.1.19.1 - Preventatble Incident/Complaint</t>
  </si>
  <si>
    <t>2.1.19.2 - Unpreventable Incident/Complaint</t>
  </si>
  <si>
    <t>2.1.19.3 - Unknown if Incident/Complaint preventable</t>
  </si>
  <si>
    <t>2.2 - Incident/Complaint type</t>
  </si>
  <si>
    <t>2.2.1 - Patient safety Incident including Duty of Candour</t>
  </si>
  <si>
    <t>2.2.2 - Adverse reaction</t>
  </si>
  <si>
    <t>2.2.3 - Adverse event</t>
  </si>
  <si>
    <t>2.2.4 - Faulty medicinal product</t>
  </si>
  <si>
    <t>2.2.5 - Faulty medical device</t>
  </si>
  <si>
    <t>2.2.6 - Safeguarding incident</t>
  </si>
  <si>
    <t>2.2.7 - Information governance incident</t>
  </si>
  <si>
    <t>2.2.8 - Non-conformance with Good Manufacturing Practice</t>
  </si>
  <si>
    <t>2.2.9 - Non-conformance with Good Distribution Practice</t>
  </si>
  <si>
    <t>2.2.10 - Complaint – informal – no written response required</t>
  </si>
  <si>
    <t>2.2.11 - Complaint – formal – written response required</t>
  </si>
  <si>
    <t>2.2.12 - Not-serious – downgraded following triage/investigation</t>
  </si>
  <si>
    <t>2.3 - Medicine Details</t>
  </si>
  <si>
    <t>2.3.7 - Container Type</t>
  </si>
  <si>
    <t>2.3.8 - Container Size</t>
  </si>
  <si>
    <t>2.3.9 - Route</t>
  </si>
  <si>
    <t>2.3.10 - Manufacturer (Medicine)</t>
  </si>
  <si>
    <t>2.3.11 - Supplier (Medicine)</t>
  </si>
  <si>
    <t>2.3.12 - Parallel Importer</t>
  </si>
  <si>
    <t>2.3.13 - Batch number (Medicine)</t>
  </si>
  <si>
    <t>2.3.14 - Expiry Date (Medicine)</t>
  </si>
  <si>
    <t>2.3.15 - Manufactured special</t>
  </si>
  <si>
    <t>2.3.16 - Clinical Trial</t>
  </si>
  <si>
    <t>2.3.17 - Medicine availabilty for inspection</t>
  </si>
  <si>
    <t>2.3.17.1 - Medicine available</t>
  </si>
  <si>
    <t>2.3.17.2 - Medicine not available</t>
  </si>
  <si>
    <t>2.3.17.3 - Unknown medicine availability</t>
  </si>
  <si>
    <t>2.3.17.4 - Medicine location</t>
  </si>
  <si>
    <t>2.3.18 - Reporter's opinion of medicine causality to the reported incident/complaint</t>
  </si>
  <si>
    <t>2.3.18.1 - Very unlikely caused by reported medicine</t>
  </si>
  <si>
    <t>2.3.18.2 - Unlikely caused by reported medicine</t>
  </si>
  <si>
    <t>2.3.18.3 - Likely caused by reported medicine</t>
  </si>
  <si>
    <t>2.3.18.4 - Very Likely caused by reported medicine</t>
  </si>
  <si>
    <t>2.3.18.5 - Unknown if caused by reported medicine</t>
  </si>
  <si>
    <t>2.3.19 - Description of other medicines taken</t>
  </si>
  <si>
    <t>2.4 - Device Details</t>
  </si>
  <si>
    <t>3 - Process Based Codes</t>
  </si>
  <si>
    <t>3.1 - Service Implementation / Change Control</t>
  </si>
  <si>
    <t>3.1.1 - SLA / Contract not in place</t>
  </si>
  <si>
    <t>3.1.2 - SLA / Contract unclear</t>
  </si>
  <si>
    <t>3.1.3 - Policy / Guideline / Standard Operating Procedure not in place</t>
  </si>
  <si>
    <t>3.1.4 - Risks not identified</t>
  </si>
  <si>
    <t>3.1.5 - Risk mitigation insufficient</t>
  </si>
  <si>
    <t>3.1.6 - Data entry error – contract/account information</t>
  </si>
  <si>
    <t>3.1.7 - Data entry error – service/product information</t>
  </si>
  <si>
    <t>3.1.8 - Key contact details not available / incorrect</t>
  </si>
  <si>
    <t>3.1.9 - Change control insufficient</t>
  </si>
  <si>
    <t>3.1.10 - Service requested outside contracted service level</t>
  </si>
  <si>
    <t>3.1.11 - Unclassified implementation /change failure</t>
  </si>
  <si>
    <t>3.2 - Patient Registration and Patient Services</t>
  </si>
  <si>
    <t>3.2.1 - Patient Referral</t>
  </si>
  <si>
    <t>3.2.2 - Delayed registration onto providers system</t>
  </si>
  <si>
    <t>3.2.3 - Patient registration data entry incorrect</t>
  </si>
  <si>
    <t>3.2.3.1 - Incorrect patient details</t>
  </si>
  <si>
    <t>3.2.3.2 - Incorrect service details</t>
  </si>
  <si>
    <t>3.2.3.3 - Incorrect hospital / clinical contact details</t>
  </si>
  <si>
    <t>3.2.3.4 - Incorrect funding details</t>
  </si>
  <si>
    <t>3.2.4 - Consent not documented</t>
  </si>
  <si>
    <t>3.2.5 - Initial patient contact not completed</t>
  </si>
  <si>
    <t>3.2.6 - Service start date agreed</t>
  </si>
  <si>
    <t>3.2.7 - Delivery/visit date/time not confirmed with patient</t>
  </si>
  <si>
    <t>3.2.8 - Patient preference not recorded and actioned</t>
  </si>
  <si>
    <t>3.2.9 - Patient request not actioned - incorrect delivery address</t>
  </si>
  <si>
    <t>3.2.10 - Patient request not actioned –other</t>
  </si>
  <si>
    <t>3.2.11 - Instructions to patient not clear</t>
  </si>
  <si>
    <t>3.2.12 - Back-order / To Follow order not followed up correctly</t>
  </si>
  <si>
    <t>3.2.14 - Failure to communicate timely response to patient enquiry e.g. what’s happening with my meds?</t>
  </si>
  <si>
    <t>3.2.16 - Patient not correctly removed from service</t>
  </si>
  <si>
    <t>3.2.17 - Unclassified patient reg / services failure</t>
  </si>
  <si>
    <t>3.3 - Prescribing</t>
  </si>
  <si>
    <t>3.3.1 - No prescription written / omitted medicine/ancillary</t>
  </si>
  <si>
    <t>3.3.2 - Cross-over mismatching between patients and medicines</t>
  </si>
  <si>
    <t>3.3.3 - Prescription incomplete or unclear</t>
  </si>
  <si>
    <t>3.3.3.1 - Wrong or unclear dose or strength on prescription</t>
  </si>
  <si>
    <t>3.3.3.2 - Wrong drug/medicine on prescription</t>
  </si>
  <si>
    <t>3.3.3.3 - Wrong or unclear formulation on prescription</t>
  </si>
  <si>
    <t>3.3.3.4 - Wrong or unclear dose frequency on prescription</t>
  </si>
  <si>
    <t>3.3.3.5 - Wrong or unclear quantity or delivery frequency on prescription</t>
  </si>
  <si>
    <t>3.3.3.6 - Wrong or unclear route of supply (e.g. outpatient dispensing vs homecare)</t>
  </si>
  <si>
    <t>3.3.3.7 - Prescription not signed</t>
  </si>
  <si>
    <t>3.3.3.8 - Prescription not dated</t>
  </si>
  <si>
    <t>3.3.3.9 - Prescriber not identifiable</t>
  </si>
  <si>
    <t>3.3.3.10 - Handwritten prescription difficult to read</t>
  </si>
  <si>
    <t>3.3.3.11 - Wrong / omitted verbal patient directions / insufficient counselling</t>
  </si>
  <si>
    <t>3.3.4 - Clinical Check incomplete or unclear on prescription</t>
  </si>
  <si>
    <t>3.3.4.1 - Clinical check record not completed</t>
  </si>
  <si>
    <t>3.3.4.2 - Clinical checker not identifiable</t>
  </si>
  <si>
    <t>3.3.5 - Clinical review insufficient</t>
  </si>
  <si>
    <t>3.3.5.1 - Known allergy</t>
  </si>
  <si>
    <t>3.3.5.2 - Known contraindication</t>
  </si>
  <si>
    <t>3.3.5.3 - Other clinical review error (e.g. dose not adjusted in line with test results)</t>
  </si>
  <si>
    <t>3.3.6 - Purchase Order / Funding approval missing</t>
  </si>
  <si>
    <t>3.3.7 - Unclassified prescibing failure</t>
  </si>
  <si>
    <t>3.4 - Prescription Management</t>
  </si>
  <si>
    <t>3.4.1 - Prescription / order data entry</t>
  </si>
  <si>
    <t>3.4.1.1 - Incorrect patient details</t>
  </si>
  <si>
    <t>3.4.1.2 - Incorrect service details</t>
  </si>
  <si>
    <t>3.4.2 - Prescription out-of-date before expected dispensing</t>
  </si>
  <si>
    <t>3.4.3 - Obsolete prescription not withdrawn</t>
  </si>
  <si>
    <t>3.4.4 - Duplicate prescription / order</t>
  </si>
  <si>
    <t>3.4.5 - Special instructions not actioned – from internal/external clinical team or manufacturer</t>
  </si>
  <si>
    <t>3.4.6 - Late prescription request</t>
  </si>
  <si>
    <t>3.4.7 - Prescription requested on time but not received at dispensary</t>
  </si>
  <si>
    <t>3.4.8 - Prescription received on time but data entry missed operational cut-off</t>
  </si>
  <si>
    <t>3.4.9 - Prescription entry not checked and approved in time for dispensing</t>
  </si>
  <si>
    <t>3.4.10 - Unclassified Rx managmenet failure</t>
  </si>
  <si>
    <t>3.5 - Purchasing / Warehouse / Manufacturing</t>
  </si>
  <si>
    <t>3.5.1 - Product not available within normal lead time</t>
  </si>
  <si>
    <t>3.5.2 - Product not ordered in time</t>
  </si>
  <si>
    <t>3.5.3 - Ordered in time but delivery late</t>
  </si>
  <si>
    <t>3.5.4 - Goods / Supplier delivery refused - no booking in slot</t>
  </si>
  <si>
    <t>3.5.5 - Goods / Supplier delivery refused – excluding no booking in slot</t>
  </si>
  <si>
    <t>3.5.6 - Goods-in delay</t>
  </si>
  <si>
    <t>3.5.7 - Stock arrived quarantined / damaged</t>
  </si>
  <si>
    <t>3.5.8 - Delayed release of quarantine stock</t>
  </si>
  <si>
    <t>3.5.9 - Wrong product quality status in system</t>
  </si>
  <si>
    <t>3.5.10 - Stock on system, but not in correct location</t>
  </si>
  <si>
    <t>3.5.11 - Stock Replenishment delay / failure</t>
  </si>
  <si>
    <t>3.5.12 - Stock Damaged in warehouse (excluding temperature deviation)</t>
  </si>
  <si>
    <t>3.5.13 - Temperature Deviation in Warehouse</t>
  </si>
  <si>
    <t>3.5.14 - Picking Error - Wrong product delivered (excludes dispensed items)</t>
  </si>
  <si>
    <t>3.5.15 - Picking Error - Wrong Quantity Delivered (excludes dispensed items)</t>
  </si>
  <si>
    <t>3.5.16 - Patient access scheme incorrectly applied</t>
  </si>
  <si>
    <t>3.5.17 - Unclassified P/W/M failure</t>
  </si>
  <si>
    <t>3.6 - Dispensing</t>
  </si>
  <si>
    <t>3.6.1 - Wrong Drug</t>
  </si>
  <si>
    <t>3.6.2 - Wrong Strength</t>
  </si>
  <si>
    <t>3.6.3 - Wrong Label / Patient Information Leaflet / insufficient instructions provided</t>
  </si>
  <si>
    <t>3.6.4 - Wrong Formulation / Device</t>
  </si>
  <si>
    <t>3.6.5 - Wrong Quantity</t>
  </si>
  <si>
    <t>3.6.6 - Wrong Expiry Date</t>
  </si>
  <si>
    <t>3.6.7 - Wrong Ancillary</t>
  </si>
  <si>
    <t>3.6.8 - Wrong manufacturer (e.g. specific generic medicine requested)</t>
  </si>
  <si>
    <t>3.6.9 - Missing Item</t>
  </si>
  <si>
    <t>3.6.10 - Extra Item</t>
  </si>
  <si>
    <t>3.6.11 - MDS / Dosette Error</t>
  </si>
  <si>
    <t>3.6.12 - Obsolete prescription dispensed</t>
  </si>
  <si>
    <t>3.6.13 - Dispensing accuracy check insufficient (e.g. known allergy or contraindication; unlicenced use / product not properly controlled)</t>
  </si>
  <si>
    <t>3.6.14 - Pharmacy intervention insufficient or inappropriate</t>
  </si>
  <si>
    <t>3.6.15 - Wrong patient details / Dispensing recorded against wrong patient record IG</t>
  </si>
  <si>
    <t>3.6.16 - Unclassified dispensing failure</t>
  </si>
  <si>
    <t>3.7 - Despatch</t>
  </si>
  <si>
    <t>3.7.1 - Consignment not transported (late, not loaded or missed trunking)</t>
  </si>
  <si>
    <t>3.7.2 - Consignment misrouted, labels correct</t>
  </si>
  <si>
    <t>3.7.3 - Wrong delivery label</t>
  </si>
  <si>
    <t>3.7.4 - Unclassified despatch failure</t>
  </si>
  <si>
    <t>3.8 - Delivery</t>
  </si>
  <si>
    <t>3.8.1 - Traffic congestion delay – proactively communicated</t>
  </si>
  <si>
    <t>3.8.8 - Split consignment / part delivery</t>
  </si>
  <si>
    <t>3.8.10 - Delivered to incorrect address (delivery label correct)</t>
  </si>
  <si>
    <t>3.8.12 - Vehicle fridge breakdown / Temperature deviation in transit</t>
  </si>
  <si>
    <t>3.8.16 - Patient failed to collection consignment from agreed delivery point (e.g. post office, neighbour)</t>
  </si>
  <si>
    <t>3.8.17 - Failed Collection/Uplift</t>
  </si>
  <si>
    <t>3.8.18 - Unclassified delivery failure</t>
  </si>
  <si>
    <t>3.9 - Clinical / Nursing Service</t>
  </si>
  <si>
    <t>3.9.1 - Home visit scheduling error – not scheduled</t>
  </si>
  <si>
    <t>3.9.2 - Home visit scheduling error – wrong staffing / service</t>
  </si>
  <si>
    <t>3.9.3 - Home visit scheduled - late arrival</t>
  </si>
  <si>
    <t>3.9.4 - Home visit scheduled – cancelled / missed</t>
  </si>
  <si>
    <t>3.9.5 - Patient preference not recorded and actioned (Clinical/Nursing)</t>
  </si>
  <si>
    <t>3.9.6 - Insufficient follow-up actions taken</t>
  </si>
  <si>
    <t>3.9.8 - Monitoring error</t>
  </si>
  <si>
    <t>3.9.9 - Clinical reporting error</t>
  </si>
  <si>
    <t>3.9.10 - Unclassified clinical/nursing failure</t>
  </si>
  <si>
    <t>3.10 - Invoicing / Finance</t>
  </si>
  <si>
    <t>3.10.4 - Unclassified invoicing/finance failure</t>
  </si>
  <si>
    <t>4 - Outcome Based Codes</t>
  </si>
  <si>
    <t>4.1 - Patient Safety Incident</t>
  </si>
  <si>
    <t>4.3.1 - Side Effect</t>
  </si>
  <si>
    <t>4.3.1.1 - Known patient allergy</t>
  </si>
  <si>
    <t>4.3.1.2 - Known potential side effect of medicine not reported before</t>
  </si>
  <si>
    <t>4.3.1.3 - Exacerbation of known side effect</t>
  </si>
  <si>
    <t>4.3.1.4 - Unexpected side effect</t>
  </si>
  <si>
    <t>4.3.2 - Pregnancy exposure</t>
  </si>
  <si>
    <t>4.3.3 - Off label or unlicenced use</t>
  </si>
  <si>
    <t>4.3.4 - Lack of efficacy</t>
  </si>
  <si>
    <t>5 - Root Cause Codes</t>
  </si>
  <si>
    <t>5.1 - Work and Environment Factors</t>
  </si>
  <si>
    <t>5.1.1 - Poor workspace layout / insufficient space</t>
  </si>
  <si>
    <t>5.1.2 - Unsuitable environmental conditions (e.g. noise, heat, light, cleanliness, distractions, interruptions)</t>
  </si>
  <si>
    <t>5.1.3 - Workload and hours of work</t>
  </si>
  <si>
    <t>5.1.4 - Time pressures</t>
  </si>
  <si>
    <t>5.1.5 - Poor/excess administration</t>
  </si>
  <si>
    <t>5.2 - Equipment and resource factors</t>
  </si>
  <si>
    <t>5.2.1 - Poor design (e.g. unclear displays, equipment difficult to use)</t>
  </si>
  <si>
    <t>5.2.2 - Insufficient equipment</t>
  </si>
  <si>
    <t>5.2.3 - Wrong type of equipment / correct equipment not available</t>
  </si>
  <si>
    <t>5.2.4 - Maintenance / calibration</t>
  </si>
  <si>
    <t>5.2.5 - Commissioning / validation</t>
  </si>
  <si>
    <t>5.2.6 - Wrong product / quantity / specification ordered (includes none ordered)</t>
  </si>
  <si>
    <t>5.2.7 - Wrong product / quantity / specification supplied</t>
  </si>
  <si>
    <t>5.2.8 - Supplier not approved</t>
  </si>
  <si>
    <t>5.2.9 - Inadequate Equipment/Product/Service specification</t>
  </si>
  <si>
    <t>5.2.10 - No/insufficient stock</t>
  </si>
  <si>
    <t>5.3 - Medicine or Medical Device Triggers</t>
  </si>
  <si>
    <t>5.3.1 - Poor packaging / labelling</t>
  </si>
  <si>
    <t>5.3.2 - Caution in Use notice</t>
  </si>
  <si>
    <t>5.3.3 - Faulty Medicine / Medical Device</t>
  </si>
  <si>
    <t>5.4 - Task factors</t>
  </si>
  <si>
    <t>5.4.1 - Lack of approved documents (guidelines / procedures / policies)</t>
  </si>
  <si>
    <t>5.4.2 - Insufficient detail in approved documents (e.g. lack of decision making aids)</t>
  </si>
  <si>
    <t>5.4.3 - Documentation not reflecting current practice</t>
  </si>
  <si>
    <t>5.4.4 - Documentation unworkable in current environment</t>
  </si>
  <si>
    <t>5.5 - Education &amp; Training Factors</t>
  </si>
  <si>
    <t>5.5.1 - Training</t>
  </si>
  <si>
    <t>5.5.1.1 - Inadequate training</t>
  </si>
  <si>
    <t>5.5.1.2 - Training needs not identified</t>
  </si>
  <si>
    <t>5.5.1.3 - Training needs identified but not planned</t>
  </si>
  <si>
    <t>5.5.1.4 - Training planned, but not completed</t>
  </si>
  <si>
    <t>5.5.1.5 - Approved training materials / courses not available</t>
  </si>
  <si>
    <t>5.5.2 - Competence</t>
  </si>
  <si>
    <t>5.5.2.1 - Competence not validated after training</t>
  </si>
  <si>
    <t>5.5.2.2 - Impaired / poor judgement</t>
  </si>
  <si>
    <t>5.5.2.3 - Health / Stress related lapse</t>
  </si>
  <si>
    <t>5.5.3 - Skills</t>
  </si>
  <si>
    <t>5.5.3.1 - Skill based slips/lapses (e.g. error in executing procedure)</t>
  </si>
  <si>
    <t>5.5.3.2 - Rule-based mistakes (e.g. application of wrong procedure)</t>
  </si>
  <si>
    <t>5.5.3.3 - Knowledge-based mistakes (e.g. unaware of multiple dosage regimes for specific condition)</t>
  </si>
  <si>
    <t>5.6 - Communication Factors</t>
  </si>
  <si>
    <t>5.6.1 - Handover and communication processes not clearly defined</t>
  </si>
  <si>
    <t>5.6.2 - Handover and communication processes defined but not followed</t>
  </si>
  <si>
    <t>5.6.3 - Contact details not up-to-date</t>
  </si>
  <si>
    <t>5.6.4 - Communication issue e.g. mismatch in understanding between accounts of individuals delivering and receiving information. conflicting, unclear or missing information</t>
  </si>
  <si>
    <t>5.6.5 - Interpersonal skills issue e.g. inability to manage conflict, personality clashes.</t>
  </si>
  <si>
    <t>5.7 - Organisation and Strategic Factors</t>
  </si>
  <si>
    <t>5.7.1 - Conflicting goals / objectives</t>
  </si>
  <si>
    <t>5.7.2 - Unrealistic targets</t>
  </si>
  <si>
    <t>5.7.3 - Insufficient resources allocated</t>
  </si>
  <si>
    <t>5.7.4 - Sub-contractor management processes insufficient / not implemented</t>
  </si>
  <si>
    <t>5.7.5 - Approval processes insufficient / not implemented</t>
  </si>
  <si>
    <t>5.8 - Team and Social Factors</t>
  </si>
  <si>
    <t>5.8.1 - Roles and responsibilities not defined</t>
  </si>
  <si>
    <t>5.8.2 - Inappropriate delegation</t>
  </si>
  <si>
    <t>5.8.3 - Lack of leadership</t>
  </si>
  <si>
    <t>5.8.4 - Lack of support</t>
  </si>
  <si>
    <t>5.8.5 - Tolerance of bullying and coercion</t>
  </si>
  <si>
    <t>5.8.6 - Insufficient safety culture and reporting i.e. embrace, learn and act on failure</t>
  </si>
  <si>
    <t>5.9 - Patient factors</t>
  </si>
  <si>
    <t>5.9.1 - Clinical condition</t>
  </si>
  <si>
    <t>5.9.2 - Social / physical / psychological factors</t>
  </si>
  <si>
    <t>5.9.3 - Relationships</t>
  </si>
  <si>
    <t>5.9.4 - Suitability of home environment</t>
  </si>
  <si>
    <t>3.8.14 - Driver Behaviour</t>
  </si>
  <si>
    <t>3.9.7 - Inappropriate attitude / behaviour</t>
  </si>
  <si>
    <t>3.8.3 - Consignment damaged / tampered in transit</t>
  </si>
  <si>
    <t>3.8.6 - Delivery failure – Incorrect address label / patient not known at address</t>
  </si>
  <si>
    <t>3.8.9 - Delivery not delivered in person – e.g. left in porch</t>
  </si>
  <si>
    <t>3.8.13 - Unauthorised Signatory (correct delivery address)</t>
  </si>
  <si>
    <t>4.4 - Faulty Medicinal Product or Medical Device</t>
  </si>
  <si>
    <t>4.4.1 - Counterfeit</t>
  </si>
  <si>
    <t>4.4.2 - Faulty / Defective Medicine</t>
  </si>
  <si>
    <t>4.4.3 - Faulty / Defective Medical Device</t>
  </si>
  <si>
    <t>4.4.4 - Faulty / Defective Equipment (e.g. patient fridge)</t>
  </si>
  <si>
    <t>4.4.5 - Defect Severity</t>
  </si>
  <si>
    <t>4.4.5.1 - Hazardous/Critical defect</t>
  </si>
  <si>
    <t>4.4.5.2 - Major defect</t>
  </si>
  <si>
    <t>4.4.5.3 - Minor defect</t>
  </si>
  <si>
    <t>4.4.6 - Defect Type</t>
  </si>
  <si>
    <t>4.4.6.1 - Label</t>
  </si>
  <si>
    <t>4.4.6.2 - Container</t>
  </si>
  <si>
    <t>4.4.6.3 - Foreign Body</t>
  </si>
  <si>
    <t>4.4.6.4 - Unclassified defect</t>
  </si>
  <si>
    <t>4.4.7 - Other DMRC required data fields</t>
  </si>
  <si>
    <t>4.4.7.1 - Details of clinical incident associated with Defect</t>
  </si>
  <si>
    <t>4.4.7.3 - Sample available for testing by MHRA</t>
  </si>
  <si>
    <t>4.4.7.4 - Manufacturer contacted</t>
  </si>
  <si>
    <t>4.4.7.5 - Photographs of packaging / invoice documents etc</t>
  </si>
  <si>
    <t>4.4.8 - Other AIC required data fields</t>
  </si>
  <si>
    <t>3.2.13 - Issues/delays identified but not proactively communicated to patient</t>
  </si>
  <si>
    <t>3.2.15 - Rude or inappropriate behaviour of call handler</t>
  </si>
  <si>
    <t>3.8.2 - Traffic congestion delay – not proactively communicated</t>
  </si>
  <si>
    <t>3.8.4 - Delivery Failure – Driver cannot Locate Address</t>
  </si>
  <si>
    <t>3.8.5 - Delivery Failure - Driver Out of Time</t>
  </si>
  <si>
    <t>3.8.7 - Vehicle Breakdown</t>
  </si>
  <si>
    <t>3.8.11 - Trunking issue or failure to cross-dock onto van</t>
  </si>
  <si>
    <t>3.8.15 - No signature (POD) for Delivery</t>
  </si>
  <si>
    <t>3.10.1 - Invoicing</t>
  </si>
  <si>
    <t>3.10.1.1 - Wrong Account</t>
  </si>
  <si>
    <t>3.10.1.2 - Wrong product</t>
  </si>
  <si>
    <t>3.10.1.3 - Wrong Price</t>
  </si>
  <si>
    <t>3.10.1.4 - Wrong quantity (invoicing)</t>
  </si>
  <si>
    <t>3.10.1.5 - Wrong VAT</t>
  </si>
  <si>
    <t>3.10.1.6 - Wrong transaction details</t>
  </si>
  <si>
    <t>3.10.1.7 - Funding not approved</t>
  </si>
  <si>
    <t>3.10.2 - Delayed payment</t>
  </si>
  <si>
    <t>3.10.3 - Patient access scheme not correctly applied</t>
  </si>
  <si>
    <t>Primary investigator/responder organisation Name</t>
  </si>
  <si>
    <t>Secondary investigator/responder organisation Name</t>
  </si>
  <si>
    <t>Primary investigator/responder organisation type</t>
  </si>
  <si>
    <t>Secondary investigator/responder organisation type</t>
  </si>
  <si>
    <t>Homecare Provider (Primary I/R)</t>
  </si>
  <si>
    <t>Trust (Primary I/R)</t>
  </si>
  <si>
    <t>Commissioner (Primary I/R)</t>
  </si>
  <si>
    <t>Other (Primary I/R)</t>
  </si>
  <si>
    <t>Homecare Provider (secondary I/R)</t>
  </si>
  <si>
    <t>Trust (secondary I/R)</t>
  </si>
  <si>
    <t>Commissioner (secondary I/R)</t>
  </si>
  <si>
    <t>Other (secondary I/R)</t>
  </si>
  <si>
    <t>Primary investigator/responder incident/complaint reference</t>
  </si>
  <si>
    <t>Secondary investigator/responder incident/complaint reference</t>
  </si>
  <si>
    <t>Investigator details</t>
  </si>
  <si>
    <t>08h00 – 11h59</t>
  </si>
  <si>
    <t>12h00 – 15h59</t>
  </si>
  <si>
    <t>16h00 – 19h59</t>
  </si>
  <si>
    <t>20h00 – 23h59</t>
  </si>
  <si>
    <t>00h00 – 03h59</t>
  </si>
  <si>
    <t>04h00 – 07h59</t>
  </si>
  <si>
    <t>Did any of the immediate actions prevent the effects of this incident reaching the patient?</t>
  </si>
  <si>
    <t>i.e Is this a near miss?</t>
  </si>
  <si>
    <t>Contact lenses and care products</t>
  </si>
  <si>
    <t>Dental appliances</t>
  </si>
  <si>
    <t>Dental materials</t>
  </si>
  <si>
    <t>Dressings</t>
  </si>
  <si>
    <t>Gloves</t>
  </si>
  <si>
    <t>Hypodermic syringes and needles</t>
  </si>
  <si>
    <t>Infusion pumps, syringe drivers</t>
  </si>
  <si>
    <t>Insulin syringes</t>
  </si>
  <si>
    <t>Intravenous catheters and cannulae</t>
  </si>
  <si>
    <t>Device type</t>
  </si>
  <si>
    <t>Other device type</t>
  </si>
  <si>
    <t>Legal Status of Medicine</t>
  </si>
  <si>
    <t>Below Level 1</t>
  </si>
  <si>
    <t>Full Reference Number</t>
  </si>
  <si>
    <t>Ref Level 1</t>
  </si>
  <si>
    <t>Ref Level 2</t>
  </si>
  <si>
    <t>Ref Level 3</t>
  </si>
  <si>
    <t>Ref Level 4</t>
  </si>
  <si>
    <t>No longer used</t>
  </si>
  <si>
    <t>Date acknowledgement issued to complainant</t>
  </si>
  <si>
    <t>Date of written response issued to complainant</t>
  </si>
  <si>
    <t>If written response requested by reporter/complainant</t>
  </si>
  <si>
    <t>Impact of immediate corrective actions</t>
  </si>
  <si>
    <t>Was the patient harmed?</t>
  </si>
  <si>
    <t>Don't know</t>
  </si>
  <si>
    <t>Description of medicine</t>
  </si>
  <si>
    <t>Must provide enough information to identify the affected medicine</t>
  </si>
  <si>
    <t>Inhalation</t>
  </si>
  <si>
    <t>Patient access scheme (PAS)</t>
  </si>
  <si>
    <t>Description for NRLS report - Text - Default bring response from 2.2.1 above and edit as required</t>
  </si>
  <si>
    <t>Summary of Underlying Causes for NRLS Report. Note:  Summary of results of section 5 root cause analysis</t>
  </si>
  <si>
    <t>2.1.1 - Description of Incident/Complaint (Anonomysed)</t>
  </si>
  <si>
    <t>2.1.2 - Personal identifiable data relating to description of Incident/Complaint</t>
  </si>
  <si>
    <t>2.1.3 - Supporting files/documents/information for incident/complaint description</t>
  </si>
  <si>
    <t>2.1.4 - Immediate corrective actions taken</t>
  </si>
  <si>
    <t>2.1.5 - Impact of immediate corrective actions</t>
  </si>
  <si>
    <t>2.1.6 - Relevant medical history</t>
  </si>
  <si>
    <t>2.1.7 - Date Incident / Complaint first Reported</t>
  </si>
  <si>
    <t>2.1.8 - Time Incident / Complaint first Reported</t>
  </si>
  <si>
    <t>2.1.12 - Number of patients affected</t>
  </si>
  <si>
    <t>2.1.13 - Number of staff members affected</t>
  </si>
  <si>
    <t>2.1.14 - Response to reporter requirement</t>
  </si>
  <si>
    <t>2.1.14.1 - No response to reporter required</t>
  </si>
  <si>
    <t>2.1.14.2 - Verbal response reporter required</t>
  </si>
  <si>
    <t>2.1.14.3 - Written response to reporter required</t>
  </si>
  <si>
    <t>2.1.15 - Consent for manufacturer to contact reporter</t>
  </si>
  <si>
    <t>2.1.15.1 - Consent given - Manufacturer/reporter contact</t>
  </si>
  <si>
    <t>2.1.15.2 - Consent not given - Manufacturer/reporter contact</t>
  </si>
  <si>
    <t>2.1.15.3 - Consent not sought - Manufactuer/reporter contact</t>
  </si>
  <si>
    <t>2.1.16 - Was the patient actually harmed?</t>
  </si>
  <si>
    <t>2.1.17 - Was the patient harmed?</t>
  </si>
  <si>
    <t>2.3.1 - Description of medicine</t>
  </si>
  <si>
    <t>2.3.2 - Approved name</t>
  </si>
  <si>
    <t>2.3.3 - proprietary name</t>
  </si>
  <si>
    <t>2.3.4 - Non-proprietary Name</t>
  </si>
  <si>
    <t>2.3.5 - Form</t>
  </si>
  <si>
    <t>2.3.5.1 - Oral solid</t>
  </si>
  <si>
    <t>2.3.5.2 - Oral Liquid</t>
  </si>
  <si>
    <t>2.3.5.3 - Injection (SC or IM)</t>
  </si>
  <si>
    <t>2.3.5.4 - Injection (IV)</t>
  </si>
  <si>
    <t>2.3.5.5 - To be applied to the skin</t>
  </si>
  <si>
    <t>2.3.5.6 - Other form</t>
  </si>
  <si>
    <t>2.3.6 - Strength</t>
  </si>
  <si>
    <t>2.3.20 - Patient access scheme (PAS)</t>
  </si>
  <si>
    <t>2.4.1 - Device name</t>
  </si>
  <si>
    <t>2.4.2 - Model</t>
  </si>
  <si>
    <t>2.4.3 - Catalogue number</t>
  </si>
  <si>
    <t>2.4.4 - Serial number</t>
  </si>
  <si>
    <t>2.4.5 - Manufacturer (Device)</t>
  </si>
  <si>
    <t>2.4.6 - Supplier (Device)</t>
  </si>
  <si>
    <t>2.4.7 - Batch number (Device)</t>
  </si>
  <si>
    <t>2.4.8 - Expiry date (Device)</t>
  </si>
  <si>
    <t>2.4.9 - Date of manufacture</t>
  </si>
  <si>
    <t>2.4.10 - Quantity defective</t>
  </si>
  <si>
    <t>2.4.11 - Device availabilty for inspection</t>
  </si>
  <si>
    <t>2.4.11.1 - Device available</t>
  </si>
  <si>
    <t>2.4.11.2 - Device not available</t>
  </si>
  <si>
    <t>2.4.11.3 - Unknown device availability</t>
  </si>
  <si>
    <t>2.4.11.4 - Device location</t>
  </si>
  <si>
    <t>2.4.12 - Device type</t>
  </si>
  <si>
    <t>2.5 - Investigator details</t>
  </si>
  <si>
    <t>2.5.1 - Primary investigator/responder organisation type</t>
  </si>
  <si>
    <t>2.5.2 - Primary investigator/responder organisation code</t>
  </si>
  <si>
    <t>2.5.3 - Primary investigator/responder organisation name</t>
  </si>
  <si>
    <t>2.5.4 - Primary investigator/responder incident/complaint reference</t>
  </si>
  <si>
    <t>2.5.5 - Secondary investigator/responder organisation type</t>
  </si>
  <si>
    <t>2.5.6 - Secondary investigator/responder organisation code</t>
  </si>
  <si>
    <t>2.5.7 - Secondary investigator/responder organisation Name</t>
  </si>
  <si>
    <t>2.5.8 - Secondary investigator/responder incident/complaint reference</t>
  </si>
  <si>
    <t>3.2.1.1 - Patient registration documents not clear</t>
  </si>
  <si>
    <t>3.2.1.2 - Patient registration documents incomplete</t>
  </si>
  <si>
    <t>3.2.1.3 - Inappropriate referral e.g. patient not suitable for homecare</t>
  </si>
  <si>
    <t>3.2.1.4 - Inadequate individual patient care plan agreed and in place</t>
  </si>
  <si>
    <t>3.4.1.3 - Incorrect frequency / delivery details</t>
  </si>
  <si>
    <t>3.4.1.4 - Delayed data entry</t>
  </si>
  <si>
    <t>3.4.1.5 - Incorrect Drug or ancillary entered</t>
  </si>
  <si>
    <t>3.4.1.6 - Incorrect formulation /presentation / pack size entered</t>
  </si>
  <si>
    <t>3.4.1.7 - Incorrect quantity entered</t>
  </si>
  <si>
    <t>3.4.1.8 - Incorrect dose instructions entered</t>
  </si>
  <si>
    <t>3.4.1.9 - Purchase Order / funding details incomplete / missing</t>
  </si>
  <si>
    <t>4.1.1 - Degree of Patient Harm</t>
  </si>
  <si>
    <t>4.1.1.1 - None</t>
  </si>
  <si>
    <t>4.1.1.2 - Low</t>
  </si>
  <si>
    <t>4.1.1.3 - Moderate</t>
  </si>
  <si>
    <t>4.1.1.4 - Severe</t>
  </si>
  <si>
    <t>4.1.1.5 - Death</t>
  </si>
  <si>
    <t>4.1.1.6 - Unknown harm</t>
  </si>
  <si>
    <t>4.1.2 - Care Setting NRLS RP020 </t>
  </si>
  <si>
    <t>4.1.2.1 - NHS Hospital led Homecare</t>
  </si>
  <si>
    <t>4.1.2.2 - GP led Homecare</t>
  </si>
  <si>
    <t>4.1.2.3 - Private Patient</t>
  </si>
  <si>
    <t>4.1.2.4 - Other</t>
  </si>
  <si>
    <t>4.1.3 - Patient Safety Incident Type</t>
  </si>
  <si>
    <t>4.1.3.1 - Medication error</t>
  </si>
  <si>
    <t>4.1.3.2 - Medical device error</t>
  </si>
  <si>
    <t>4.1.3.3 - Treatment/ procedure error not medication or medical device related</t>
  </si>
  <si>
    <t>4.1.3.4 - Clinical assessment error (diagnosis, screening, prescribing)</t>
  </si>
  <si>
    <t>4.1.3.5 - Consent/confidentiality</t>
  </si>
  <si>
    <t>4.1.3.6 - Safeguarding/Patient Abuse / Self harming behaviour</t>
  </si>
  <si>
    <t>4.1.3.7 - Disruptive, aggressive behaviour towards staff</t>
  </si>
  <si>
    <t>4.1.3.8 - Patient accident - slips, trips, falls, needles stick etc</t>
  </si>
  <si>
    <t>4.1.3.9 - Infection control</t>
  </si>
  <si>
    <t>4.1.3.10 - Communication related error e.g. patient unable to access service, registration error, transfer of care error, inappropriate handover) (Note maps to NRLS Access, admission, transfer, discharge)</t>
  </si>
  <si>
    <t>4.1.3.11 - Administration / Documentation related error (e.g. missing, delay, patient incorrectly identified, test result recorded incorrectly)</t>
  </si>
  <si>
    <t>4.1.3.12 - Time related implementation of care error (e.g. delay in obtaining clinical assistance, recognising complications)</t>
  </si>
  <si>
    <t>4.1.3.13 - Infrastructure</t>
  </si>
  <si>
    <t>4.1.3.14 - Unclassified patient safety incident</t>
  </si>
  <si>
    <t>4.1.4 - Effect on patient NRLS PD10</t>
  </si>
  <si>
    <t>4.1.4.1 - Allergy/adverse reaction</t>
  </si>
  <si>
    <t>4.1.4.2 - Blood loss</t>
  </si>
  <si>
    <t>4.1.4.3 - Collapse/loss of consciousness</t>
  </si>
  <si>
    <t>4.1.4.4 - GI disturbance</t>
  </si>
  <si>
    <t>4.1.4.5 - Infection</t>
  </si>
  <si>
    <t>4.1.4.6 - Injury to skin</t>
  </si>
  <si>
    <t>4.1.4.7 - Musculoskeletal</t>
  </si>
  <si>
    <t>4.1.4.8 - Neurological</t>
  </si>
  <si>
    <t>4.1.4.9 - Respiratory</t>
  </si>
  <si>
    <t>4.1.4.10 - Unexpected deterioration</t>
  </si>
  <si>
    <t>4.1.4.11 - Unintentional puncture/laceration</t>
  </si>
  <si>
    <t>4.1.4.12 - Other physical - specify</t>
  </si>
  <si>
    <t>4.1.4.13 - Social - specify</t>
  </si>
  <si>
    <t>4.1.4.14 - Unknown effect</t>
  </si>
  <si>
    <t>4.1.4.15 - Not applicable</t>
  </si>
  <si>
    <t>4.1.5 - Medication stage</t>
  </si>
  <si>
    <t>4.1.5.1 - Prescribing</t>
  </si>
  <si>
    <t>4.1.5.2 - Dispensing/preparation</t>
  </si>
  <si>
    <t>4.1.5.3 - Administration</t>
  </si>
  <si>
    <t>4.1.5.4 - Monitoring</t>
  </si>
  <si>
    <t>4.1.5.5 - Advice</t>
  </si>
  <si>
    <t>4.1.5.6 - Other - specify</t>
  </si>
  <si>
    <t>4.1.6 - Medication error description</t>
  </si>
  <si>
    <t>4.1.6.1 - Adverse drug reaction</t>
  </si>
  <si>
    <t>4.1.6.2 - Contraindication</t>
  </si>
  <si>
    <t>4.1.6.3 - Wrong patient</t>
  </si>
  <si>
    <t>4.1.6.4 - Omitted or delayed</t>
  </si>
  <si>
    <t>4.1.6.5 - No medicine available to patient(adds to last one for NRLS)</t>
  </si>
  <si>
    <t>4.1.6.6 - Patient allergic to treatment</t>
  </si>
  <si>
    <t>4.1.6.7 - Wrong expiry date</t>
  </si>
  <si>
    <t>4.1.6.8 - Wrong information leaflet</t>
  </si>
  <si>
    <t>4.1.6.9 - Wrong patient direction</t>
  </si>
  <si>
    <t>4.1.6.10 - Wrong label</t>
  </si>
  <si>
    <t>4.1.6.11 - Wrong dose/strength</t>
  </si>
  <si>
    <t>4.1.6.12 - Wrong drug</t>
  </si>
  <si>
    <t>4.1.6.13 - Wrong formulation</t>
  </si>
  <si>
    <t>4.1.6.14 - Wrong frequency</t>
  </si>
  <si>
    <t>4.1.6.15 - Wrong method of preparation/supply</t>
  </si>
  <si>
    <t>4.1.6.16 - Wrong quantity (Medication error)</t>
  </si>
  <si>
    <t>4.1.6.17 - Wrong route</t>
  </si>
  <si>
    <t>4.1.6.18 - Wrong storage</t>
  </si>
  <si>
    <t>4.1.6.19 - Unclassified medication error</t>
  </si>
  <si>
    <t>4.1.6.20 - Unknown </t>
  </si>
  <si>
    <t>4.1.7 - Other NRLS required fields</t>
  </si>
  <si>
    <t>4.1.7.1 - Describe what happened</t>
  </si>
  <si>
    <t>4.1.7.2 - Underlying causes</t>
  </si>
  <si>
    <t>4.1.7.3 - Right or wrong medicine</t>
  </si>
  <si>
    <t>4.1.7.6 - NRLS Reference</t>
  </si>
  <si>
    <t>4.4.7.2 - Legal Status of Medicine</t>
  </si>
  <si>
    <t>4.4.8.1 - Details of defect (Note Header in spreadsheet is Comments)</t>
  </si>
  <si>
    <t>4.4.8.2 - Action taken (defect)</t>
  </si>
  <si>
    <t>4.4.8.3 - Region or Homecare Provider</t>
  </si>
  <si>
    <t>4.4.8.4 - Reporting Hospital (leave blank if multiple)</t>
  </si>
  <si>
    <t>4.4.8.5 - Date manufacturer contacted</t>
  </si>
  <si>
    <t>4.4.8.6 - Date Faulty / Defective Item Report Closed/Completed</t>
  </si>
  <si>
    <t>6 - Risk control Measures</t>
  </si>
  <si>
    <t>6.1 - Reoccurence prevention</t>
  </si>
  <si>
    <t>6.2 - Preventative action taken</t>
  </si>
  <si>
    <t>6.3 - Risk Rating</t>
  </si>
  <si>
    <t>6.3.1 - Very Low Risk</t>
  </si>
  <si>
    <t>6.3.2 - Low Risk</t>
  </si>
  <si>
    <t>6.3.3 - Moderate Risk</t>
  </si>
  <si>
    <t>6.3.4 - High Risk</t>
  </si>
  <si>
    <t>(All)</t>
  </si>
  <si>
    <t>2.1.10.1 - 08h00 – 11h59</t>
  </si>
  <si>
    <t>2.1.10.2 - 12h00 – 15h59</t>
  </si>
  <si>
    <t>2.1.10.3 - 16h00 – 19h59</t>
  </si>
  <si>
    <t>2.1.10.4 - 20h00 – 23h59</t>
  </si>
  <si>
    <t>2.1.10.5 - 00h00 – 03h59</t>
  </si>
  <si>
    <t>2.1.10.6 - 04h00 – 07h59</t>
  </si>
  <si>
    <t>2.1.17.1 - Yes - Patient was harmed</t>
  </si>
  <si>
    <t>2.1.17.2 - No - Patient not harmed</t>
  </si>
  <si>
    <t>2.1.17.3 - Don't know</t>
  </si>
  <si>
    <t>2.3.9.1 - Inhalation</t>
  </si>
  <si>
    <t>2.3.9.2 - Intramuscular</t>
  </si>
  <si>
    <t>2.3.9.3 - Intravenous</t>
  </si>
  <si>
    <t>2.3.9.4 - Intravesicular</t>
  </si>
  <si>
    <t>2.3.9.5 - Nasal</t>
  </si>
  <si>
    <t>2.3.9.6 - Optical</t>
  </si>
  <si>
    <t>2.3.9.7 - Oral</t>
  </si>
  <si>
    <t>2.3.9.8 - Per ear</t>
  </si>
  <si>
    <t>2.3.9.9 - Per vagina</t>
  </si>
  <si>
    <t>2.3.9.10 - Rectal</t>
  </si>
  <si>
    <t>2.3.9.11 - Subcutaneous</t>
  </si>
  <si>
    <t>2.3.9.12 - Sublingual</t>
  </si>
  <si>
    <t>2.3.9.13 - Topical</t>
  </si>
  <si>
    <t>2.3.9.14 - Other</t>
  </si>
  <si>
    <t>2.3.9.15 - Unknown</t>
  </si>
  <si>
    <t>2.3.9.16 - Not applicable</t>
  </si>
  <si>
    <t>2.3.20.1 - Patient Access Scheme relevant to incident</t>
  </si>
  <si>
    <t>2.3.20.2 - Patient Access Scheme not relevant to incident/complaint</t>
  </si>
  <si>
    <t>2.4.12.1 - Contact lenses and care products</t>
  </si>
  <si>
    <t>2.4.12.2 - Dental appliances</t>
  </si>
  <si>
    <t>2.4.12.3 - Dental materials</t>
  </si>
  <si>
    <t>2.4.12.4 - Dressings</t>
  </si>
  <si>
    <t>2.4.12.5 - Gloves</t>
  </si>
  <si>
    <t>2.4.12.6 - Hypodermic syringes and needles</t>
  </si>
  <si>
    <t>2.4.12.7 - Infusion pumps, syringe drivers</t>
  </si>
  <si>
    <t>2.4.12.8 - Insulin syringes</t>
  </si>
  <si>
    <t>2.4.12.9 - Intravenous catheters and cannulae</t>
  </si>
  <si>
    <t>2.4.12.10 - Other device type</t>
  </si>
  <si>
    <t>2.5.1.1 - Homecare Provider (Primary I/R)</t>
  </si>
  <si>
    <t>2.5.1.2 - Trust (Primary I/R)</t>
  </si>
  <si>
    <t>2.5.1.3 - Commissioner (Primary I/R)</t>
  </si>
  <si>
    <t>2.5.1.4 - Other (Primary I/R)</t>
  </si>
  <si>
    <t>2.5.5.1 - Homecare Provider (secondary I/R)</t>
  </si>
  <si>
    <t>2.5.5.2 - Trust (secondary I/R)</t>
  </si>
  <si>
    <t>2.5.5.3 - Commissioner (secondary I/R)</t>
  </si>
  <si>
    <t>2.5.5.4 - Other (secondary I/R)</t>
  </si>
  <si>
    <t>Actions taken to minimise impact (for NRLS report)</t>
  </si>
  <si>
    <t>Action taken (for NRLS report)</t>
  </si>
  <si>
    <t>2.1.5.1 - Immediate corrective actions prevented effects of incident from reaching/impacting the patient (Near miss)</t>
  </si>
  <si>
    <t>2.1.5.2 - Immediate corrective actions did not prevent effects of incident from reaching/impacting the patient</t>
  </si>
  <si>
    <t>4.1.7.4 - Actions taken to minimise impact (for NRLS report)</t>
  </si>
  <si>
    <t>4.1.7.5 - Action taken (for NRLS report)</t>
  </si>
  <si>
    <t>4.2 - Duty of Candour Incident</t>
  </si>
  <si>
    <t>4.2.1 - Is this a Duty of Candour Incident?</t>
  </si>
  <si>
    <t>4.2.2 - Date of initial DoC report to patient</t>
  </si>
  <si>
    <t>4.2.3 - Time of initial DoC report to patient</t>
  </si>
  <si>
    <t>4.2.4 - Date of closing DoC report to patient</t>
  </si>
  <si>
    <t>4.3 - Adverse Drug Event / Adverse Drug Reaction Incident</t>
  </si>
  <si>
    <t>4.5 - Safeguarding Incident</t>
  </si>
  <si>
    <t>4.5.1 - Patient competency changed, not identified and/or actioned</t>
  </si>
  <si>
    <t>4.6 - Information Governance Incident</t>
  </si>
  <si>
    <t>4.6.1 - IG Toolkit Severity level (HICSC)</t>
  </si>
  <si>
    <t>4.6.1.1 - Below Level 1</t>
  </si>
  <si>
    <t>4.6.1.2 - Level 1</t>
  </si>
  <si>
    <t>4.6.1.3 - Level 2</t>
  </si>
  <si>
    <t>4.6.2 - Number of records involved (HICSC)</t>
  </si>
  <si>
    <t>4.6.3 - Breach Type (HICSC)</t>
  </si>
  <si>
    <t>4.6.3.1 - Corruption or inability to recover electronic data</t>
  </si>
  <si>
    <t>4.6.3.2 - Disclosed in Error</t>
  </si>
  <si>
    <t>4.6.3.3 - Lost in Transit</t>
  </si>
  <si>
    <t>4.6.3.4 - Lost or stolen hardware</t>
  </si>
  <si>
    <t>4.6.3.5 - Lost or stolen paperwork</t>
  </si>
  <si>
    <t>4.6.3.6 - Non-secure Disposal –hardware</t>
  </si>
  <si>
    <t>4.6.3.7 - Non-secure Disposal – paperwork</t>
  </si>
  <si>
    <t>4.6.3.8 - Uploaded to website in error</t>
  </si>
  <si>
    <t>4.6.3.9 - Technical security failing (including hacking)</t>
  </si>
  <si>
    <t>4.6.3.10 - Unauthorised access/disclosure</t>
  </si>
  <si>
    <t>4.6.3.11 - Other / Unclassified breach type (HICSC)</t>
  </si>
  <si>
    <t>4.6.4 - Breach caused by (HICSC)</t>
  </si>
  <si>
    <t>4.6.4.1 - Theft</t>
  </si>
  <si>
    <t>4.6.4.2 - Accidental loss,</t>
  </si>
  <si>
    <t>4.6.4.3 - Inappropriate disclosure,</t>
  </si>
  <si>
    <t>4.6.4.4 - Procedural failure</t>
  </si>
  <si>
    <t>4.6.5 - Data format (HICSC)</t>
  </si>
  <si>
    <t>4.6.5.1 - Written</t>
  </si>
  <si>
    <t>4.6.5.2 - Digital – encrypted</t>
  </si>
  <si>
    <t>4.6.5.3 - Digital – not encrypted</t>
  </si>
  <si>
    <t>4.6.6 - Personal Data Type (HICSC)</t>
  </si>
  <si>
    <t>4.6.6.1 - Basic demographic data at risk e.g. equivalent to telephone directory</t>
  </si>
  <si>
    <t>4.6.6.2 - Limited clinical information at risk e.g. clinic attendance, ward handover sheet</t>
  </si>
  <si>
    <t>4.6.7 - Sensitivity (HICSC)</t>
  </si>
  <si>
    <t>4.6.7.1 - No clinical data at risk</t>
  </si>
  <si>
    <t>4.6.7.2 - Limited demographic data at risk e.g. address not included, name not included</t>
  </si>
  <si>
    <t>4.6.7.3 - Security controls/difficulty to access data partially mitigates risk</t>
  </si>
  <si>
    <t>4.6.7.4 - Detailed clinical information at risk e.g. case notes</t>
  </si>
  <si>
    <t>4.6.7.5 - Particularly sensitive information at risk e.g. HIV, STD, Mental Health, Children</t>
  </si>
  <si>
    <t>4.6.7.6 - One or more previous incidents of a similar type in past 12 months</t>
  </si>
  <si>
    <t>4.6.7.7 - Failure to securely encrypt mobile technology or other obvious security failing</t>
  </si>
  <si>
    <t>4.6.7.8 - A complaint has been made to the Information Commissioner</t>
  </si>
  <si>
    <t>4.6.7.9 - Individuals affected are likely to suffer significant distress or embarrassment</t>
  </si>
  <si>
    <t>4.6.7.10 - Individuals affected have been placed at risk of physical harm</t>
  </si>
  <si>
    <t>4.6.7.11 - Individuals affected may suffer significant detriment e.g. financial loss</t>
  </si>
  <si>
    <t>4.6.7.12 - Incident has incurred or risked incurring a clinical untoward incident</t>
  </si>
  <si>
    <t>4.6.7.13 - Celebrity involved or other newsworthy aspects or media interest</t>
  </si>
  <si>
    <t>4.6.8 - IG non-conformance reported to (HICSC)</t>
  </si>
  <si>
    <t>4.6.8.1 - Data subjects</t>
  </si>
  <si>
    <t>4.6.8.2 - Caldicott Guardian</t>
  </si>
  <si>
    <t>4.6.8.3 - Senior Information Risk Owner</t>
  </si>
  <si>
    <t>4.6.8.4 - Chief Executive</t>
  </si>
  <si>
    <t>4.6.8.5 - Accounting Officer</t>
  </si>
  <si>
    <t>4.6.8.6 - Police, Counter Fraud Branch, etc</t>
  </si>
  <si>
    <t>4.6.9 - Summary of Incident for IG Toolkit Report (HICSC)</t>
  </si>
  <si>
    <t>4.6.10 - Details of Incident for IG Toolkit Report (HICSC)</t>
  </si>
  <si>
    <t>4.7 - Complaint</t>
  </si>
  <si>
    <t>4.7.1 - Date acknowledgement issued to complainant</t>
  </si>
  <si>
    <t>4.7.2 - Date of written response issued to complainant</t>
  </si>
  <si>
    <t>Standard code for all incident types (Y/N)</t>
  </si>
  <si>
    <t>Personal identifiable Data</t>
  </si>
  <si>
    <t>Clinical assessment error</t>
  </si>
  <si>
    <t>(diagnosis, screening, prescribing)</t>
  </si>
  <si>
    <t>Patient accident</t>
  </si>
  <si>
    <t>slips, trips, falls, needles stick etc</t>
  </si>
  <si>
    <t>Communication related error</t>
  </si>
  <si>
    <t xml:space="preserve"> e.g. patient unable to access service, registration error, transfer of care error, inappropriate handover) (Note maps to NRLS Access, admission, transfer, discharge)</t>
  </si>
  <si>
    <t xml:space="preserve"> (e.g. missing, delay, patient incorrectly identified, test result recorded incorrectly)</t>
  </si>
  <si>
    <t>Time related implementation of care error</t>
  </si>
  <si>
    <t xml:space="preserve"> (e.g. delay in obtaining clinical assistance, recognising complications)</t>
  </si>
  <si>
    <r>
      <t>1</t>
    </r>
    <r>
      <rPr>
        <b/>
        <sz val="7"/>
        <color theme="1"/>
        <rFont val="Times New Roman"/>
        <family val="1"/>
      </rPr>
      <t xml:space="preserve">             </t>
    </r>
    <r>
      <rPr>
        <b/>
        <sz val="14"/>
        <color theme="1"/>
        <rFont val="Arial"/>
        <family val="2"/>
      </rPr>
      <t>Demographic Codes</t>
    </r>
  </si>
  <si>
    <r>
      <t>3       Outcome based Categories and Codes</t>
    </r>
    <r>
      <rPr>
        <sz val="8"/>
        <color theme="1"/>
        <rFont val="Arial"/>
        <family val="2"/>
      </rPr>
      <t> </t>
    </r>
  </si>
  <si>
    <r>
      <t>4</t>
    </r>
    <r>
      <rPr>
        <b/>
        <sz val="7"/>
        <color theme="1"/>
        <rFont val="Times New Roman"/>
        <family val="1"/>
      </rPr>
      <t xml:space="preserve">             </t>
    </r>
    <r>
      <rPr>
        <b/>
        <sz val="14"/>
        <color theme="1"/>
        <rFont val="Arial"/>
        <family val="2"/>
      </rPr>
      <t>Process based non-conformance analysis</t>
    </r>
  </si>
  <si>
    <r>
      <t>5</t>
    </r>
    <r>
      <rPr>
        <b/>
        <sz val="7"/>
        <color theme="1"/>
        <rFont val="Times New Roman"/>
        <family val="1"/>
      </rPr>
      <t xml:space="preserve">             </t>
    </r>
    <r>
      <rPr>
        <b/>
        <sz val="14"/>
        <color theme="1"/>
        <rFont val="Arial"/>
        <family val="2"/>
      </rPr>
      <t>Root Cause Codes</t>
    </r>
  </si>
  <si>
    <r>
      <t>6</t>
    </r>
    <r>
      <rPr>
        <b/>
        <sz val="7"/>
        <color theme="1"/>
        <rFont val="Times New Roman"/>
        <family val="1"/>
      </rPr>
      <t xml:space="preserve">             </t>
    </r>
    <r>
      <rPr>
        <b/>
        <sz val="14"/>
        <color theme="1"/>
        <rFont val="Arial"/>
        <family val="2"/>
      </rPr>
      <t>Risk Control Measure Codes</t>
    </r>
  </si>
  <si>
    <t>User error</t>
  </si>
  <si>
    <t>Missing item, prescribed/requested but not entered</t>
  </si>
  <si>
    <t>Failed to operate correctly</t>
  </si>
  <si>
    <t>Labelling or leaflets</t>
  </si>
  <si>
    <t>Container or packaging</t>
  </si>
  <si>
    <t>Not compliant with product specification</t>
  </si>
  <si>
    <t>Congenital abnormality</t>
  </si>
  <si>
    <t>Drug abuse</t>
  </si>
  <si>
    <t>Drug dependency</t>
  </si>
  <si>
    <t>Exposure during pregnancy</t>
  </si>
  <si>
    <t>Paternal exposure during pregnancy</t>
  </si>
  <si>
    <t>Hypersensitivity</t>
  </si>
  <si>
    <t>Lack of drug efficacy</t>
  </si>
  <si>
    <t>Off label/unlicensed use</t>
  </si>
  <si>
    <t>Medical device error description</t>
  </si>
  <si>
    <t>Failure of device</t>
  </si>
  <si>
    <t>Lack of availability of device </t>
  </si>
  <si>
    <t xml:space="preserve">User error </t>
  </si>
  <si>
    <t>Wrong device</t>
  </si>
  <si>
    <t xml:space="preserve">Other </t>
  </si>
  <si>
    <t>Guidance for use</t>
  </si>
  <si>
    <t>The master code list is shown on tab titled "Master List - All Codes". The default view displays all codes in the list. The list can be manipulated using the buttons at the top of the page.
These buttons filter the full list allowing you to focus on particular code groups or incident / complaint types.</t>
  </si>
  <si>
    <t>Code Groups</t>
  </si>
  <si>
    <t>Incident / complaint type</t>
  </si>
  <si>
    <t>Filters full list to selected code group.</t>
  </si>
  <si>
    <t>One code group can be selected at a time.</t>
  </si>
  <si>
    <t>One incident / complaint type can be selected at a time.</t>
  </si>
  <si>
    <t>Filters full list to display all codes associated with the selected incident / complaint type. These may include multiple code groups.</t>
  </si>
  <si>
    <t>Filter functions</t>
  </si>
  <si>
    <t>Toggle functions</t>
  </si>
  <si>
    <t>Toggle standard codes</t>
  </si>
  <si>
    <r>
      <t xml:space="preserve">When button </t>
    </r>
    <r>
      <rPr>
        <i/>
        <sz val="11"/>
        <color theme="1"/>
        <rFont val="Calibri"/>
        <family val="2"/>
        <scheme val="minor"/>
      </rPr>
      <t>pressed</t>
    </r>
    <r>
      <rPr>
        <sz val="11"/>
        <color theme="1"/>
        <rFont val="Calibri"/>
        <family val="2"/>
        <scheme val="minor"/>
      </rPr>
      <t xml:space="preserve"> - Standard codes, applicable to all incident/complaint types, are removed from the displayed list.</t>
    </r>
  </si>
  <si>
    <r>
      <t xml:space="preserve">When button </t>
    </r>
    <r>
      <rPr>
        <i/>
        <sz val="11"/>
        <color theme="1"/>
        <rFont val="Calibri"/>
        <family val="2"/>
        <scheme val="minor"/>
      </rPr>
      <t>released</t>
    </r>
    <r>
      <rPr>
        <sz val="11"/>
        <color theme="1"/>
        <rFont val="Calibri"/>
        <family val="2"/>
        <scheme val="minor"/>
      </rPr>
      <t xml:space="preserve"> - Standard codes, applicable to all incident/complaint types, are reinstated to the displayed list.</t>
    </r>
  </si>
  <si>
    <t>Toggle personal identifiable fields</t>
  </si>
  <si>
    <r>
      <t xml:space="preserve">Clears all filters of the sheet and resets hidden/unhidden columns </t>
    </r>
    <r>
      <rPr>
        <i/>
        <sz val="11"/>
        <color theme="1"/>
        <rFont val="Calibri"/>
        <family val="2"/>
        <scheme val="minor"/>
      </rPr>
      <t>(excluding 'Background Columns')</t>
    </r>
  </si>
  <si>
    <t>When a incident / complaint type is selected, an additional column is displayed showing optional / mandatory status of each displayed code for the selected incident / complaint type.</t>
  </si>
  <si>
    <r>
      <t xml:space="preserve">When button released - Codes which do not include personal identifiable data are </t>
    </r>
    <r>
      <rPr>
        <i/>
        <sz val="11"/>
        <color theme="1"/>
        <rFont val="Calibri"/>
        <family val="2"/>
        <scheme val="minor"/>
      </rPr>
      <t>reinstated</t>
    </r>
    <r>
      <rPr>
        <sz val="11"/>
        <color theme="1"/>
        <rFont val="Calibri"/>
        <family val="2"/>
        <scheme val="minor"/>
      </rPr>
      <t xml:space="preserve"> to the displayed list.</t>
    </r>
  </si>
  <si>
    <r>
      <t xml:space="preserve">When button </t>
    </r>
    <r>
      <rPr>
        <i/>
        <sz val="11"/>
        <color theme="1"/>
        <rFont val="Calibri"/>
        <family val="2"/>
        <scheme val="minor"/>
      </rPr>
      <t>pressed</t>
    </r>
    <r>
      <rPr>
        <sz val="11"/>
        <color theme="1"/>
        <rFont val="Calibri"/>
        <family val="2"/>
        <scheme val="minor"/>
      </rPr>
      <t xml:space="preserve"> - Codes which </t>
    </r>
    <r>
      <rPr>
        <i/>
        <sz val="11"/>
        <color theme="1"/>
        <rFont val="Calibri"/>
        <family val="2"/>
        <scheme val="minor"/>
      </rPr>
      <t>do not</t>
    </r>
    <r>
      <rPr>
        <sz val="11"/>
        <color theme="1"/>
        <rFont val="Calibri"/>
        <family val="2"/>
        <scheme val="minor"/>
      </rPr>
      <t xml:space="preserve"> include personal identifiable data are </t>
    </r>
    <r>
      <rPr>
        <i/>
        <sz val="11"/>
        <color theme="1"/>
        <rFont val="Calibri"/>
        <family val="2"/>
        <scheme val="minor"/>
      </rPr>
      <t>removed</t>
    </r>
    <r>
      <rPr>
        <sz val="11"/>
        <color theme="1"/>
        <rFont val="Calibri"/>
        <family val="2"/>
        <scheme val="minor"/>
      </rPr>
      <t xml:space="preserve"> from the displayed list.</t>
    </r>
  </si>
  <si>
    <t>Expand/Collapse code name</t>
  </si>
  <si>
    <t>Any selected code group or Incident/complaint type filters are mainted.</t>
  </si>
  <si>
    <r>
      <t xml:space="preserve">When button </t>
    </r>
    <r>
      <rPr>
        <i/>
        <sz val="11"/>
        <color theme="1"/>
        <rFont val="Calibri"/>
        <family val="2"/>
        <scheme val="minor"/>
      </rPr>
      <t>pressed</t>
    </r>
    <r>
      <rPr>
        <sz val="11"/>
        <color theme="1"/>
        <rFont val="Calibri"/>
        <family val="2"/>
        <scheme val="minor"/>
      </rPr>
      <t xml:space="preserve"> - The 'sub name + ref' column is collapsed to display a reduced level of detail</t>
    </r>
  </si>
  <si>
    <r>
      <t>When button relea</t>
    </r>
    <r>
      <rPr>
        <i/>
        <sz val="11"/>
        <color theme="1"/>
        <rFont val="Calibri"/>
        <family val="2"/>
        <scheme val="minor"/>
      </rPr>
      <t>sed</t>
    </r>
    <r>
      <rPr>
        <sz val="11"/>
        <color theme="1"/>
        <rFont val="Calibri"/>
        <family val="2"/>
        <scheme val="minor"/>
      </rPr>
      <t xml:space="preserve"> - The 'sub name + ref' column is expanded to display full detail</t>
    </r>
  </si>
  <si>
    <r>
      <t xml:space="preserve">Hide/unhide background columns </t>
    </r>
    <r>
      <rPr>
        <i/>
        <sz val="11"/>
        <color theme="1"/>
        <rFont val="Calibri"/>
        <family val="2"/>
        <scheme val="minor"/>
      </rPr>
      <t>{primarily for admin use only}</t>
    </r>
  </si>
  <si>
    <r>
      <t xml:space="preserve">When button </t>
    </r>
    <r>
      <rPr>
        <i/>
        <sz val="11"/>
        <color theme="1"/>
        <rFont val="Calibri"/>
        <family val="2"/>
        <scheme val="minor"/>
      </rPr>
      <t>pressed</t>
    </r>
    <r>
      <rPr>
        <sz val="11"/>
        <color theme="1"/>
        <rFont val="Calibri"/>
        <family val="2"/>
        <scheme val="minor"/>
      </rPr>
      <t xml:space="preserve"> - All hidden 'background columns' are unhidden to display all formula fields.</t>
    </r>
  </si>
  <si>
    <r>
      <t xml:space="preserve">When button </t>
    </r>
    <r>
      <rPr>
        <i/>
        <sz val="11"/>
        <color theme="1"/>
        <rFont val="Calibri"/>
        <family val="2"/>
        <scheme val="minor"/>
      </rPr>
      <t>released</t>
    </r>
    <r>
      <rPr>
        <sz val="11"/>
        <color theme="1"/>
        <rFont val="Calibri"/>
        <family val="2"/>
        <scheme val="minor"/>
      </rPr>
      <t xml:space="preserve"> - 'Background columns' are hidden for simplified look.</t>
    </r>
  </si>
  <si>
    <t>Clear Filters</t>
  </si>
  <si>
    <t>Information Panes</t>
  </si>
  <si>
    <t>Currently showing</t>
  </si>
  <si>
    <t>This pane displays the selected filtered currently being viewed</t>
  </si>
  <si>
    <t>Toggles enabled</t>
  </si>
  <si>
    <t>This pane indicates the toggle functions which have been selected.</t>
  </si>
  <si>
    <t>Manually 'ticking' these check boxes will not toggle the displayed code list. Please use the relevant button to do this.</t>
  </si>
  <si>
    <r>
      <t>1)</t>
    </r>
    <r>
      <rPr>
        <sz val="7"/>
        <color theme="1"/>
        <rFont val="Times New Roman"/>
        <family val="1"/>
      </rPr>
      <t xml:space="preserve">     </t>
    </r>
    <r>
      <rPr>
        <sz val="10"/>
        <color theme="1"/>
        <rFont val="Arial"/>
        <family val="2"/>
      </rPr>
      <t>Demographic data</t>
    </r>
  </si>
  <si>
    <t>2)   Event Codes</t>
  </si>
  <si>
    <r>
      <t>4)</t>
    </r>
    <r>
      <rPr>
        <sz val="7"/>
        <color theme="1"/>
        <rFont val="Times New Roman"/>
        <family val="1"/>
      </rPr>
      <t xml:space="preserve">     </t>
    </r>
    <r>
      <rPr>
        <sz val="10"/>
        <color theme="1"/>
        <rFont val="Arial"/>
        <family val="2"/>
      </rPr>
      <t>Process based coding - linked to the stages of the Homecare Process Flow i.e. process based coding plus</t>
    </r>
  </si>
  <si>
    <r>
      <t>5)</t>
    </r>
    <r>
      <rPr>
        <sz val="7"/>
        <color theme="1"/>
        <rFont val="Times New Roman"/>
        <family val="1"/>
      </rPr>
      <t xml:space="preserve">     </t>
    </r>
    <r>
      <rPr>
        <sz val="10"/>
        <color theme="1"/>
        <rFont val="Arial"/>
        <family val="2"/>
      </rPr>
      <t>Root cause coding (Based on NRLS codes enhanced using ISO 9001 principles)</t>
    </r>
  </si>
  <si>
    <r>
      <t>6)</t>
    </r>
    <r>
      <rPr>
        <sz val="7"/>
        <color theme="1"/>
        <rFont val="Times New Roman"/>
        <family val="1"/>
      </rPr>
      <t xml:space="preserve">     </t>
    </r>
    <r>
      <rPr>
        <sz val="10"/>
        <color theme="1"/>
        <rFont val="Arial"/>
        <family val="2"/>
      </rPr>
      <t>Risk, Priority and Severity</t>
    </r>
    <r>
      <rPr>
        <b/>
        <sz val="10"/>
        <color theme="1"/>
        <rFont val="Arial"/>
        <family val="2"/>
      </rPr>
      <t xml:space="preserve"> </t>
    </r>
    <r>
      <rPr>
        <sz val="10"/>
        <color theme="1"/>
        <rFont val="Arial"/>
        <family val="2"/>
      </rPr>
      <t>coding (see separate Risk Assessment Guideline for further detail)</t>
    </r>
  </si>
  <si>
    <t>These are standard codes for all complaints and incidents.  The patient codes may be ommitted if the complaint or incident is not patient related.    It is anticipated that the majority of patient related codes will be recorded in the homecare organisation's systems, so will only need to be asked of patients if updated information is required to  at the time an incident is reported.</t>
  </si>
  <si>
    <t>2       Event Codes</t>
  </si>
  <si>
    <t>These are standard codes to capture the majority of information relating to any complaint and/or incident.  Take care not to use personal identifiable information unless specifically allowed within the description.   It shoudl be assumed that automated reports to relevent bodies will be made using the information contained, so inappropriate inclusion of personal data may result in that data being inappropriately shared.</t>
  </si>
  <si>
    <t>These main category headings must be applied to any incident, complaint or non-conformance that should be escalated to a specialist for further investigation, detailed categorisation and root cause analysis.  They are often also subject to additional internal and external reporting requirements.  These code are not mutually exclusive e.g. a service non-conformance – late delivery non-conformance could result in a patient safety incident if dose(s) are omitted but the patient may not complain; a service non-conformance - delivery/unauthorised signatory non-conformance could result in a complaint and an information governance incident.</t>
  </si>
  <si>
    <t>Outcome based codes tell what happened and how it manifested itself.  The process based codes show at what point in the process the incident cascade started and was propogated.    The root cause codes aim to categorise why the errors occurred.   The root causes are then used to guide the implementation of preventative actions to decrease the risk associated with a repeated occurance of a similar incident.</t>
  </si>
  <si>
    <t>Standard NHS risk assessment processes and categorisation shoud be applied.  The risk control measures should reduce the likelihood of recurrance and/or decrease the impact of recurrance.  Risks should be assessed before and after risk control measures are applied.  Where ongoing risks are identified, they should be included in the organisation's risk register.  A separate Risk Assessment Guidance relating to the provision of clincial homecare services is under development.</t>
  </si>
  <si>
    <t>Event codes</t>
  </si>
  <si>
    <t>Medication error (medication not administered)</t>
  </si>
  <si>
    <t>Medication error (medication administered)</t>
  </si>
  <si>
    <t>Licensed medicine (POM)</t>
  </si>
  <si>
    <t>Incident close details</t>
  </si>
  <si>
    <t>Date complaint / incident closed</t>
  </si>
  <si>
    <t>investigation(s) completed, all report(s) issued, compaint responses issued.</t>
  </si>
  <si>
    <t>Licensed medicine (P,GSL)</t>
  </si>
  <si>
    <t>Unlicenced import</t>
  </si>
  <si>
    <t>Clinical trial</t>
  </si>
  <si>
    <t>Manufacturer assigned incident reference (if available)</t>
  </si>
  <si>
    <t>Fault description</t>
  </si>
  <si>
    <t>Fault specific corrective and preventative actions</t>
  </si>
  <si>
    <t>Medicine administered/ taken by patient?</t>
  </si>
  <si>
    <t>relating to the medicine which details have been provided for in the report</t>
  </si>
  <si>
    <t>If there is suspected causailty for any of these medicines full medicine details are required (Section 2.6)</t>
  </si>
  <si>
    <t>Any patient safety incident that did not result in harm or injury or that had the potential to cause harm but was prevented, resulting in no harm (near miss)</t>
  </si>
  <si>
    <t xml:space="preserve">Any patient safety incident that required extra observation or minor treatment </t>
  </si>
  <si>
    <t>Any patient safety incident that resulted in a moderate increase in treatment and which caused significant but not permanent harm</t>
  </si>
  <si>
    <t>Any patient safety incident that appears to have resulted in permanent harm.</t>
  </si>
  <si>
    <t>Any patient safety incident that directly resulted in death</t>
  </si>
  <si>
    <t>Item not registered as medical device e.g. domestic fridge</t>
  </si>
  <si>
    <t>Including ancillary products registered as medical devices</t>
  </si>
  <si>
    <t>Faulty product reported to manufacturer</t>
  </si>
  <si>
    <t>Date of faulty product report to manufacturer</t>
  </si>
  <si>
    <t>OGS Code if NHS</t>
  </si>
  <si>
    <t>Unclassified effect</t>
  </si>
  <si>
    <t>Date of most recent information in this report</t>
  </si>
  <si>
    <t>Lawyer</t>
  </si>
  <si>
    <t>Clinical trial study reference</t>
  </si>
  <si>
    <t>Drug taken beyond expiry date</t>
  </si>
  <si>
    <t>Name of healthcare professional</t>
  </si>
  <si>
    <t>Outcome of patient harm</t>
  </si>
  <si>
    <t>A&amp;E attendance / ambulance call out</t>
  </si>
  <si>
    <t>Hospital admission (with / without surgery)</t>
  </si>
  <si>
    <t>Hospital admission (life threatening)</t>
  </si>
  <si>
    <t>e.g. intensive care required</t>
  </si>
  <si>
    <t>Hospital prolonged stay</t>
  </si>
  <si>
    <t>Including allergy, hypersensitivity &amp; side effects. Complete ADR section.</t>
  </si>
  <si>
    <t>e.g. delayed delivery or funding approval not given</t>
  </si>
  <si>
    <t>Extravasation</t>
  </si>
  <si>
    <t>Map to unclassified in NRLS report</t>
  </si>
  <si>
    <t>Wrong patient direction/instruction/misunderstanding</t>
  </si>
  <si>
    <t>Wrong product dose/strength</t>
  </si>
  <si>
    <t>Wrong quantity supplied / administered</t>
  </si>
  <si>
    <t>Overdose (intentional wrong quantity administered/taken)</t>
  </si>
  <si>
    <t>Map to wrong quanitity in NRLS report</t>
  </si>
  <si>
    <t>Complete Patient safety incident - Medication error section</t>
  </si>
  <si>
    <t>Pregnancy related ADR/ADE</t>
  </si>
  <si>
    <t>Exposure during breastfeeding</t>
  </si>
  <si>
    <t>Unexpected beneficial therapeutic effects</t>
  </si>
  <si>
    <t>Aside from the use which it had been given</t>
  </si>
  <si>
    <t>e.g. progression or worsening of the underlying disease</t>
  </si>
  <si>
    <t>Patient allergic to medicine</t>
  </si>
  <si>
    <t>Abnormally sensitive response to normal dose</t>
  </si>
  <si>
    <t>Other known potential side effect of the medicine not reported before for this patient</t>
  </si>
  <si>
    <t>Exacerbation of known side effect previously reported for this patient</t>
  </si>
  <si>
    <t>Other unexpected side effect</t>
  </si>
  <si>
    <t>Drug interaction</t>
  </si>
  <si>
    <t>Including drug/food interations</t>
  </si>
  <si>
    <t>Known interaction</t>
  </si>
  <si>
    <t>Known potential interaction not reported before for this patient</t>
  </si>
  <si>
    <t>Unexpected interaction</t>
  </si>
  <si>
    <t>Exacerbation of known interaction previously reported for this patient</t>
  </si>
  <si>
    <t>Drug misuse</t>
  </si>
  <si>
    <t>Drug withdrawel effects</t>
  </si>
  <si>
    <t>Suspected transmission of an infectious agent via a product</t>
  </si>
  <si>
    <t>Occupational exposure</t>
  </si>
  <si>
    <t>Complete safeguarding incident section</t>
  </si>
  <si>
    <t>Safeguarding incident type</t>
  </si>
  <si>
    <t>Sexual abuse</t>
  </si>
  <si>
    <t>Physical abuse</t>
  </si>
  <si>
    <t>Psychological abuse</t>
  </si>
  <si>
    <t>Domestic abuse</t>
  </si>
  <si>
    <t>Discriminatory abuse</t>
  </si>
  <si>
    <t>Financial abuse</t>
  </si>
  <si>
    <t>Neglect</t>
  </si>
  <si>
    <t>Safeguarding category</t>
  </si>
  <si>
    <t>Patient abuse by a staff member</t>
  </si>
  <si>
    <t>Patient abuse by other professional</t>
  </si>
  <si>
    <t>Patient abuse by family/neighbour/carer</t>
  </si>
  <si>
    <t>Staff abuse by patient</t>
  </si>
  <si>
    <t>Staff abuse by other professional</t>
  </si>
  <si>
    <t>Staff abuse by member of the public</t>
  </si>
  <si>
    <t>Self-harming behaviour</t>
  </si>
  <si>
    <t>Adverse Drug Reaction (ADR) / Adverse Drug Event (ADE)</t>
  </si>
  <si>
    <t>ADR/ADE (Opt/Mandatory)</t>
  </si>
  <si>
    <t>mandatory for child or vulnerable adult</t>
  </si>
  <si>
    <t xml:space="preserve">Note: Standard  homecare therapy list being developed </t>
  </si>
  <si>
    <t>Using wrong medicine/device for purpose intended</t>
  </si>
  <si>
    <t>Choose the most significant outcome</t>
  </si>
  <si>
    <t>Primary investigator organisation type</t>
  </si>
  <si>
    <t>Primary investigator organisation code</t>
  </si>
  <si>
    <t>Primary investigator organisation name</t>
  </si>
  <si>
    <t>Primary investigator complaint/incident reference</t>
  </si>
  <si>
    <t>Secondary investigator organisation type</t>
  </si>
  <si>
    <t>Secondary investigator organisation code</t>
  </si>
  <si>
    <t>Secondary investigator complaint/incident reference</t>
  </si>
  <si>
    <t>Patient upset/distressed</t>
  </si>
  <si>
    <t>Adverse drug reactions and adverse drug events</t>
  </si>
  <si>
    <t>Complaint – formal – written response requested</t>
  </si>
  <si>
    <t>Complaint – informal – no written response requested</t>
  </si>
  <si>
    <t>No prescription written</t>
  </si>
  <si>
    <t>Date propsed written response issued to secondary investigator(s)</t>
  </si>
  <si>
    <t>Date appeal against written response received</t>
  </si>
  <si>
    <t>Complainants reason for appeal</t>
  </si>
  <si>
    <t>Facts provided incorrect or misrepresented</t>
  </si>
  <si>
    <t>Cause of error not identified</t>
  </si>
  <si>
    <t>Corrective/preventative actions not approporiate or suitable</t>
  </si>
  <si>
    <t>Element of complaint not addressed</t>
  </si>
  <si>
    <t>Complaint not valid</t>
  </si>
  <si>
    <t>No process error(s) found on investigation.</t>
  </si>
  <si>
    <t>Faulty medicinal product / device</t>
  </si>
  <si>
    <t>Gender</t>
  </si>
  <si>
    <t>Surname</t>
  </si>
  <si>
    <t>Forename</t>
  </si>
  <si>
    <t>Basic demographic data at risk</t>
  </si>
  <si>
    <t xml:space="preserve"> e.g. equivalent to telephone directory</t>
  </si>
  <si>
    <t>Limited clinical information at risk</t>
  </si>
  <si>
    <t xml:space="preserve"> e.g. clinic attendance, ward handover sheet</t>
  </si>
  <si>
    <t>Information unlikely to identify individual(s)</t>
  </si>
  <si>
    <t>Detailed information at risk e.g. clinical/care case notes, social care notes</t>
  </si>
  <si>
    <t>High risk confidential information</t>
  </si>
  <si>
    <t>One or more previous incidents of a similar type in the past 12 months</t>
  </si>
  <si>
    <t>Failure to implement, enforce or follow appropriate organisational or technical safeguards to protect information</t>
  </si>
  <si>
    <t>Individuals affected are likely to suffer substantial damage or distress,  including significant embarrassment or detriment</t>
  </si>
  <si>
    <t>Individuals affected are likely to have been placed at risk of or incurred physical harm or a clinical untoward incident</t>
  </si>
  <si>
    <t>(note also treat as Patient Safety and/or Safeguarding incident)</t>
  </si>
  <si>
    <t>opt</t>
  </si>
  <si>
    <t>If exact number not known use &lt;11, 11-50, 51-100, 101-300, 301-500, 501-1000, 1001-5000, 5001-10,000, 10,001-100,000, &lt;100,000</t>
  </si>
  <si>
    <t>NHS Trust or legal entity</t>
  </si>
  <si>
    <t>*Insert K &amp; D numbers from KPI dataset* &amp; Merge</t>
  </si>
  <si>
    <t>Maps to 3.1.9.1. - "Describe what happened"</t>
  </si>
  <si>
    <t>Patient situation / competence changed but not identified / actioned</t>
  </si>
  <si>
    <t>header</t>
  </si>
  <si>
    <t>Key Performance Indicator (KPI)</t>
  </si>
  <si>
    <t>D22</t>
  </si>
  <si>
    <t>D23</t>
  </si>
  <si>
    <t>D22 &amp; D23</t>
  </si>
  <si>
    <t>D23a &amp; D24</t>
  </si>
  <si>
    <t>D21 &amp; D24 &amp; D25</t>
  </si>
  <si>
    <t>D26</t>
  </si>
  <si>
    <t>D27</t>
  </si>
  <si>
    <t>D28</t>
  </si>
  <si>
    <t>D29</t>
  </si>
  <si>
    <t>D30</t>
  </si>
  <si>
    <t>D31</t>
  </si>
  <si>
    <t>D32</t>
  </si>
  <si>
    <t>D33</t>
  </si>
  <si>
    <t>D34</t>
  </si>
  <si>
    <t>D35</t>
  </si>
  <si>
    <t>D36</t>
  </si>
  <si>
    <t>D38</t>
  </si>
  <si>
    <t>D21 &amp; D24 &amp; D25 &amp; D37</t>
  </si>
  <si>
    <t>D40</t>
  </si>
  <si>
    <t>D41</t>
  </si>
  <si>
    <t>D42</t>
  </si>
  <si>
    <t>D43</t>
  </si>
  <si>
    <t>D39</t>
  </si>
  <si>
    <t>D21</t>
  </si>
  <si>
    <t>Other external body</t>
  </si>
  <si>
    <t>E.g.  Social services</t>
  </si>
  <si>
    <t>Reported to external body</t>
  </si>
  <si>
    <t>Date reported to external body</t>
  </si>
  <si>
    <t>Details of external report/s</t>
  </si>
  <si>
    <t>External escalation</t>
  </si>
  <si>
    <t>Demographic codes</t>
  </si>
  <si>
    <t>Outcome based codes</t>
  </si>
  <si>
    <t>Process based codes</t>
  </si>
  <si>
    <t>Root cause codes</t>
  </si>
  <si>
    <t>Risk control measures</t>
  </si>
  <si>
    <t>Patient details</t>
  </si>
  <si>
    <t>Service details</t>
  </si>
  <si>
    <t>Reporter details</t>
  </si>
  <si>
    <t>Recipient details</t>
  </si>
  <si>
    <t>Incident/complaint type</t>
  </si>
  <si>
    <t>Medicine details</t>
  </si>
  <si>
    <t>Device details</t>
  </si>
  <si>
    <t>Patient safety incident</t>
  </si>
  <si>
    <t>Duty of candour incident</t>
  </si>
  <si>
    <t>Adverse drug reaction / adverse drug event incident</t>
  </si>
  <si>
    <t>Faulty medicinal product or medical device</t>
  </si>
  <si>
    <t>Service implementation / change control</t>
  </si>
  <si>
    <t>Patient registration and patient services</t>
  </si>
  <si>
    <t>Prescription management</t>
  </si>
  <si>
    <t>Purchasing / warehouse / manufacturing</t>
  </si>
  <si>
    <t>Clinical / nursing service</t>
  </si>
  <si>
    <t>Invoicing / finance</t>
  </si>
  <si>
    <t>Work and environment factors</t>
  </si>
  <si>
    <t>Medicine or medical device triggers</t>
  </si>
  <si>
    <t>Education &amp; training factors</t>
  </si>
  <si>
    <t>Communication factors</t>
  </si>
  <si>
    <t>Organisation and strategic factors</t>
  </si>
  <si>
    <t>Team and social factors</t>
  </si>
  <si>
    <t>Risk rating - before control measures</t>
  </si>
  <si>
    <t>Risk rating - after control measures</t>
  </si>
  <si>
    <t>Carer or guardian name</t>
  </si>
  <si>
    <t>Therapy area</t>
  </si>
  <si>
    <t>Contract reference</t>
  </si>
  <si>
    <t>Clinical referring centre</t>
  </si>
  <si>
    <t>Reporting organisation</t>
  </si>
  <si>
    <t>Reporter address</t>
  </si>
  <si>
    <t>Reporter organisation</t>
  </si>
  <si>
    <t>Description of incident/complaint (anonomysed)</t>
  </si>
  <si>
    <t>Personal identifiable data relating to description of incident/complaint</t>
  </si>
  <si>
    <t>Date incident / complaint first reported</t>
  </si>
  <si>
    <t>Time incident / complaint first reported</t>
  </si>
  <si>
    <t>Date incident / complaint occurred</t>
  </si>
  <si>
    <t>Time incident / complaint occurred</t>
  </si>
  <si>
    <t>Patient safety incident including duty of candour</t>
  </si>
  <si>
    <t>Proprietary name</t>
  </si>
  <si>
    <t>Non-proprietary name</t>
  </si>
  <si>
    <t>Container type</t>
  </si>
  <si>
    <t>Container size</t>
  </si>
  <si>
    <t>Manufacturer (medicine)</t>
  </si>
  <si>
    <t>Supplier/wholesaler/importer (medicine)</t>
  </si>
  <si>
    <t>Parallel importer</t>
  </si>
  <si>
    <t>Batch number (medicine)</t>
  </si>
  <si>
    <t>Expiry date (medicine)</t>
  </si>
  <si>
    <t>Clinical trial supply</t>
  </si>
  <si>
    <t>Manufacturer (device)</t>
  </si>
  <si>
    <t>Supplier/wholesaler/importer (device)</t>
  </si>
  <si>
    <t>Batch number (device)</t>
  </si>
  <si>
    <t>Expiry date (device)</t>
  </si>
  <si>
    <t>Secondary investigator organisation name</t>
  </si>
  <si>
    <t>Degree of patient harm</t>
  </si>
  <si>
    <t>Patient safety incident type</t>
  </si>
  <si>
    <t>Is this a duty of candour incident?</t>
  </si>
  <si>
    <t>Date of initial doc report to patient</t>
  </si>
  <si>
    <t>Time of initial doc report to patient</t>
  </si>
  <si>
    <t>Date of closing doc report to patient</t>
  </si>
  <si>
    <t>Side effect</t>
  </si>
  <si>
    <t>Fault category</t>
  </si>
  <si>
    <t>Fault type</t>
  </si>
  <si>
    <t>Fault severity</t>
  </si>
  <si>
    <t>Legal status of medicine</t>
  </si>
  <si>
    <t>Policy / guideline / standard operating procedure not in place</t>
  </si>
  <si>
    <t>Patient referral</t>
  </si>
  <si>
    <t>Back-order / to follow order not followed up correctly</t>
  </si>
  <si>
    <t>Clinical check incomplete or unclear on prescription</t>
  </si>
  <si>
    <t>Purchase order / funding approval missing</t>
  </si>
  <si>
    <t>Unclassified rx managmenet failure</t>
  </si>
  <si>
    <t>Goods / supplier delivery refused - no booking in slot</t>
  </si>
  <si>
    <t>Goods / supplier delivery refused – excluding no booking in slot</t>
  </si>
  <si>
    <t>Stock replenishment delay / failure</t>
  </si>
  <si>
    <t>Stock damaged in warehouse (excluding temperature deviation)</t>
  </si>
  <si>
    <t>Temperature deviation in warehouse</t>
  </si>
  <si>
    <t>Picking error - wrong product delivered (excludes dispensed items)</t>
  </si>
  <si>
    <t>Picking error - wrong quantity delivered (excludes dispensed items)</t>
  </si>
  <si>
    <t>Unclassified p/w/m failure</t>
  </si>
  <si>
    <t>Wrong strength</t>
  </si>
  <si>
    <t>Wrong label / patient information leaflet / insufficient instructions provided</t>
  </si>
  <si>
    <t>Wrong formulation / device</t>
  </si>
  <si>
    <t>Wrong device / ancillary</t>
  </si>
  <si>
    <t>Missing item, prescribed, entered but not dispensed</t>
  </si>
  <si>
    <t>Extra item</t>
  </si>
  <si>
    <t>Wrong patient details / dispensing recorded against wrong patient record ig</t>
  </si>
  <si>
    <t>Delivery failure – driver cannot locate address</t>
  </si>
  <si>
    <t>Delivery failure - driver out of time</t>
  </si>
  <si>
    <t>Delivery failure – incorrect address label / patient not known at address</t>
  </si>
  <si>
    <t>Vehicle breakdown</t>
  </si>
  <si>
    <t>Vehicle fridge breakdown / temperature deviation in transit</t>
  </si>
  <si>
    <t>Unauthorised signatory (correct delivery address)</t>
  </si>
  <si>
    <t>Driver behaviour</t>
  </si>
  <si>
    <t>No signature (pod) for delivery</t>
  </si>
  <si>
    <t>Failed collection/uplift</t>
  </si>
  <si>
    <t>Patient preference not recorded and actioned (clinical/nursing)</t>
  </si>
  <si>
    <t>Inadequate equipment/product/service specification</t>
  </si>
  <si>
    <t>Caution in use notice</t>
  </si>
  <si>
    <t>Faulty medicine / medical device</t>
  </si>
  <si>
    <t>Very low risk</t>
  </si>
  <si>
    <t>Low risk</t>
  </si>
  <si>
    <t>Moderate risk</t>
  </si>
  <si>
    <t>High risk</t>
  </si>
  <si>
    <t>Asian / asian british</t>
  </si>
  <si>
    <t>Black / black british</t>
  </si>
  <si>
    <t>Northern ireland</t>
  </si>
  <si>
    <t>Hospital site name</t>
  </si>
  <si>
    <t>Patient / patient representative / carer / advocate</t>
  </si>
  <si>
    <t>Other healthcare professional</t>
  </si>
  <si>
    <t>Purchasing authority / commissioner</t>
  </si>
  <si>
    <t>Pharmaceutical / device companies</t>
  </si>
  <si>
    <t>Carer/guardian</t>
  </si>
  <si>
    <t>Unclassified reporter type</t>
  </si>
  <si>
    <t>Immediate corrective actions prevented effects of incident from reaching/impacting the patient (near miss)</t>
  </si>
  <si>
    <t>Immediate corrective actions did not prevent effects of incident from reaching/impacting the patient</t>
  </si>
  <si>
    <t>Residential home</t>
  </si>
  <si>
    <t>Nursing home/hospice</t>
  </si>
  <si>
    <t>Gp surgery or primary care clinic</t>
  </si>
  <si>
    <t>Other location</t>
  </si>
  <si>
    <t>Consent given - manufacturer/reporter contact</t>
  </si>
  <si>
    <t>Consent not given - manufacturer/reporter contact</t>
  </si>
  <si>
    <t>Consent not sought - manufactuer/reporter contact</t>
  </si>
  <si>
    <t>Yes - patient was harmed</t>
  </si>
  <si>
    <t>No - patient not harmed</t>
  </si>
  <si>
    <t>Preventatble incident/complaint</t>
  </si>
  <si>
    <t>Unpreventable incident/complaint</t>
  </si>
  <si>
    <t>Unknown if incident/complaint preventable</t>
  </si>
  <si>
    <t>Oral liquid</t>
  </si>
  <si>
    <t>Very likely caused by reported medicine</t>
  </si>
  <si>
    <t>Patient access scheme relevant to incident</t>
  </si>
  <si>
    <t>Patient access scheme not relevant to incident/complaint</t>
  </si>
  <si>
    <t>Homecare provider (primary i/r)</t>
  </si>
  <si>
    <t>Trust (primary i/r)</t>
  </si>
  <si>
    <t>Commissioner (primary i/r)</t>
  </si>
  <si>
    <t>Other (primary i/r)</t>
  </si>
  <si>
    <t>Homecare provider (secondary i/r)</t>
  </si>
  <si>
    <t>Trust (secondary i/r)</t>
  </si>
  <si>
    <t>Commissioner (secondary i/r)</t>
  </si>
  <si>
    <t>Other (secondary i/r)</t>
  </si>
  <si>
    <t>Permenant harm or disability</t>
  </si>
  <si>
    <t>Progression or worsening of underlying condition</t>
  </si>
  <si>
    <t>Private patient</t>
  </si>
  <si>
    <t>Administration / documentation related error</t>
  </si>
  <si>
    <t>Dose(s) omitted or delayed - medication not available to patient</t>
  </si>
  <si>
    <t>Dose(s) omitted or delayed - adherence / compliance issue</t>
  </si>
  <si>
    <t>Dose(s) omitted or delayed - medication available to patient (excluding adherence / compliance issues)</t>
  </si>
  <si>
    <t>Faulty / defective medicine</t>
  </si>
  <si>
    <t>Faulty / defective medical device</t>
  </si>
  <si>
    <t>Faulty / defective equipment</t>
  </si>
  <si>
    <t>Foreign body or contamination</t>
  </si>
  <si>
    <t>Hazardous/critical defect</t>
  </si>
  <si>
    <t>Details of clinical incident associated with fault</t>
  </si>
  <si>
    <t>Faulty product reported mhra</t>
  </si>
  <si>
    <t>Date of faulty product reported to mhra</t>
  </si>
  <si>
    <t>Below level 1</t>
  </si>
  <si>
    <t>Disclosed in error</t>
  </si>
  <si>
    <t>Lost in transit</t>
  </si>
  <si>
    <t>Non-secure disposal –hardware</t>
  </si>
  <si>
    <t>Non-secure disposal – paperwork</t>
  </si>
  <si>
    <t>Pc(s), laptop(s) and remote device(s) (including, pdas, mobile telephones, blackberrys)</t>
  </si>
  <si>
    <t>Electronic storage device(s) (including usb devices, discs, cd rom, microfilm)</t>
  </si>
  <si>
    <t>Electronic back-up device(s) (including tapes)</t>
  </si>
  <si>
    <t>Paper document(s)</t>
  </si>
  <si>
    <t>No sensitive personal data (as defined by the data protection act 1998) at risk nor data to which a duty of confidence is owed</t>
  </si>
  <si>
    <t>Information readily accessible or already in the public domain or would be made available under access to information legislation e.g. freedom of information act 2000</t>
  </si>
  <si>
    <t>Likely to attract media interest and/or a complaint has been made directly to the ico by a member of the public, another organisation or an individual</t>
  </si>
  <si>
    <t>Caldicott guardian</t>
  </si>
  <si>
    <t>Senior information risk owner</t>
  </si>
  <si>
    <t>Chief executive</t>
  </si>
  <si>
    <t>Accounting officer</t>
  </si>
  <si>
    <t>Police, counter fraud branch, etc</t>
  </si>
  <si>
    <t>Wrong or unclear drug, device or ancillary prescribed/requested</t>
  </si>
  <si>
    <t>Missing drug, device, ancillary</t>
  </si>
  <si>
    <t>Incorrect drug, device or ancillary entered</t>
  </si>
  <si>
    <t>Purchase order / funding details incomplete / missing</t>
  </si>
  <si>
    <t>Wrong account</t>
  </si>
  <si>
    <t>Wrong price</t>
  </si>
  <si>
    <t>Wrong vat</t>
  </si>
  <si>
    <t>Health / stress related lapse</t>
  </si>
  <si>
    <t>NHS trust / health board / hospital</t>
  </si>
  <si>
    <t>NHS hospital led homecare</t>
  </si>
  <si>
    <t>Care setting NRLS rp020 </t>
  </si>
  <si>
    <t>Effect on patient NRLS pd10</t>
  </si>
  <si>
    <t>Sensitivity codes (HSCIC)</t>
  </si>
  <si>
    <t>Ig toolkit severity level (HSCIC)</t>
  </si>
  <si>
    <t>Number of records involved (HSCIC)</t>
  </si>
  <si>
    <t>Breach type (HSCIC)</t>
  </si>
  <si>
    <t>Other / unclassified breach type (HSCIC)</t>
  </si>
  <si>
    <t>Breach caused by (HSCIC)</t>
  </si>
  <si>
    <t>Data format category (HSCIC)</t>
  </si>
  <si>
    <t>Personal data type (HSCIC)</t>
  </si>
  <si>
    <t>IG non-conformance reported to (HSCIC)</t>
  </si>
  <si>
    <t>Summary of incident for IG toolkit report (HSCIC)</t>
  </si>
  <si>
    <t>Details of incident for IG toolkit report (HSCIC)</t>
  </si>
  <si>
    <t>Controlled drug (CD POM)</t>
  </si>
  <si>
    <t>NRLS reference</t>
  </si>
  <si>
    <t>GP led homecare</t>
  </si>
  <si>
    <t>GP / outpatient treatment (required or cancelled)</t>
  </si>
  <si>
    <t>OTC self-medication</t>
  </si>
  <si>
    <t>DM&amp;D code</t>
  </si>
  <si>
    <t>SLA / contract not in place</t>
  </si>
  <si>
    <t>SLA / contract unclear</t>
  </si>
  <si>
    <t>MDS / dosette error</t>
  </si>
  <si>
    <t>This document should be read in conjunction with Appendix 19 of the RPS Handbook for Homecare Service– Further guidance on managing complaints and incidents within homecare services.  It defines standard data fields to capture event based data and uses the dual approach of process based coding of non-conformances and outcome based coding.  When combined, these codes are intended to support NRLS reporting and other governance reports identified by the cross-industry Governance workgroup supported by NHMC, NCHA and Department of Health CMU.</t>
  </si>
  <si>
    <t>Not reportable – downgraded following triage/investigation</t>
  </si>
  <si>
    <t>ADR/ADE confirmed by a healthcare proffessional</t>
  </si>
  <si>
    <t>(include any manufacturer response where available)</t>
  </si>
  <si>
    <t>Specials Manufacturing Licence (MS) number</t>
  </si>
  <si>
    <t>Specials Manufacturing Licence (MS) Number can be found on product label ("MSxxxx")</t>
  </si>
  <si>
    <t>Counterfeit or falsified</t>
  </si>
  <si>
    <t>Inappropriate use</t>
  </si>
  <si>
    <t>e.g. 2 capsules in a 10 capsule blister; 8 packs.  Were any other products, batches affected</t>
  </si>
  <si>
    <t>Faulty medicine/device availabilty for inspection</t>
  </si>
  <si>
    <t>Faulty medicine/device available</t>
  </si>
  <si>
    <t>Faulty medicine/device not available</t>
  </si>
  <si>
    <t>Unknown faulty medicine/device availability</t>
  </si>
  <si>
    <t>Faulty medicine/device location</t>
  </si>
  <si>
    <t>Evidence</t>
  </si>
  <si>
    <t>Attach photographs / documents</t>
  </si>
  <si>
    <t>Eye/Ear/Nose Drops</t>
  </si>
  <si>
    <t>Injection i.m.</t>
  </si>
  <si>
    <t>Infusion i.v.</t>
  </si>
  <si>
    <t>Instil / apply (ear/eye/nose)</t>
  </si>
  <si>
    <t>Insertion per vagina</t>
  </si>
  <si>
    <t>Insertion per rectum</t>
  </si>
  <si>
    <t>Route / administration method</t>
  </si>
  <si>
    <t>Injection s.c.</t>
  </si>
  <si>
    <t>Orodispersion</t>
  </si>
  <si>
    <t>Implantation</t>
  </si>
  <si>
    <r>
      <t>Instillation (</t>
    </r>
    <r>
      <rPr>
        <b/>
        <sz val="10"/>
        <rFont val="Calibri"/>
        <family val="2"/>
        <scheme val="minor"/>
      </rPr>
      <t>not</t>
    </r>
    <r>
      <rPr>
        <sz val="10"/>
        <rFont val="Calibri"/>
        <family val="2"/>
        <scheme val="minor"/>
      </rPr>
      <t xml:space="preserve"> ear/eye/nose)</t>
    </r>
  </si>
  <si>
    <t>Oral / swallowing</t>
  </si>
  <si>
    <t>Topical application</t>
  </si>
  <si>
    <t>Dose form</t>
  </si>
  <si>
    <t>Cutaneous / transdermal</t>
  </si>
  <si>
    <t>Other dose form</t>
  </si>
  <si>
    <t xml:space="preserve">Homecare Complaints and Incidents Codes Master List 
Version 1
Approved 8 Sept 2016 </t>
  </si>
</sst>
</file>

<file path=xl/styles.xml><?xml version="1.0" encoding="utf-8"?>
<styleSheet xmlns="http://schemas.openxmlformats.org/spreadsheetml/2006/main" xmlns:mc="http://schemas.openxmlformats.org/markup-compatibility/2006" xmlns:x14ac="http://schemas.microsoft.com/office/spreadsheetml/2009/9/ac" mc:Ignorable="x14ac">
  <fonts count="38" x14ac:knownFonts="1">
    <font>
      <sz val="11"/>
      <color theme="1"/>
      <name val="Calibri"/>
      <family val="2"/>
      <scheme val="minor"/>
    </font>
    <font>
      <sz val="10"/>
      <color theme="1"/>
      <name val="Arial"/>
      <family val="2"/>
    </font>
    <font>
      <sz val="7"/>
      <color theme="1"/>
      <name val="Times New Roman"/>
      <family val="1"/>
    </font>
    <font>
      <b/>
      <sz val="10"/>
      <color theme="1"/>
      <name val="Arial"/>
      <family val="2"/>
    </font>
    <font>
      <sz val="10"/>
      <color theme="1"/>
      <name val="Times New Roman"/>
      <family val="1"/>
    </font>
    <font>
      <b/>
      <sz val="12"/>
      <color theme="1"/>
      <name val="Calibri"/>
      <family val="2"/>
      <scheme val="minor"/>
    </font>
    <font>
      <b/>
      <sz val="14"/>
      <color theme="1"/>
      <name val="Arial"/>
      <family val="2"/>
    </font>
    <font>
      <b/>
      <sz val="7"/>
      <color theme="1"/>
      <name val="Times New Roman"/>
      <family val="1"/>
    </font>
    <font>
      <b/>
      <sz val="13"/>
      <color theme="1"/>
      <name val="Arial"/>
      <family val="2"/>
    </font>
    <font>
      <i/>
      <sz val="10"/>
      <color rgb="FFFF0000"/>
      <name val="Arial"/>
      <family val="2"/>
    </font>
    <font>
      <sz val="10"/>
      <color theme="1"/>
      <name val="Calibri"/>
      <family val="2"/>
      <scheme val="minor"/>
    </font>
    <font>
      <sz val="11"/>
      <color rgb="FF000000"/>
      <name val="Calibri"/>
      <family val="2"/>
    </font>
    <font>
      <sz val="8"/>
      <color theme="1"/>
      <name val="Arial"/>
      <family val="2"/>
    </font>
    <font>
      <b/>
      <sz val="11"/>
      <color theme="1"/>
      <name val="Calibri"/>
      <family val="2"/>
      <scheme val="minor"/>
    </font>
    <font>
      <sz val="9"/>
      <color indexed="81"/>
      <name val="Tahoma"/>
      <charset val="1"/>
    </font>
    <font>
      <b/>
      <sz val="9"/>
      <color indexed="81"/>
      <name val="Tahoma"/>
      <charset val="1"/>
    </font>
    <font>
      <i/>
      <sz val="9"/>
      <color indexed="81"/>
      <name val="Tahoma"/>
      <family val="2"/>
    </font>
    <font>
      <sz val="9"/>
      <color indexed="81"/>
      <name val="Tahoma"/>
      <family val="2"/>
    </font>
    <font>
      <b/>
      <sz val="9"/>
      <color indexed="81"/>
      <name val="Tahoma"/>
      <family val="2"/>
    </font>
    <font>
      <sz val="10"/>
      <color rgb="FF000000"/>
      <name val="Calibri"/>
      <family val="2"/>
    </font>
    <font>
      <b/>
      <sz val="10"/>
      <color theme="1"/>
      <name val="Calibri"/>
      <family val="2"/>
      <scheme val="minor"/>
    </font>
    <font>
      <b/>
      <sz val="12"/>
      <color theme="0"/>
      <name val="Calibri"/>
      <family val="2"/>
      <scheme val="minor"/>
    </font>
    <font>
      <u/>
      <sz val="11"/>
      <color theme="10"/>
      <name val="Calibri"/>
      <family val="2"/>
      <scheme val="minor"/>
    </font>
    <font>
      <sz val="11"/>
      <color theme="1"/>
      <name val="Calibri"/>
      <scheme val="minor"/>
    </font>
    <font>
      <b/>
      <sz val="48"/>
      <color theme="1"/>
      <name val="Calibri"/>
      <family val="2"/>
      <scheme val="minor"/>
    </font>
    <font>
      <b/>
      <sz val="14"/>
      <color theme="1"/>
      <name val="Calibri"/>
      <family val="2"/>
      <scheme val="minor"/>
    </font>
    <font>
      <i/>
      <sz val="11"/>
      <color theme="1"/>
      <name val="Calibri"/>
      <family val="2"/>
      <scheme val="minor"/>
    </font>
    <font>
      <sz val="11"/>
      <color theme="1"/>
      <name val="Calibri"/>
      <family val="2"/>
      <scheme val="minor"/>
    </font>
    <font>
      <i/>
      <sz val="10"/>
      <color rgb="FFFF0000"/>
      <name val="Calibri"/>
      <family val="2"/>
    </font>
    <font>
      <sz val="10"/>
      <color rgb="FF000000"/>
      <name val="Calibri"/>
    </font>
    <font>
      <sz val="10"/>
      <color theme="1"/>
      <name val="Calibri"/>
      <scheme val="minor"/>
    </font>
    <font>
      <sz val="10"/>
      <color theme="1"/>
      <name val="Arial"/>
    </font>
    <font>
      <sz val="10"/>
      <name val="Arial"/>
      <family val="2"/>
    </font>
    <font>
      <sz val="10"/>
      <name val="Calibri"/>
      <family val="2"/>
    </font>
    <font>
      <sz val="10"/>
      <name val="Calibri"/>
      <family val="2"/>
      <scheme val="minor"/>
    </font>
    <font>
      <sz val="11"/>
      <color theme="0"/>
      <name val="Calibri"/>
      <family val="2"/>
      <scheme val="minor"/>
    </font>
    <font>
      <b/>
      <sz val="10"/>
      <name val="Calibri"/>
      <family val="2"/>
      <scheme val="minor"/>
    </font>
    <font>
      <b/>
      <sz val="16"/>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theme="1"/>
      </top>
      <bottom/>
      <diagonal/>
    </border>
  </borders>
  <cellStyleXfs count="2">
    <xf numFmtId="0" fontId="0" fillId="0" borderId="0"/>
    <xf numFmtId="0" fontId="22" fillId="0" borderId="0" applyNumberFormat="0" applyFill="0" applyBorder="0" applyAlignment="0" applyProtection="0"/>
  </cellStyleXfs>
  <cellXfs count="83">
    <xf numFmtId="0" fontId="0" fillId="0" borderId="0" xfId="0"/>
    <xf numFmtId="0" fontId="1" fillId="0" borderId="0" xfId="0" applyFont="1" applyAlignment="1">
      <alignment horizontal="left" vertical="center" indent="5"/>
    </xf>
    <xf numFmtId="0" fontId="0" fillId="0" borderId="0" xfId="0" applyAlignment="1">
      <alignment wrapText="1"/>
    </xf>
    <xf numFmtId="0" fontId="5" fillId="0" borderId="0" xfId="0" applyFont="1" applyAlignment="1">
      <alignment wrapText="1"/>
    </xf>
    <xf numFmtId="0" fontId="10" fillId="0" borderId="0" xfId="0" applyFont="1" applyAlignment="1">
      <alignment wrapText="1"/>
    </xf>
    <xf numFmtId="0" fontId="1" fillId="0" borderId="1" xfId="0" applyFont="1" applyBorder="1" applyAlignment="1">
      <alignment vertical="center" wrapText="1"/>
    </xf>
    <xf numFmtId="0" fontId="11" fillId="0" borderId="1" xfId="0" applyFont="1" applyBorder="1" applyAlignment="1">
      <alignment vertical="center" wrapText="1"/>
    </xf>
    <xf numFmtId="0" fontId="11" fillId="0" borderId="3" xfId="0" applyFont="1" applyBorder="1" applyAlignment="1">
      <alignment vertical="center" wrapText="1"/>
    </xf>
    <xf numFmtId="0" fontId="11" fillId="2" borderId="3" xfId="0" applyFont="1" applyFill="1" applyBorder="1" applyAlignment="1">
      <alignment vertical="center" wrapText="1"/>
    </xf>
    <xf numFmtId="0" fontId="1" fillId="0" borderId="2" xfId="0" applyFont="1" applyBorder="1" applyAlignment="1">
      <alignment vertical="center" wrapText="1"/>
    </xf>
    <xf numFmtId="0" fontId="11" fillId="0" borderId="2" xfId="0" applyFont="1" applyBorder="1" applyAlignment="1">
      <alignment vertical="center" wrapText="1"/>
    </xf>
    <xf numFmtId="0" fontId="1" fillId="0" borderId="0" xfId="0" applyFont="1" applyAlignment="1">
      <alignment horizontal="left" vertical="center" wrapText="1"/>
    </xf>
    <xf numFmtId="0" fontId="6" fillId="0" borderId="0" xfId="0" applyFont="1" applyAlignment="1">
      <alignment horizontal="left" vertical="center" wrapText="1"/>
    </xf>
    <xf numFmtId="0" fontId="8" fillId="0" borderId="0" xfId="0" applyFont="1" applyAlignment="1">
      <alignment horizontal="left" vertical="center" wrapText="1"/>
    </xf>
    <xf numFmtId="0" fontId="13" fillId="0" borderId="0" xfId="0" applyFont="1" applyAlignment="1">
      <alignment wrapText="1"/>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20" fontId="0" fillId="0" borderId="0" xfId="0" applyNumberFormat="1"/>
    <xf numFmtId="0" fontId="13" fillId="0" borderId="0" xfId="0" applyFont="1"/>
    <xf numFmtId="0" fontId="0" fillId="0" borderId="0" xfId="0" applyFont="1"/>
    <xf numFmtId="0" fontId="0" fillId="2" borderId="0" xfId="0" applyFill="1"/>
    <xf numFmtId="0" fontId="20" fillId="0" borderId="0" xfId="0" applyFont="1" applyAlignment="1">
      <alignment wrapText="1"/>
    </xf>
    <xf numFmtId="0" fontId="0" fillId="0" borderId="0" xfId="0" applyAlignment="1"/>
    <xf numFmtId="0" fontId="0" fillId="2" borderId="0" xfId="0" applyFont="1" applyFill="1"/>
    <xf numFmtId="0" fontId="0" fillId="0" borderId="0" xfId="0" pivotButton="1"/>
    <xf numFmtId="0" fontId="0" fillId="0" borderId="0" xfId="0" applyFont="1" applyAlignment="1"/>
    <xf numFmtId="0" fontId="0" fillId="0" borderId="0" xfId="0" applyFill="1"/>
    <xf numFmtId="0" fontId="0" fillId="2" borderId="0" xfId="0" applyFill="1" applyAlignment="1"/>
    <xf numFmtId="0" fontId="5" fillId="0" borderId="0" xfId="0" applyFont="1" applyFill="1" applyAlignment="1">
      <alignment wrapText="1"/>
    </xf>
    <xf numFmtId="0" fontId="0" fillId="0" borderId="0" xfId="0" applyFont="1" applyFill="1"/>
    <xf numFmtId="0" fontId="22" fillId="0" borderId="0" xfId="1"/>
    <xf numFmtId="0" fontId="23" fillId="0" borderId="0" xfId="0" applyFont="1"/>
    <xf numFmtId="0" fontId="5" fillId="3" borderId="0" xfId="0" applyFont="1" applyFill="1" applyAlignment="1">
      <alignment wrapText="1"/>
    </xf>
    <xf numFmtId="0" fontId="20" fillId="3" borderId="0" xfId="0" applyFont="1" applyFill="1" applyAlignment="1">
      <alignment wrapText="1"/>
    </xf>
    <xf numFmtId="0" fontId="23" fillId="2" borderId="0" xfId="0" applyFont="1" applyFill="1"/>
    <xf numFmtId="0" fontId="0" fillId="0" borderId="0" xfId="0"/>
    <xf numFmtId="0" fontId="24" fillId="0" borderId="0" xfId="0" applyFont="1"/>
    <xf numFmtId="0" fontId="25" fillId="0" borderId="0" xfId="0" applyFont="1"/>
    <xf numFmtId="0" fontId="1" fillId="0" borderId="0" xfId="0" applyFont="1" applyAlignment="1">
      <alignment vertical="center" wrapText="1"/>
    </xf>
    <xf numFmtId="0" fontId="1" fillId="0" borderId="0" xfId="0" applyFont="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wrapText="1"/>
    </xf>
    <xf numFmtId="0" fontId="0" fillId="0" borderId="0" xfId="0" applyProtection="1">
      <protection locked="0"/>
    </xf>
    <xf numFmtId="0" fontId="0" fillId="0" borderId="0" xfId="0" applyAlignment="1" applyProtection="1">
      <alignment wrapText="1"/>
      <protection locked="0"/>
    </xf>
    <xf numFmtId="0" fontId="0" fillId="0" borderId="0" xfId="0" applyFont="1" applyProtection="1">
      <protection locked="0"/>
    </xf>
    <xf numFmtId="0" fontId="5" fillId="0" borderId="0" xfId="0" applyFont="1" applyAlignment="1" applyProtection="1">
      <alignment wrapText="1"/>
      <protection locked="0"/>
    </xf>
    <xf numFmtId="0" fontId="0" fillId="0" borderId="0" xfId="0" applyFill="1" applyProtection="1">
      <protection locked="0"/>
    </xf>
    <xf numFmtId="0" fontId="0" fillId="4" borderId="0" xfId="0" applyFill="1" applyProtection="1">
      <protection locked="0"/>
    </xf>
    <xf numFmtId="0" fontId="0" fillId="5" borderId="0" xfId="0" applyFill="1" applyProtection="1">
      <protection locked="0"/>
    </xf>
    <xf numFmtId="0" fontId="1" fillId="0" borderId="0" xfId="0" applyFont="1" applyAlignment="1" applyProtection="1">
      <alignment vertical="center"/>
      <protection locked="0"/>
    </xf>
    <xf numFmtId="0" fontId="21" fillId="3" borderId="0" xfId="0" applyFont="1" applyFill="1" applyAlignment="1" applyProtection="1">
      <alignment wrapText="1"/>
    </xf>
    <xf numFmtId="0" fontId="10" fillId="0" borderId="0" xfId="0" applyFont="1" applyFill="1" applyProtection="1"/>
    <xf numFmtId="0" fontId="19" fillId="0" borderId="0" xfId="0" applyNumberFormat="1" applyFont="1" applyFill="1" applyAlignment="1" applyProtection="1">
      <alignment horizontal="left" vertical="center" wrapText="1"/>
    </xf>
    <xf numFmtId="0" fontId="10" fillId="0" borderId="0" xfId="0" applyNumberFormat="1" applyFont="1" applyFill="1" applyProtection="1"/>
    <xf numFmtId="0" fontId="20" fillId="0" borderId="0" xfId="0" applyFont="1" applyFill="1" applyProtection="1"/>
    <xf numFmtId="0" fontId="1" fillId="0" borderId="0" xfId="0" applyFont="1" applyFill="1" applyAlignment="1" applyProtection="1">
      <alignment horizontal="left" vertical="center"/>
    </xf>
    <xf numFmtId="0" fontId="28" fillId="0" borderId="0" xfId="0" applyFont="1" applyFill="1" applyBorder="1" applyAlignment="1" applyProtection="1">
      <alignment vertical="center" wrapText="1"/>
    </xf>
    <xf numFmtId="0" fontId="1" fillId="0" borderId="0" xfId="0" applyFont="1" applyFill="1" applyBorder="1" applyAlignment="1" applyProtection="1">
      <alignment horizontal="left" vertical="center"/>
    </xf>
    <xf numFmtId="0" fontId="1" fillId="0" borderId="0" xfId="0" applyNumberFormat="1" applyFont="1" applyFill="1" applyAlignment="1" applyProtection="1">
      <alignment horizontal="left" vertical="center"/>
    </xf>
    <xf numFmtId="0" fontId="1" fillId="0" borderId="0" xfId="0" applyFont="1" applyFill="1" applyAlignment="1" applyProtection="1">
      <alignment horizontal="left" vertical="center" wrapText="1"/>
    </xf>
    <xf numFmtId="0" fontId="29" fillId="0" borderId="0" xfId="0" applyNumberFormat="1" applyFont="1" applyFill="1" applyAlignment="1" applyProtection="1">
      <alignment horizontal="left" vertical="center" wrapText="1"/>
    </xf>
    <xf numFmtId="0" fontId="30" fillId="0" borderId="0" xfId="0" applyFont="1" applyFill="1" applyProtection="1"/>
    <xf numFmtId="0" fontId="30" fillId="0" borderId="0" xfId="0" applyNumberFormat="1" applyFont="1" applyFill="1" applyProtection="1"/>
    <xf numFmtId="0" fontId="31" fillId="0" borderId="0" xfId="0" applyFont="1" applyFill="1" applyBorder="1" applyAlignment="1" applyProtection="1">
      <alignment horizontal="left" vertical="center"/>
    </xf>
    <xf numFmtId="0" fontId="31" fillId="0" borderId="0" xfId="0" applyNumberFormat="1" applyFont="1" applyFill="1" applyAlignment="1" applyProtection="1">
      <alignment horizontal="left" vertical="center"/>
    </xf>
    <xf numFmtId="0" fontId="31" fillId="0" borderId="0" xfId="0" applyFont="1" applyFill="1" applyAlignment="1" applyProtection="1">
      <alignment horizontal="left" vertical="center"/>
    </xf>
    <xf numFmtId="0" fontId="9" fillId="0" borderId="0" xfId="0" applyFont="1" applyFill="1" applyAlignment="1" applyProtection="1">
      <alignment horizontal="left" vertical="center" wrapText="1"/>
    </xf>
    <xf numFmtId="0" fontId="10" fillId="0" borderId="4" xfId="0" applyFont="1" applyFill="1" applyBorder="1"/>
    <xf numFmtId="0" fontId="10" fillId="0" borderId="0" xfId="0" applyFont="1" applyFill="1" applyBorder="1" applyProtection="1"/>
    <xf numFmtId="0" fontId="30" fillId="0" borderId="0" xfId="0" applyFont="1" applyFill="1" applyBorder="1" applyProtection="1"/>
    <xf numFmtId="0" fontId="10" fillId="0" borderId="0" xfId="0" applyFont="1" applyFill="1" applyAlignment="1" applyProtection="1"/>
    <xf numFmtId="0" fontId="0" fillId="0" borderId="0" xfId="0" applyFill="1" applyProtection="1"/>
    <xf numFmtId="0" fontId="27" fillId="0" borderId="0" xfId="0" applyFont="1" applyFill="1" applyProtection="1"/>
    <xf numFmtId="0" fontId="0" fillId="0" borderId="0" xfId="0" applyFont="1" applyFill="1" applyProtection="1"/>
    <xf numFmtId="0" fontId="32" fillId="0" borderId="0" xfId="0" applyFont="1" applyFill="1" applyAlignment="1" applyProtection="1">
      <alignment horizontal="left" vertical="center"/>
    </xf>
    <xf numFmtId="0" fontId="33" fillId="0" borderId="0" xfId="0" applyFont="1" applyFill="1" applyBorder="1" applyAlignment="1" applyProtection="1">
      <alignment vertical="center"/>
    </xf>
    <xf numFmtId="0" fontId="34" fillId="0" borderId="0" xfId="0" applyFont="1" applyFill="1" applyProtection="1"/>
    <xf numFmtId="0" fontId="34" fillId="0" borderId="0" xfId="0" applyNumberFormat="1" applyFont="1" applyFill="1" applyProtection="1"/>
    <xf numFmtId="0" fontId="32" fillId="0" borderId="0" xfId="0" applyNumberFormat="1" applyFont="1" applyFill="1" applyAlignment="1" applyProtection="1">
      <alignment horizontal="left" vertical="center"/>
    </xf>
    <xf numFmtId="0" fontId="35" fillId="0" borderId="0" xfId="0" applyFont="1" applyProtection="1">
      <protection locked="0"/>
    </xf>
    <xf numFmtId="0" fontId="37" fillId="0" borderId="0" xfId="0" applyFont="1" applyAlignment="1">
      <alignment wrapText="1"/>
    </xf>
    <xf numFmtId="0" fontId="0" fillId="0" borderId="0" xfId="0" applyAlignment="1">
      <alignment wrapText="1"/>
    </xf>
  </cellXfs>
  <cellStyles count="2">
    <cellStyle name="Hyperlink" xfId="1" builtinId="8"/>
    <cellStyle name="Normal" xfId="0" builtinId="0"/>
  </cellStyles>
  <dxfs count="65">
    <dxf>
      <fill>
        <patternFill patternType="solid">
          <fgColor indexed="64"/>
          <bgColor rgb="FFFFFF00"/>
        </patternFill>
      </fill>
    </dxf>
    <dxf>
      <font>
        <b val="0"/>
        <i val="0"/>
        <strike val="0"/>
        <condense val="0"/>
        <extend val="0"/>
        <outline val="0"/>
        <shadow val="0"/>
        <u val="none"/>
        <vertAlign val="baseline"/>
        <sz val="11"/>
        <color theme="1"/>
        <name val="Calibri"/>
        <scheme val="minor"/>
      </font>
      <fill>
        <patternFill patternType="solid">
          <fgColor indexed="64"/>
          <bgColor rgb="FFFFFF00"/>
        </patternFill>
      </fill>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2"/>
        <color theme="1"/>
        <name val="Calibri"/>
        <scheme val="minor"/>
      </font>
      <alignment horizontal="general" vertical="bottom" textRotation="0" wrapText="1" indent="0" justifyLastLine="0" shrinkToFit="0" readingOrder="0"/>
    </dxf>
    <dxf>
      <fill>
        <patternFill patternType="solid">
          <fgColor indexed="64"/>
          <bgColor rgb="FFFFFF00"/>
        </patternFill>
      </fill>
    </dxf>
    <dxf>
      <fill>
        <patternFill patternType="solid">
          <fgColor indexed="64"/>
          <bgColor rgb="FFFFFF00"/>
        </patternFill>
      </fill>
    </dxf>
    <dxf>
      <fill>
        <patternFill patternType="solid">
          <fgColor indexed="64"/>
          <bgColor rgb="FFFFFF00"/>
        </patternFill>
      </fill>
    </dxf>
    <dxf>
      <fill>
        <patternFill patternType="solid">
          <fgColor indexed="64"/>
          <bgColor rgb="FFFFFF00"/>
        </patternFill>
      </fill>
    </dxf>
    <dxf>
      <font>
        <b val="0"/>
        <i val="0"/>
        <strike val="0"/>
        <condense val="0"/>
        <extend val="0"/>
        <outline val="0"/>
        <shadow val="0"/>
        <u val="none"/>
        <vertAlign val="baseline"/>
        <sz val="11"/>
        <color theme="1"/>
        <name val="Calibri"/>
        <scheme val="minor"/>
      </font>
      <fill>
        <patternFill patternType="solid">
          <fgColor indexed="64"/>
          <bgColor rgb="FFFFFF00"/>
        </patternFill>
      </fill>
    </dxf>
    <dxf>
      <fill>
        <patternFill patternType="solid">
          <fgColor indexed="64"/>
          <bgColor rgb="FFFFFF00"/>
        </patternFill>
      </fill>
    </dxf>
    <dxf>
      <font>
        <b val="0"/>
        <i val="0"/>
        <strike val="0"/>
        <condense val="0"/>
        <extend val="0"/>
        <outline val="0"/>
        <shadow val="0"/>
        <u val="none"/>
        <vertAlign val="baseline"/>
        <sz val="11"/>
        <color theme="1"/>
        <name val="Calibri"/>
        <scheme val="minor"/>
      </font>
      <fill>
        <patternFill patternType="solid">
          <fgColor indexed="64"/>
          <bgColor rgb="FFFFFF00"/>
        </patternFill>
      </fill>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2"/>
        <color theme="1"/>
        <name val="Calibri"/>
        <scheme val="minor"/>
      </font>
      <alignment horizontal="general" vertical="bottom" textRotation="0" wrapText="1" indent="0" justifyLastLine="0" shrinkToFit="0" readingOrder="0"/>
    </dxf>
    <dxf>
      <fill>
        <patternFill patternType="solid">
          <fgColor indexed="64"/>
          <bgColor rgb="FFFFFF00"/>
        </patternFill>
      </fill>
    </dxf>
    <dxf>
      <fill>
        <patternFill patternType="solid">
          <fgColor indexed="64"/>
          <bgColor rgb="FFFFFF00"/>
        </patternFill>
      </fill>
    </dxf>
    <dxf>
      <font>
        <b val="0"/>
        <i val="0"/>
        <strike val="0"/>
        <condense val="0"/>
        <extend val="0"/>
        <outline val="0"/>
        <shadow val="0"/>
        <u val="none"/>
        <vertAlign val="baseline"/>
        <sz val="11"/>
        <color theme="1"/>
        <name val="Calibri"/>
        <scheme val="minor"/>
      </font>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Calibri"/>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0"/>
        <color theme="1"/>
        <name val="Calibri"/>
        <scheme val="minor"/>
      </font>
      <fill>
        <patternFill patternType="none">
          <fgColor indexed="64"/>
          <bgColor auto="1"/>
        </patternFill>
      </fill>
      <protection locked="1" hidden="0"/>
    </dxf>
    <dxf>
      <font>
        <b val="0"/>
        <i val="0"/>
        <strike val="0"/>
        <condense val="0"/>
        <extend val="0"/>
        <outline val="0"/>
        <shadow val="0"/>
        <u val="none"/>
        <vertAlign val="baseline"/>
        <sz val="10"/>
        <color theme="1"/>
        <name val="Calibri"/>
        <scheme val="minor"/>
      </font>
      <numFmt numFmtId="0" formatCode="General"/>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b val="0"/>
        <i val="0"/>
        <strike val="0"/>
        <condense val="0"/>
        <extend val="0"/>
        <outline val="0"/>
        <shadow val="0"/>
        <u val="none"/>
        <vertAlign val="baseline"/>
        <sz val="10"/>
        <color theme="1"/>
        <name val="Calibri"/>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0"/>
        <color theme="1"/>
        <name val="Calibri"/>
        <scheme val="minor"/>
      </font>
      <fill>
        <patternFill patternType="none">
          <fgColor indexed="64"/>
          <bgColor auto="1"/>
        </patternFill>
      </fill>
      <protection locked="1" hidden="0"/>
    </dxf>
    <dxf>
      <font>
        <b val="0"/>
        <i val="0"/>
        <strike val="0"/>
        <condense val="0"/>
        <extend val="0"/>
        <outline val="0"/>
        <shadow val="0"/>
        <u val="none"/>
        <vertAlign val="baseline"/>
        <sz val="10"/>
        <color theme="1"/>
        <name val="Calibri"/>
        <scheme val="minor"/>
      </font>
      <numFmt numFmtId="0" formatCode="General"/>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b val="0"/>
        <i val="0"/>
        <strike val="0"/>
        <condense val="0"/>
        <extend val="0"/>
        <outline val="0"/>
        <shadow val="0"/>
        <u val="none"/>
        <vertAlign val="baseline"/>
        <sz val="10"/>
        <color rgb="FF000000"/>
        <name val="Calibri"/>
        <scheme val="none"/>
      </font>
      <numFmt numFmtId="0" formatCode="General"/>
      <fill>
        <patternFill patternType="none">
          <fgColor indexed="64"/>
          <bgColor auto="1"/>
        </patternFill>
      </fill>
      <alignment horizontal="left" vertical="center" textRotation="0" wrapText="1" indent="0" justifyLastLine="0" shrinkToFit="0" readingOrder="0"/>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strike val="0"/>
        <outline val="0"/>
        <shadow val="0"/>
        <u val="none"/>
        <vertAlign val="baseline"/>
        <sz val="10"/>
      </font>
      <fill>
        <patternFill patternType="none">
          <fgColor indexed="64"/>
          <bgColor auto="1"/>
        </patternFill>
      </fill>
      <protection locked="1" hidden="0"/>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bottom" textRotation="0" wrapText="1" indent="0" justifyLastLine="0" shrinkToFit="0" readingOrder="0"/>
      <protection locked="1" hidden="0"/>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60-EC42-11CE-9E0D-00AA006002F3}" r:id="rId1"/>
</file>

<file path=xl/activeX/activeX10.xml><?xml version="1.0" encoding="utf-8"?>
<ax:ocx xmlns:ax="http://schemas.microsoft.com/office/2006/activeX" xmlns:r="http://schemas.openxmlformats.org/officeDocument/2006/relationships" ax:classid="{8BD21D60-EC42-11CE-9E0D-00AA006002F3}" r:id="rId1"/>
</file>

<file path=xl/activeX/activeX11.xml><?xml version="1.0" encoding="utf-8"?>
<ax:ocx xmlns:ax="http://schemas.microsoft.com/office/2006/activeX" xmlns:r="http://schemas.openxmlformats.org/officeDocument/2006/relationships" ax:classid="{8BD21D60-EC42-11CE-9E0D-00AA006002F3}" r:id="rId1"/>
</file>

<file path=xl/activeX/activeX12.xml><?xml version="1.0" encoding="utf-8"?>
<ax:ocx xmlns:ax="http://schemas.microsoft.com/office/2006/activeX" xmlns:r="http://schemas.openxmlformats.org/officeDocument/2006/relationships" ax:classid="{8BD21D60-EC42-11CE-9E0D-00AA006002F3}" r:id="rId1"/>
</file>

<file path=xl/activeX/activeX13.xml><?xml version="1.0" encoding="utf-8"?>
<ax:ocx xmlns:ax="http://schemas.microsoft.com/office/2006/activeX" xmlns:r="http://schemas.openxmlformats.org/officeDocument/2006/relationships" ax:classid="{8BD21D60-EC42-11CE-9E0D-00AA006002F3}" r:id="rId1"/>
</file>

<file path=xl/activeX/activeX14.xml><?xml version="1.0" encoding="utf-8"?>
<ax:ocx xmlns:ax="http://schemas.microsoft.com/office/2006/activeX" xmlns:r="http://schemas.openxmlformats.org/officeDocument/2006/relationships" ax:classid="{8BD21D60-EC42-11CE-9E0D-00AA006002F3}" r:id="rId1"/>
</file>

<file path=xl/activeX/activeX15.xml><?xml version="1.0" encoding="utf-8"?>
<ax:ocx xmlns:ax="http://schemas.microsoft.com/office/2006/activeX" xmlns:r="http://schemas.openxmlformats.org/officeDocument/2006/relationships" ax:classid="{8BD21D60-EC42-11CE-9E0D-00AA006002F3}" r:id="rId1"/>
</file>

<file path=xl/activeX/activeX16.xml><?xml version="1.0" encoding="utf-8"?>
<ax:ocx xmlns:ax="http://schemas.microsoft.com/office/2006/activeX" xmlns:r="http://schemas.openxmlformats.org/officeDocument/2006/relationships" ax:classid="{8BD21D60-EC42-11CE-9E0D-00AA006002F3}" r:id="rId1"/>
</file>

<file path=xl/activeX/activeX17.xml><?xml version="1.0" encoding="utf-8"?>
<ax:ocx xmlns:ax="http://schemas.microsoft.com/office/2006/activeX" xmlns:r="http://schemas.openxmlformats.org/officeDocument/2006/relationships" ax:classid="{8BD21D60-EC42-11CE-9E0D-00AA006002F3}" r:id="rId1"/>
</file>

<file path=xl/activeX/activeX18.xml><?xml version="1.0" encoding="utf-8"?>
<ax:ocx xmlns:ax="http://schemas.microsoft.com/office/2006/activeX" xmlns:r="http://schemas.openxmlformats.org/officeDocument/2006/relationships" ax:classid="{8BD21D60-EC42-11CE-9E0D-00AA006002F3}" r:id="rId1"/>
</file>

<file path=xl/activeX/activeX19.xml><?xml version="1.0" encoding="utf-8"?>
<ax:ocx xmlns:ax="http://schemas.microsoft.com/office/2006/activeX" xmlns:r="http://schemas.openxmlformats.org/officeDocument/2006/relationships" ax:classid="{8BD21D60-EC42-11CE-9E0D-00AA006002F3}" r:id="rId1"/>
</file>

<file path=xl/activeX/activeX2.xml><?xml version="1.0" encoding="utf-8"?>
<ax:ocx xmlns:ax="http://schemas.microsoft.com/office/2006/activeX" xmlns:r="http://schemas.openxmlformats.org/officeDocument/2006/relationships" ax:classid="{8BD21D60-EC42-11CE-9E0D-00AA006002F3}" r:id="rId1"/>
</file>

<file path=xl/activeX/activeX20.xml><?xml version="1.0" encoding="utf-8"?>
<ax:ocx xmlns:ax="http://schemas.microsoft.com/office/2006/activeX" xmlns:r="http://schemas.openxmlformats.org/officeDocument/2006/relationships" ax:classid="{8BD21D60-EC42-11CE-9E0D-00AA006002F3}" r:id="rId1"/>
</file>

<file path=xl/activeX/activeX21.xml><?xml version="1.0" encoding="utf-8"?>
<ax:ocx xmlns:ax="http://schemas.microsoft.com/office/2006/activeX" xmlns:r="http://schemas.openxmlformats.org/officeDocument/2006/relationships" ax:classid="{8BD21D40-EC42-11CE-9E0D-00AA006002F3}" r:id="rId1"/>
</file>

<file path=xl/activeX/activeX22.xml><?xml version="1.0" encoding="utf-8"?>
<ax:ocx xmlns:ax="http://schemas.microsoft.com/office/2006/activeX" xmlns:r="http://schemas.openxmlformats.org/officeDocument/2006/relationships" ax:classid="{8BD21D40-EC42-11CE-9E0D-00AA006002F3}" r:id="rId1"/>
</file>

<file path=xl/activeX/activeX23.xml><?xml version="1.0" encoding="utf-8"?>
<ax:ocx xmlns:ax="http://schemas.microsoft.com/office/2006/activeX" xmlns:r="http://schemas.openxmlformats.org/officeDocument/2006/relationships" ax:classid="{8BD21D40-EC42-11CE-9E0D-00AA006002F3}" r:id="rId1"/>
</file>

<file path=xl/activeX/activeX24.xml><?xml version="1.0" encoding="utf-8"?>
<ax:ocx xmlns:ax="http://schemas.microsoft.com/office/2006/activeX" xmlns:r="http://schemas.openxmlformats.org/officeDocument/2006/relationships" ax:classid="{8BD21D40-EC42-11CE-9E0D-00AA006002F3}" r:id="rId1"/>
</file>

<file path=xl/activeX/activeX25.xml><?xml version="1.0" encoding="utf-8"?>
<ax:ocx xmlns:ax="http://schemas.microsoft.com/office/2006/activeX" xmlns:r="http://schemas.openxmlformats.org/officeDocument/2006/relationships" ax:classid="{8BD21D10-EC42-11CE-9E0D-00AA006002F3}" r:id="rId1"/>
</file>

<file path=xl/activeX/activeX26.xml><?xml version="1.0" encoding="utf-8"?>
<ax:ocx xmlns:ax="http://schemas.microsoft.com/office/2006/activeX" xmlns:r="http://schemas.openxmlformats.org/officeDocument/2006/relationships" ax:classid="{8BD21D60-EC42-11CE-9E0D-00AA006002F3}" r:id="rId1"/>
</file>

<file path=xl/activeX/activeX27.xml><?xml version="1.0" encoding="utf-8"?>
<ax:ocx xmlns:ax="http://schemas.microsoft.com/office/2006/activeX" xmlns:r="http://schemas.openxmlformats.org/officeDocument/2006/relationships" ax:classid="{8BD21D60-EC42-11CE-9E0D-00AA006002F3}" r:id="rId1"/>
</file>

<file path=xl/activeX/activeX28.xml><?xml version="1.0" encoding="utf-8"?>
<ax:ocx xmlns:ax="http://schemas.microsoft.com/office/2006/activeX" xmlns:r="http://schemas.openxmlformats.org/officeDocument/2006/relationships" ax:classid="{D7053240-CE69-11CD-A777-00DD01143C57}" r:id="rId1"/>
</file>

<file path=xl/activeX/activeX29.xml><?xml version="1.0" encoding="utf-8"?>
<ax:ocx xmlns:ax="http://schemas.microsoft.com/office/2006/activeX" xmlns:r="http://schemas.openxmlformats.org/officeDocument/2006/relationships" ax:classid="{D7053240-CE69-11CD-A777-00DD01143C57}" r:id="rId1"/>
</file>

<file path=xl/activeX/activeX3.xml><?xml version="1.0" encoding="utf-8"?>
<ax:ocx xmlns:ax="http://schemas.microsoft.com/office/2006/activeX" xmlns:r="http://schemas.openxmlformats.org/officeDocument/2006/relationships" ax:classid="{8BD21D60-EC42-11CE-9E0D-00AA006002F3}" r:id="rId1"/>
</file>

<file path=xl/activeX/activeX30.xml><?xml version="1.0" encoding="utf-8"?>
<ax:ocx xmlns:ax="http://schemas.microsoft.com/office/2006/activeX" xmlns:r="http://schemas.openxmlformats.org/officeDocument/2006/relationships" ax:classid="{D7053240-CE69-11CD-A777-00DD01143C57}" r:id="rId1"/>
</file>

<file path=xl/activeX/activeX31.xml><?xml version="1.0" encoding="utf-8"?>
<ax:ocx xmlns:ax="http://schemas.microsoft.com/office/2006/activeX" xmlns:r="http://schemas.openxmlformats.org/officeDocument/2006/relationships" ax:classid="{D7053240-CE69-11CD-A777-00DD01143C57}" r:id="rId1"/>
</file>

<file path=xl/activeX/activeX32.xml><?xml version="1.0" encoding="utf-8"?>
<ax:ocx xmlns:ax="http://schemas.microsoft.com/office/2006/activeX" xmlns:r="http://schemas.openxmlformats.org/officeDocument/2006/relationships" ax:classid="{D7053240-CE69-11CD-A777-00DD01143C57}" r:id="rId1"/>
</file>

<file path=xl/activeX/activeX33.xml><?xml version="1.0" encoding="utf-8"?>
<ax:ocx xmlns:ax="http://schemas.microsoft.com/office/2006/activeX" xmlns:r="http://schemas.openxmlformats.org/officeDocument/2006/relationships" ax:classid="{D7053240-CE69-11CD-A777-00DD01143C57}" r:id="rId1"/>
</file>

<file path=xl/activeX/activeX34.xml><?xml version="1.0" encoding="utf-8"?>
<ax:ocx xmlns:ax="http://schemas.microsoft.com/office/2006/activeX" xmlns:r="http://schemas.openxmlformats.org/officeDocument/2006/relationships" ax:classid="{D7053240-CE69-11CD-A777-00DD01143C57}" r:id="rId1"/>
</file>

<file path=xl/activeX/activeX35.xml><?xml version="1.0" encoding="utf-8"?>
<ax:ocx xmlns:ax="http://schemas.microsoft.com/office/2006/activeX" xmlns:r="http://schemas.openxmlformats.org/officeDocument/2006/relationships" ax:classid="{D7053240-CE69-11CD-A777-00DD01143C57}" r:id="rId1"/>
</file>

<file path=xl/activeX/activeX36.xml><?xml version="1.0" encoding="utf-8"?>
<ax:ocx xmlns:ax="http://schemas.microsoft.com/office/2006/activeX" xmlns:r="http://schemas.openxmlformats.org/officeDocument/2006/relationships" ax:classid="{8BD21D60-EC42-11CE-9E0D-00AA006002F3}" r:id="rId1"/>
</file>

<file path=xl/activeX/activeX37.xml><?xml version="1.0" encoding="utf-8"?>
<ax:ocx xmlns:ax="http://schemas.microsoft.com/office/2006/activeX" xmlns:r="http://schemas.openxmlformats.org/officeDocument/2006/relationships" ax:classid="{D7053240-CE69-11CD-A777-00DD01143C57}" r:id="rId1"/>
</file>

<file path=xl/activeX/activeX38.xml><?xml version="1.0" encoding="utf-8"?>
<ax:ocx xmlns:ax="http://schemas.microsoft.com/office/2006/activeX" xmlns:r="http://schemas.openxmlformats.org/officeDocument/2006/relationships" ax:classid="{D7053240-CE69-11CD-A777-00DD01143C57}" r:id="rId1"/>
</file>

<file path=xl/activeX/activeX39.xml><?xml version="1.0" encoding="utf-8"?>
<ax:ocx xmlns:ax="http://schemas.microsoft.com/office/2006/activeX" xmlns:r="http://schemas.openxmlformats.org/officeDocument/2006/relationships" ax:classid="{D7053240-CE69-11CD-A777-00DD01143C57}" r:id="rId1"/>
</file>

<file path=xl/activeX/activeX4.xml><?xml version="1.0" encoding="utf-8"?>
<ax:ocx xmlns:ax="http://schemas.microsoft.com/office/2006/activeX" xmlns:r="http://schemas.openxmlformats.org/officeDocument/2006/relationships" ax:classid="{8BD21D60-EC42-11CE-9E0D-00AA006002F3}" r:id="rId1"/>
</file>

<file path=xl/activeX/activeX40.xml><?xml version="1.0" encoding="utf-8"?>
<ax:ocx xmlns:ax="http://schemas.microsoft.com/office/2006/activeX" xmlns:r="http://schemas.openxmlformats.org/officeDocument/2006/relationships" ax:classid="{D7053240-CE69-11CD-A777-00DD01143C57}" r:id="rId1"/>
</file>

<file path=xl/activeX/activeX41.xml><?xml version="1.0" encoding="utf-8"?>
<ax:ocx xmlns:ax="http://schemas.microsoft.com/office/2006/activeX" xmlns:r="http://schemas.openxmlformats.org/officeDocument/2006/relationships" ax:classid="{D7053240-CE69-11CD-A777-00DD01143C57}" r:id="rId1"/>
</file>

<file path=xl/activeX/activeX42.xml><?xml version="1.0" encoding="utf-8"?>
<ax:ocx xmlns:ax="http://schemas.microsoft.com/office/2006/activeX" xmlns:r="http://schemas.openxmlformats.org/officeDocument/2006/relationships" ax:classid="{8BD21D60-EC42-11CE-9E0D-00AA006002F3}" r:id="rId1"/>
</file>

<file path=xl/activeX/activeX43.xml><?xml version="1.0" encoding="utf-8"?>
<ax:ocx xmlns:ax="http://schemas.microsoft.com/office/2006/activeX" xmlns:r="http://schemas.openxmlformats.org/officeDocument/2006/relationships" ax:classid="{8BD21D60-EC42-11CE-9E0D-00AA006002F3}" r:id="rId1"/>
</file>

<file path=xl/activeX/activeX44.xml><?xml version="1.0" encoding="utf-8"?>
<ax:ocx xmlns:ax="http://schemas.microsoft.com/office/2006/activeX" xmlns:r="http://schemas.openxmlformats.org/officeDocument/2006/relationships" ax:classid="{8BD21D40-EC42-11CE-9E0D-00AA006002F3}" r:id="rId1"/>
</file>

<file path=xl/activeX/activeX5.xml><?xml version="1.0" encoding="utf-8"?>
<ax:ocx xmlns:ax="http://schemas.microsoft.com/office/2006/activeX" xmlns:r="http://schemas.openxmlformats.org/officeDocument/2006/relationships" ax:classid="{8BD21D60-EC42-11CE-9E0D-00AA006002F3}" r:id="rId1"/>
</file>

<file path=xl/activeX/activeX6.xml><?xml version="1.0" encoding="utf-8"?>
<ax:ocx xmlns:ax="http://schemas.microsoft.com/office/2006/activeX" xmlns:r="http://schemas.openxmlformats.org/officeDocument/2006/relationships" ax:classid="{8BD21D60-EC42-11CE-9E0D-00AA006002F3}" r:id="rId1"/>
</file>

<file path=xl/activeX/activeX7.xml><?xml version="1.0" encoding="utf-8"?>
<ax:ocx xmlns:ax="http://schemas.microsoft.com/office/2006/activeX" xmlns:r="http://schemas.openxmlformats.org/officeDocument/2006/relationships" ax:classid="{8BD21D60-EC42-11CE-9E0D-00AA006002F3}" r:id="rId1"/>
</file>

<file path=xl/activeX/activeX8.xml><?xml version="1.0" encoding="utf-8"?>
<ax:ocx xmlns:ax="http://schemas.microsoft.com/office/2006/activeX" xmlns:r="http://schemas.openxmlformats.org/officeDocument/2006/relationships" ax:classid="{8BD21D60-EC42-11CE-9E0D-00AA006002F3}" r:id="rId1"/>
</file>

<file path=xl/activeX/activeX9.xml><?xml version="1.0" encoding="utf-8"?>
<ax:ocx xmlns:ax="http://schemas.microsoft.com/office/2006/activeX" xmlns:r="http://schemas.openxmlformats.org/officeDocument/2006/relationships" ax:classid="{8BD21D60-EC42-11CE-9E0D-00AA006002F3}"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5.emf"/><Relationship Id="rId1" Type="http://schemas.openxmlformats.org/officeDocument/2006/relationships/image" Target="../media/image14.emf"/></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7.emf"/><Relationship Id="rId1" Type="http://schemas.openxmlformats.org/officeDocument/2006/relationships/image" Target="../media/image16.emf"/></Relationships>
</file>

<file path=xl/drawings/_rels/vmlDrawing12.vml.rels><?xml version="1.0" encoding="UTF-8" standalone="yes"?>
<Relationships xmlns="http://schemas.openxmlformats.org/package/2006/relationships"><Relationship Id="rId2" Type="http://schemas.openxmlformats.org/officeDocument/2006/relationships/image" Target="../media/image19.emf"/><Relationship Id="rId1" Type="http://schemas.openxmlformats.org/officeDocument/2006/relationships/image" Target="../media/image18.emf"/></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1.emf"/><Relationship Id="rId1" Type="http://schemas.openxmlformats.org/officeDocument/2006/relationships/image" Target="../media/image20.emf"/></Relationships>
</file>

<file path=xl/drawings/_rels/vmlDrawing15.vml.rels><?xml version="1.0" encoding="UTF-8" standalone="yes"?>
<Relationships xmlns="http://schemas.openxmlformats.org/package/2006/relationships"><Relationship Id="rId8" Type="http://schemas.openxmlformats.org/officeDocument/2006/relationships/image" Target="../media/image35.emf"/><Relationship Id="rId13" Type="http://schemas.openxmlformats.org/officeDocument/2006/relationships/image" Target="../media/image40.emf"/><Relationship Id="rId18" Type="http://schemas.openxmlformats.org/officeDocument/2006/relationships/image" Target="../media/image26.emf"/><Relationship Id="rId3" Type="http://schemas.openxmlformats.org/officeDocument/2006/relationships/image" Target="../media/image30.emf"/><Relationship Id="rId21" Type="http://schemas.openxmlformats.org/officeDocument/2006/relationships/image" Target="../media/image23.emf"/><Relationship Id="rId7" Type="http://schemas.openxmlformats.org/officeDocument/2006/relationships/image" Target="../media/image34.emf"/><Relationship Id="rId12" Type="http://schemas.openxmlformats.org/officeDocument/2006/relationships/image" Target="../media/image39.emf"/><Relationship Id="rId17" Type="http://schemas.openxmlformats.org/officeDocument/2006/relationships/image" Target="../media/image27.emf"/><Relationship Id="rId2" Type="http://schemas.openxmlformats.org/officeDocument/2006/relationships/image" Target="../media/image29.emf"/><Relationship Id="rId16" Type="http://schemas.openxmlformats.org/officeDocument/2006/relationships/image" Target="../media/image43.emf"/><Relationship Id="rId20" Type="http://schemas.openxmlformats.org/officeDocument/2006/relationships/image" Target="../media/image24.emf"/><Relationship Id="rId1" Type="http://schemas.openxmlformats.org/officeDocument/2006/relationships/image" Target="../media/image28.emf"/><Relationship Id="rId6" Type="http://schemas.openxmlformats.org/officeDocument/2006/relationships/image" Target="../media/image33.emf"/><Relationship Id="rId11" Type="http://schemas.openxmlformats.org/officeDocument/2006/relationships/image" Target="../media/image38.emf"/><Relationship Id="rId24" Type="http://schemas.openxmlformats.org/officeDocument/2006/relationships/image" Target="../media/image45.emf"/><Relationship Id="rId5" Type="http://schemas.openxmlformats.org/officeDocument/2006/relationships/image" Target="../media/image32.emf"/><Relationship Id="rId15" Type="http://schemas.openxmlformats.org/officeDocument/2006/relationships/image" Target="../media/image42.emf"/><Relationship Id="rId23" Type="http://schemas.openxmlformats.org/officeDocument/2006/relationships/image" Target="../media/image44.emf"/><Relationship Id="rId10" Type="http://schemas.openxmlformats.org/officeDocument/2006/relationships/image" Target="../media/image37.emf"/><Relationship Id="rId19" Type="http://schemas.openxmlformats.org/officeDocument/2006/relationships/image" Target="../media/image25.emf"/><Relationship Id="rId4" Type="http://schemas.openxmlformats.org/officeDocument/2006/relationships/image" Target="../media/image31.emf"/><Relationship Id="rId9" Type="http://schemas.openxmlformats.org/officeDocument/2006/relationships/image" Target="../media/image36.emf"/><Relationship Id="rId14" Type="http://schemas.openxmlformats.org/officeDocument/2006/relationships/image" Target="../media/image41.emf"/><Relationship Id="rId22" Type="http://schemas.openxmlformats.org/officeDocument/2006/relationships/image" Target="../media/image2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image" Target="../media/image9.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_rels/vmlDrawing9.vml.rels><?xml version="1.0" encoding="UTF-8" standalone="yes"?>
<Relationships xmlns="http://schemas.openxmlformats.org/package/2006/relationships"><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oneCellAnchor>
    <xdr:from>
      <xdr:col>0</xdr:col>
      <xdr:colOff>0</xdr:colOff>
      <xdr:row>11</xdr:row>
      <xdr:rowOff>116973</xdr:rowOff>
    </xdr:from>
    <xdr:ext cx="220206" cy="375680"/>
    <xdr:sp macro="" textlink="">
      <xdr:nvSpPr>
        <xdr:cNvPr id="4" name="Rectangle 3"/>
        <xdr:cNvSpPr/>
      </xdr:nvSpPr>
      <xdr:spPr>
        <a:xfrm>
          <a:off x="0" y="24886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1</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0</xdr:colOff>
      <xdr:row>14</xdr:row>
      <xdr:rowOff>78873</xdr:rowOff>
    </xdr:from>
    <xdr:ext cx="220206" cy="375680"/>
    <xdr:sp macro="" textlink="">
      <xdr:nvSpPr>
        <xdr:cNvPr id="7" name="Rectangle 6"/>
        <xdr:cNvSpPr/>
      </xdr:nvSpPr>
      <xdr:spPr>
        <a:xfrm>
          <a:off x="0" y="30220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2</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8395</xdr:colOff>
      <xdr:row>18</xdr:row>
      <xdr:rowOff>78873</xdr:rowOff>
    </xdr:from>
    <xdr:ext cx="220206" cy="375680"/>
    <xdr:sp macro="" textlink="">
      <xdr:nvSpPr>
        <xdr:cNvPr id="9" name="Rectangle 8"/>
        <xdr:cNvSpPr/>
      </xdr:nvSpPr>
      <xdr:spPr>
        <a:xfrm>
          <a:off x="8395" y="37840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3</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19050</xdr:colOff>
      <xdr:row>24</xdr:row>
      <xdr:rowOff>88398</xdr:rowOff>
    </xdr:from>
    <xdr:ext cx="220206" cy="375680"/>
    <xdr:sp macro="" textlink="">
      <xdr:nvSpPr>
        <xdr:cNvPr id="11" name="Rectangle 10"/>
        <xdr:cNvSpPr/>
      </xdr:nvSpPr>
      <xdr:spPr>
        <a:xfrm>
          <a:off x="19050" y="493662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4</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twoCellAnchor>
    <xdr:from>
      <xdr:col>0</xdr:col>
      <xdr:colOff>1</xdr:colOff>
      <xdr:row>1</xdr:row>
      <xdr:rowOff>97923</xdr:rowOff>
    </xdr:from>
    <xdr:to>
      <xdr:col>19</xdr:col>
      <xdr:colOff>428626</xdr:colOff>
      <xdr:row>6</xdr:row>
      <xdr:rowOff>171450</xdr:rowOff>
    </xdr:to>
    <xdr:grpSp>
      <xdr:nvGrpSpPr>
        <xdr:cNvPr id="3" name="Group 2"/>
        <xdr:cNvGrpSpPr/>
      </xdr:nvGrpSpPr>
      <xdr:grpSpPr>
        <a:xfrm>
          <a:off x="1" y="336048"/>
          <a:ext cx="11620500" cy="1026027"/>
          <a:chOff x="456070" y="345573"/>
          <a:chExt cx="13058279" cy="1035435"/>
        </a:xfrm>
      </xdr:grpSpPr>
      <xdr:pic>
        <xdr:nvPicPr>
          <xdr:cNvPr id="5" name="Picture 4"/>
          <xdr:cNvPicPr>
            <a:picLocks noChangeAspect="1"/>
          </xdr:cNvPicPr>
        </xdr:nvPicPr>
        <xdr:blipFill>
          <a:blip xmlns:r="http://schemas.openxmlformats.org/officeDocument/2006/relationships" r:embed="rId1"/>
          <a:stretch>
            <a:fillRect/>
          </a:stretch>
        </xdr:blipFill>
        <xdr:spPr>
          <a:xfrm>
            <a:off x="504825" y="447675"/>
            <a:ext cx="13009524" cy="933333"/>
          </a:xfrm>
          <a:prstGeom prst="rect">
            <a:avLst/>
          </a:prstGeom>
        </xdr:spPr>
      </xdr:pic>
      <xdr:sp macro="" textlink="">
        <xdr:nvSpPr>
          <xdr:cNvPr id="2" name="Rectangle 1"/>
          <xdr:cNvSpPr/>
        </xdr:nvSpPr>
        <xdr:spPr>
          <a:xfrm>
            <a:off x="456070" y="34557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1</a:t>
            </a:r>
            <a:endParaRPr lang="en-US" sz="4400" b="1" cap="none" spc="0">
              <a:ln w="22225">
                <a:solidFill>
                  <a:schemeClr val="accent2"/>
                </a:solidFill>
                <a:prstDash val="solid"/>
              </a:ln>
              <a:solidFill>
                <a:schemeClr val="accent2">
                  <a:lumMod val="40000"/>
                  <a:lumOff val="60000"/>
                </a:schemeClr>
              </a:solidFill>
              <a:effectLst/>
            </a:endParaRPr>
          </a:p>
        </xdr:txBody>
      </xdr:sp>
      <xdr:sp macro="" textlink="">
        <xdr:nvSpPr>
          <xdr:cNvPr id="6" name="Rectangle 5"/>
          <xdr:cNvSpPr/>
        </xdr:nvSpPr>
        <xdr:spPr>
          <a:xfrm>
            <a:off x="1751470" y="3550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2</a:t>
            </a:r>
            <a:endParaRPr lang="en-US" sz="4400" b="1" cap="none" spc="0">
              <a:ln w="22225">
                <a:solidFill>
                  <a:schemeClr val="accent2"/>
                </a:solidFill>
                <a:prstDash val="solid"/>
              </a:ln>
              <a:solidFill>
                <a:schemeClr val="accent2">
                  <a:lumMod val="40000"/>
                  <a:lumOff val="60000"/>
                </a:schemeClr>
              </a:solidFill>
              <a:effectLst/>
            </a:endParaRPr>
          </a:p>
        </xdr:txBody>
      </xdr:sp>
      <xdr:sp macro="" textlink="">
        <xdr:nvSpPr>
          <xdr:cNvPr id="8" name="Rectangle 7"/>
          <xdr:cNvSpPr/>
        </xdr:nvSpPr>
        <xdr:spPr>
          <a:xfrm>
            <a:off x="7056895" y="36462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3</a:t>
            </a:r>
            <a:endParaRPr lang="en-US" sz="4400" b="1" cap="none" spc="0">
              <a:ln w="22225">
                <a:solidFill>
                  <a:schemeClr val="accent2"/>
                </a:solidFill>
                <a:prstDash val="solid"/>
              </a:ln>
              <a:solidFill>
                <a:schemeClr val="accent2">
                  <a:lumMod val="40000"/>
                  <a:lumOff val="60000"/>
                </a:schemeClr>
              </a:solidFill>
              <a:effectLst/>
            </a:endParaRPr>
          </a:p>
        </xdr:txBody>
      </xdr:sp>
      <xdr:sp macro="" textlink="">
        <xdr:nvSpPr>
          <xdr:cNvPr id="10" name="Rectangle 9"/>
          <xdr:cNvSpPr/>
        </xdr:nvSpPr>
        <xdr:spPr>
          <a:xfrm>
            <a:off x="9914395" y="5836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4</a:t>
            </a:r>
            <a:endParaRPr lang="en-US" sz="4400" b="1" cap="none" spc="0">
              <a:ln w="22225">
                <a:solidFill>
                  <a:schemeClr val="accent2"/>
                </a:solidFill>
                <a:prstDash val="solid"/>
              </a:ln>
              <a:solidFill>
                <a:schemeClr val="accent2">
                  <a:lumMod val="40000"/>
                  <a:lumOff val="60000"/>
                </a:schemeClr>
              </a:solidFill>
              <a:effectLst/>
            </a:endParaRPr>
          </a:p>
        </xdr:txBody>
      </xdr:sp>
      <xdr:sp macro="" textlink="">
        <xdr:nvSpPr>
          <xdr:cNvPr id="12" name="Rectangle 11"/>
          <xdr:cNvSpPr/>
        </xdr:nvSpPr>
        <xdr:spPr>
          <a:xfrm>
            <a:off x="12839700" y="57417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5</a:t>
            </a:r>
            <a:endParaRPr lang="en-US" sz="4400" b="1" cap="none" spc="0">
              <a:ln w="22225">
                <a:solidFill>
                  <a:schemeClr val="accent2"/>
                </a:solidFill>
                <a:prstDash val="solid"/>
              </a:ln>
              <a:solidFill>
                <a:schemeClr val="accent2">
                  <a:lumMod val="40000"/>
                  <a:lumOff val="60000"/>
                </a:schemeClr>
              </a:solidFill>
              <a:effectLst/>
            </a:endParaRPr>
          </a:p>
        </xdr:txBody>
      </xdr:sp>
    </xdr:grpSp>
    <xdr:clientData/>
  </xdr:twoCellAnchor>
  <xdr:oneCellAnchor>
    <xdr:from>
      <xdr:col>0</xdr:col>
      <xdr:colOff>28575</xdr:colOff>
      <xdr:row>29</xdr:row>
      <xdr:rowOff>78873</xdr:rowOff>
    </xdr:from>
    <xdr:ext cx="220206" cy="375680"/>
    <xdr:sp macro="" textlink="">
      <xdr:nvSpPr>
        <xdr:cNvPr id="13" name="Rectangle 12"/>
        <xdr:cNvSpPr/>
      </xdr:nvSpPr>
      <xdr:spPr>
        <a:xfrm>
          <a:off x="28575" y="58795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5</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14</xdr:col>
      <xdr:colOff>381000</xdr:colOff>
      <xdr:row>4</xdr:row>
      <xdr:rowOff>2673</xdr:rowOff>
    </xdr:from>
    <xdr:ext cx="220206" cy="375680"/>
    <xdr:sp macro="" textlink="">
      <xdr:nvSpPr>
        <xdr:cNvPr id="14" name="Rectangle 13"/>
        <xdr:cNvSpPr/>
      </xdr:nvSpPr>
      <xdr:spPr>
        <a:xfrm>
          <a:off x="8524875" y="8122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6</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0</xdr:colOff>
      <xdr:row>34</xdr:row>
      <xdr:rowOff>78873</xdr:rowOff>
    </xdr:from>
    <xdr:ext cx="220206" cy="375680"/>
    <xdr:sp macro="" textlink="">
      <xdr:nvSpPr>
        <xdr:cNvPr id="15" name="Rectangle 14"/>
        <xdr:cNvSpPr/>
      </xdr:nvSpPr>
      <xdr:spPr>
        <a:xfrm>
          <a:off x="0" y="683209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6</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19050</xdr:colOff>
      <xdr:row>39</xdr:row>
      <xdr:rowOff>59823</xdr:rowOff>
    </xdr:from>
    <xdr:ext cx="220206" cy="375680"/>
    <xdr:sp macro="" textlink="">
      <xdr:nvSpPr>
        <xdr:cNvPr id="16" name="Rectangle 15"/>
        <xdr:cNvSpPr/>
      </xdr:nvSpPr>
      <xdr:spPr>
        <a:xfrm>
          <a:off x="19050" y="776554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7</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18</xdr:col>
      <xdr:colOff>295275</xdr:colOff>
      <xdr:row>4</xdr:row>
      <xdr:rowOff>31248</xdr:rowOff>
    </xdr:from>
    <xdr:ext cx="220206" cy="375680"/>
    <xdr:sp macro="" textlink="">
      <xdr:nvSpPr>
        <xdr:cNvPr id="17" name="Rectangle 16"/>
        <xdr:cNvSpPr/>
      </xdr:nvSpPr>
      <xdr:spPr>
        <a:xfrm>
          <a:off x="10877550" y="84087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7</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28575</xdr:colOff>
      <xdr:row>44</xdr:row>
      <xdr:rowOff>59823</xdr:rowOff>
    </xdr:from>
    <xdr:ext cx="220206" cy="375680"/>
    <xdr:sp macro="" textlink="">
      <xdr:nvSpPr>
        <xdr:cNvPr id="18" name="Rectangle 17"/>
        <xdr:cNvSpPr/>
      </xdr:nvSpPr>
      <xdr:spPr>
        <a:xfrm>
          <a:off x="28575" y="8718048"/>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8</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2</xdr:col>
      <xdr:colOff>152400</xdr:colOff>
      <xdr:row>5</xdr:row>
      <xdr:rowOff>88398</xdr:rowOff>
    </xdr:from>
    <xdr:ext cx="220206" cy="375680"/>
    <xdr:sp macro="" textlink="">
      <xdr:nvSpPr>
        <xdr:cNvPr id="19" name="Rectangle 18"/>
        <xdr:cNvSpPr/>
      </xdr:nvSpPr>
      <xdr:spPr>
        <a:xfrm>
          <a:off x="981075" y="108852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8</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0</xdr:col>
      <xdr:colOff>9525</xdr:colOff>
      <xdr:row>47</xdr:row>
      <xdr:rowOff>31248</xdr:rowOff>
    </xdr:from>
    <xdr:ext cx="220206" cy="375680"/>
    <xdr:sp macro="" textlink="">
      <xdr:nvSpPr>
        <xdr:cNvPr id="20" name="Rectangle 19"/>
        <xdr:cNvSpPr/>
      </xdr:nvSpPr>
      <xdr:spPr>
        <a:xfrm>
          <a:off x="9525" y="926097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9</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oneCellAnchor>
    <xdr:from>
      <xdr:col>13</xdr:col>
      <xdr:colOff>457200</xdr:colOff>
      <xdr:row>5</xdr:row>
      <xdr:rowOff>69348</xdr:rowOff>
    </xdr:from>
    <xdr:ext cx="220206" cy="375680"/>
    <xdr:sp macro="" textlink="">
      <xdr:nvSpPr>
        <xdr:cNvPr id="21" name="Rectangle 20"/>
        <xdr:cNvSpPr/>
      </xdr:nvSpPr>
      <xdr:spPr>
        <a:xfrm>
          <a:off x="7991475" y="1069473"/>
          <a:ext cx="220206" cy="375680"/>
        </a:xfrm>
        <a:prstGeom prst="rect">
          <a:avLst/>
        </a:prstGeom>
        <a:noFill/>
      </xdr:spPr>
      <xdr:txBody>
        <a:bodyPr wrap="square" lIns="0" tIns="0" rIns="0" bIns="0">
          <a:spAutoFit/>
        </a:bodyPr>
        <a:lstStyle/>
        <a:p>
          <a:pPr algn="ctr"/>
          <a:r>
            <a:rPr lang="en-US" sz="2400" b="1" cap="none" spc="0">
              <a:ln w="22225">
                <a:solidFill>
                  <a:schemeClr val="accent2"/>
                </a:solidFill>
                <a:prstDash val="solid"/>
              </a:ln>
              <a:solidFill>
                <a:schemeClr val="accent2">
                  <a:lumMod val="40000"/>
                  <a:lumOff val="60000"/>
                </a:schemeClr>
              </a:solidFill>
              <a:effectLst/>
            </a:rPr>
            <a:t>9</a:t>
          </a:r>
          <a:endParaRPr lang="en-US" sz="4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79873" name="ToggleButton1" hidden="1">
              <a:extLst>
                <a:ext uri="{63B3BB69-23CF-44E3-9099-C40C66FF867C}">
                  <a14:compatExt spid="_x0000_s79873"/>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79874" name="ToggleButton2" hidden="1">
              <a:extLst>
                <a:ext uri="{63B3BB69-23CF-44E3-9099-C40C66FF867C}">
                  <a14:compatExt spid="_x0000_s7987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80897" name="ToggleButton1" hidden="1">
              <a:extLst>
                <a:ext uri="{63B3BB69-23CF-44E3-9099-C40C66FF867C}">
                  <a14:compatExt spid="_x0000_s80897"/>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80898" name="ToggleButton2" hidden="1">
              <a:extLst>
                <a:ext uri="{63B3BB69-23CF-44E3-9099-C40C66FF867C}">
                  <a14:compatExt spid="_x0000_s8089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81921" name="ToggleButton1" hidden="1">
              <a:extLst>
                <a:ext uri="{63B3BB69-23CF-44E3-9099-C40C66FF867C}">
                  <a14:compatExt spid="_x0000_s81921"/>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81922" name="ToggleButton2" hidden="1">
              <a:extLst>
                <a:ext uri="{63B3BB69-23CF-44E3-9099-C40C66FF867C}">
                  <a14:compatExt spid="_x0000_s819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82945" name="ToggleButton1" hidden="1">
              <a:extLst>
                <a:ext uri="{63B3BB69-23CF-44E3-9099-C40C66FF867C}">
                  <a14:compatExt spid="_x0000_s82945"/>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82946" name="ToggleButton2" hidden="1">
              <a:extLst>
                <a:ext uri="{63B3BB69-23CF-44E3-9099-C40C66FF867C}">
                  <a14:compatExt spid="_x0000_s829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83969" name="ToggleButton1" hidden="1">
              <a:extLst>
                <a:ext uri="{63B3BB69-23CF-44E3-9099-C40C66FF867C}">
                  <a14:compatExt spid="_x0000_s83969"/>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83970" name="ToggleButton2" hidden="1">
              <a:extLst>
                <a:ext uri="{63B3BB69-23CF-44E3-9099-C40C66FF867C}">
                  <a14:compatExt spid="_x0000_s8397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absolute">
    <xdr:from>
      <xdr:col>12</xdr:col>
      <xdr:colOff>2571749</xdr:colOff>
      <xdr:row>4</xdr:row>
      <xdr:rowOff>6804</xdr:rowOff>
    </xdr:from>
    <xdr:to>
      <xdr:col>36</xdr:col>
      <xdr:colOff>115661</xdr:colOff>
      <xdr:row>4</xdr:row>
      <xdr:rowOff>221717</xdr:rowOff>
    </xdr:to>
    <xdr:sp macro="" textlink="">
      <xdr:nvSpPr>
        <xdr:cNvPr id="3" name="Rectangle 2"/>
        <xdr:cNvSpPr/>
      </xdr:nvSpPr>
      <xdr:spPr>
        <a:xfrm>
          <a:off x="9613445" y="843643"/>
          <a:ext cx="6041573" cy="214913"/>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absolute">
        <xdr:from>
          <xdr:col>14</xdr:col>
          <xdr:colOff>600075</xdr:colOff>
          <xdr:row>2</xdr:row>
          <xdr:rowOff>152400</xdr:rowOff>
        </xdr:from>
        <xdr:to>
          <xdr:col>16</xdr:col>
          <xdr:colOff>200025</xdr:colOff>
          <xdr:row>3</xdr:row>
          <xdr:rowOff>219075</xdr:rowOff>
        </xdr:to>
        <xdr:sp macro="" textlink="">
          <xdr:nvSpPr>
            <xdr:cNvPr id="1223" name="ToggleButton1" hidden="1">
              <a:extLst>
                <a:ext uri="{63B3BB69-23CF-44E3-9099-C40C66FF867C}">
                  <a14:compatExt spid="_x0000_s12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6</xdr:col>
          <xdr:colOff>600075</xdr:colOff>
          <xdr:row>1</xdr:row>
          <xdr:rowOff>38100</xdr:rowOff>
        </xdr:from>
        <xdr:to>
          <xdr:col>8</xdr:col>
          <xdr:colOff>552450</xdr:colOff>
          <xdr:row>2</xdr:row>
          <xdr:rowOff>114300</xdr:rowOff>
        </xdr:to>
        <xdr:sp macro="" textlink="">
          <xdr:nvSpPr>
            <xdr:cNvPr id="1233" name="CommandButton1" hidden="1">
              <a:extLst>
                <a:ext uri="{63B3BB69-23CF-44E3-9099-C40C66FF867C}">
                  <a14:compatExt spid="_x0000_s12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542925</xdr:colOff>
          <xdr:row>1</xdr:row>
          <xdr:rowOff>38100</xdr:rowOff>
        </xdr:from>
        <xdr:to>
          <xdr:col>8</xdr:col>
          <xdr:colOff>2371725</xdr:colOff>
          <xdr:row>2</xdr:row>
          <xdr:rowOff>114300</xdr:rowOff>
        </xdr:to>
        <xdr:sp macro="" textlink="">
          <xdr:nvSpPr>
            <xdr:cNvPr id="1234" name="CommandButton2" hidden="1">
              <a:extLst>
                <a:ext uri="{63B3BB69-23CF-44E3-9099-C40C66FF867C}">
                  <a14:compatExt spid="_x0000_s12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2381250</xdr:colOff>
          <xdr:row>1</xdr:row>
          <xdr:rowOff>38100</xdr:rowOff>
        </xdr:from>
        <xdr:to>
          <xdr:col>10</xdr:col>
          <xdr:colOff>1733550</xdr:colOff>
          <xdr:row>2</xdr:row>
          <xdr:rowOff>114300</xdr:rowOff>
        </xdr:to>
        <xdr:sp macro="" textlink="">
          <xdr:nvSpPr>
            <xdr:cNvPr id="1235" name="CommandButton3" hidden="1">
              <a:extLst>
                <a:ext uri="{63B3BB69-23CF-44E3-9099-C40C66FF867C}">
                  <a14:compatExt spid="_x0000_s123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6</xdr:col>
          <xdr:colOff>600075</xdr:colOff>
          <xdr:row>2</xdr:row>
          <xdr:rowOff>123825</xdr:rowOff>
        </xdr:from>
        <xdr:to>
          <xdr:col>8</xdr:col>
          <xdr:colOff>542925</xdr:colOff>
          <xdr:row>3</xdr:row>
          <xdr:rowOff>200025</xdr:rowOff>
        </xdr:to>
        <xdr:sp macro="" textlink="">
          <xdr:nvSpPr>
            <xdr:cNvPr id="1237" name="CommandButton4" hidden="1">
              <a:extLst>
                <a:ext uri="{63B3BB69-23CF-44E3-9099-C40C66FF867C}">
                  <a14:compatExt spid="_x0000_s123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542925</xdr:colOff>
          <xdr:row>2</xdr:row>
          <xdr:rowOff>123825</xdr:rowOff>
        </xdr:from>
        <xdr:to>
          <xdr:col>8</xdr:col>
          <xdr:colOff>2362200</xdr:colOff>
          <xdr:row>3</xdr:row>
          <xdr:rowOff>200025</xdr:rowOff>
        </xdr:to>
        <xdr:sp macro="" textlink="">
          <xdr:nvSpPr>
            <xdr:cNvPr id="1238" name="CommandButton5" hidden="1">
              <a:extLst>
                <a:ext uri="{63B3BB69-23CF-44E3-9099-C40C66FF867C}">
                  <a14:compatExt spid="_x0000_s12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2381250</xdr:colOff>
          <xdr:row>2</xdr:row>
          <xdr:rowOff>133350</xdr:rowOff>
        </xdr:from>
        <xdr:to>
          <xdr:col>10</xdr:col>
          <xdr:colOff>1733550</xdr:colOff>
          <xdr:row>3</xdr:row>
          <xdr:rowOff>200025</xdr:rowOff>
        </xdr:to>
        <xdr:sp macro="" textlink="">
          <xdr:nvSpPr>
            <xdr:cNvPr id="1239" name="CommandButton6" hidden="1">
              <a:extLst>
                <a:ext uri="{63B3BB69-23CF-44E3-9099-C40C66FF867C}">
                  <a14:compatExt spid="_x0000_s123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0</xdr:colOff>
          <xdr:row>0</xdr:row>
          <xdr:rowOff>0</xdr:rowOff>
        </xdr:from>
        <xdr:to>
          <xdr:col>6</xdr:col>
          <xdr:colOff>514350</xdr:colOff>
          <xdr:row>3</xdr:row>
          <xdr:rowOff>180975</xdr:rowOff>
        </xdr:to>
        <xdr:sp macro="" textlink="">
          <xdr:nvSpPr>
            <xdr:cNvPr id="1240" name="CommandButton7" hidden="1">
              <a:extLst>
                <a:ext uri="{63B3BB69-23CF-44E3-9099-C40C66FF867C}">
                  <a14:compatExt spid="_x0000_s124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1809750</xdr:colOff>
          <xdr:row>1</xdr:row>
          <xdr:rowOff>57150</xdr:rowOff>
        </xdr:from>
        <xdr:to>
          <xdr:col>12</xdr:col>
          <xdr:colOff>171450</xdr:colOff>
          <xdr:row>2</xdr:row>
          <xdr:rowOff>133350</xdr:rowOff>
        </xdr:to>
        <xdr:sp macro="" textlink="">
          <xdr:nvSpPr>
            <xdr:cNvPr id="1243" name="CommandButton8" hidden="1">
              <a:extLst>
                <a:ext uri="{63B3BB69-23CF-44E3-9099-C40C66FF867C}">
                  <a14:compatExt spid="_x0000_s124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12</xdr:col>
          <xdr:colOff>1343025</xdr:colOff>
          <xdr:row>1</xdr:row>
          <xdr:rowOff>57150</xdr:rowOff>
        </xdr:from>
        <xdr:to>
          <xdr:col>14</xdr:col>
          <xdr:colOff>581025</xdr:colOff>
          <xdr:row>2</xdr:row>
          <xdr:rowOff>133350</xdr:rowOff>
        </xdr:to>
        <xdr:sp macro="" textlink="">
          <xdr:nvSpPr>
            <xdr:cNvPr id="1246" name="ToggleButton2" hidden="1">
              <a:extLst>
                <a:ext uri="{63B3BB69-23CF-44E3-9099-C40C66FF867C}">
                  <a14:compatExt spid="_x0000_s12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1828800</xdr:colOff>
          <xdr:row>2</xdr:row>
          <xdr:rowOff>152400</xdr:rowOff>
        </xdr:from>
        <xdr:to>
          <xdr:col>12</xdr:col>
          <xdr:colOff>171450</xdr:colOff>
          <xdr:row>3</xdr:row>
          <xdr:rowOff>228600</xdr:rowOff>
        </xdr:to>
        <xdr:sp macro="" textlink="">
          <xdr:nvSpPr>
            <xdr:cNvPr id="1248" name="CommandButton10" hidden="1">
              <a:extLst>
                <a:ext uri="{63B3BB69-23CF-44E3-9099-C40C66FF867C}">
                  <a14:compatExt spid="_x0000_s124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12</xdr:col>
          <xdr:colOff>180975</xdr:colOff>
          <xdr:row>2</xdr:row>
          <xdr:rowOff>123825</xdr:rowOff>
        </xdr:from>
        <xdr:to>
          <xdr:col>12</xdr:col>
          <xdr:colOff>1276350</xdr:colOff>
          <xdr:row>3</xdr:row>
          <xdr:rowOff>219075</xdr:rowOff>
        </xdr:to>
        <xdr:sp macro="" textlink="">
          <xdr:nvSpPr>
            <xdr:cNvPr id="1249" name="CommandButton11" hidden="1">
              <a:extLst>
                <a:ext uri="{63B3BB69-23CF-44E3-9099-C40C66FF867C}">
                  <a14:compatExt spid="_x0000_s124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1809750</xdr:colOff>
          <xdr:row>3</xdr:row>
          <xdr:rowOff>247650</xdr:rowOff>
        </xdr:from>
        <xdr:to>
          <xdr:col>12</xdr:col>
          <xdr:colOff>152400</xdr:colOff>
          <xdr:row>4</xdr:row>
          <xdr:rowOff>257175</xdr:rowOff>
        </xdr:to>
        <xdr:sp macro="" textlink="">
          <xdr:nvSpPr>
            <xdr:cNvPr id="1250" name="CommandButton12" hidden="1">
              <a:extLst>
                <a:ext uri="{63B3BB69-23CF-44E3-9099-C40C66FF867C}">
                  <a14:compatExt spid="_x0000_s12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12</xdr:col>
          <xdr:colOff>180975</xdr:colOff>
          <xdr:row>3</xdr:row>
          <xdr:rowOff>247650</xdr:rowOff>
        </xdr:from>
        <xdr:to>
          <xdr:col>12</xdr:col>
          <xdr:colOff>1285875</xdr:colOff>
          <xdr:row>4</xdr:row>
          <xdr:rowOff>247650</xdr:rowOff>
        </xdr:to>
        <xdr:sp macro="" textlink="">
          <xdr:nvSpPr>
            <xdr:cNvPr id="1251" name="CommandButton13" hidden="1">
              <a:extLst>
                <a:ext uri="{63B3BB69-23CF-44E3-9099-C40C66FF867C}">
                  <a14:compatExt spid="_x0000_s12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12</xdr:col>
          <xdr:colOff>180975</xdr:colOff>
          <xdr:row>1</xdr:row>
          <xdr:rowOff>57150</xdr:rowOff>
        </xdr:from>
        <xdr:to>
          <xdr:col>12</xdr:col>
          <xdr:colOff>1276350</xdr:colOff>
          <xdr:row>2</xdr:row>
          <xdr:rowOff>133350</xdr:rowOff>
        </xdr:to>
        <xdr:sp macro="" textlink="">
          <xdr:nvSpPr>
            <xdr:cNvPr id="1252" name="CommandButton14" hidden="1">
              <a:extLst>
                <a:ext uri="{63B3BB69-23CF-44E3-9099-C40C66FF867C}">
                  <a14:compatExt spid="_x0000_s125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absolute">
    <xdr:from>
      <xdr:col>6</xdr:col>
      <xdr:colOff>609599</xdr:colOff>
      <xdr:row>0</xdr:row>
      <xdr:rowOff>0</xdr:rowOff>
    </xdr:from>
    <xdr:to>
      <xdr:col>10</xdr:col>
      <xdr:colOff>1709742</xdr:colOff>
      <xdr:row>1</xdr:row>
      <xdr:rowOff>47625</xdr:rowOff>
    </xdr:to>
    <xdr:sp macro="" textlink="">
      <xdr:nvSpPr>
        <xdr:cNvPr id="2" name="TextBox 1"/>
        <xdr:cNvSpPr txBox="1"/>
      </xdr:nvSpPr>
      <xdr:spPr>
        <a:xfrm>
          <a:off x="609599" y="0"/>
          <a:ext cx="5400000" cy="238125"/>
        </a:xfrm>
        <a:prstGeom prst="rect">
          <a:avLst/>
        </a:prstGeom>
        <a:solidFill>
          <a:schemeClr val="accent5">
            <a:lumMod val="60000"/>
            <a:lumOff val="40000"/>
          </a:schemeClr>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Code Groups</a:t>
          </a:r>
        </a:p>
      </xdr:txBody>
    </xdr:sp>
    <xdr:clientData/>
  </xdr:twoCellAnchor>
  <xdr:twoCellAnchor editAs="absolute">
    <xdr:from>
      <xdr:col>10</xdr:col>
      <xdr:colOff>1832037</xdr:colOff>
      <xdr:row>0</xdr:row>
      <xdr:rowOff>2</xdr:rowOff>
    </xdr:from>
    <xdr:to>
      <xdr:col>12</xdr:col>
      <xdr:colOff>1279071</xdr:colOff>
      <xdr:row>1</xdr:row>
      <xdr:rowOff>13608</xdr:rowOff>
    </xdr:to>
    <xdr:sp macro="" textlink="">
      <xdr:nvSpPr>
        <xdr:cNvPr id="25" name="TextBox 24"/>
        <xdr:cNvSpPr txBox="1"/>
      </xdr:nvSpPr>
      <xdr:spPr>
        <a:xfrm>
          <a:off x="6131894" y="2"/>
          <a:ext cx="2195677" cy="204106"/>
        </a:xfrm>
        <a:prstGeom prst="rect">
          <a:avLst/>
        </a:prstGeom>
        <a:solidFill>
          <a:schemeClr val="accent5">
            <a:lumMod val="60000"/>
            <a:lumOff val="40000"/>
          </a:schemeClr>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GB" sz="1100" b="1">
              <a:solidFill>
                <a:schemeClr val="dk1"/>
              </a:solidFill>
              <a:latin typeface="+mn-lt"/>
              <a:ea typeface="+mn-ea"/>
              <a:cs typeface="+mn-cs"/>
            </a:rPr>
            <a:t>Incident / Complaint Type</a:t>
          </a:r>
        </a:p>
      </xdr:txBody>
    </xdr:sp>
    <xdr:clientData/>
  </xdr:twoCellAnchor>
  <mc:AlternateContent xmlns:mc="http://schemas.openxmlformats.org/markup-compatibility/2006">
    <mc:Choice xmlns:a14="http://schemas.microsoft.com/office/drawing/2010/main" Requires="a14">
      <xdr:twoCellAnchor editAs="absolute">
        <xdr:from>
          <xdr:col>12</xdr:col>
          <xdr:colOff>1343025</xdr:colOff>
          <xdr:row>2</xdr:row>
          <xdr:rowOff>142875</xdr:rowOff>
        </xdr:from>
        <xdr:to>
          <xdr:col>14</xdr:col>
          <xdr:colOff>581025</xdr:colOff>
          <xdr:row>3</xdr:row>
          <xdr:rowOff>219075</xdr:rowOff>
        </xdr:to>
        <xdr:sp macro="" textlink="">
          <xdr:nvSpPr>
            <xdr:cNvPr id="1254" name="ToggleButton3" hidden="1">
              <a:extLst>
                <a:ext uri="{63B3BB69-23CF-44E3-9099-C40C66FF867C}">
                  <a14:compatExt spid="_x0000_s12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absolute">
    <xdr:from>
      <xdr:col>12</xdr:col>
      <xdr:colOff>1370704</xdr:colOff>
      <xdr:row>0</xdr:row>
      <xdr:rowOff>0</xdr:rowOff>
    </xdr:from>
    <xdr:to>
      <xdr:col>36</xdr:col>
      <xdr:colOff>115660</xdr:colOff>
      <xdr:row>1</xdr:row>
      <xdr:rowOff>27214</xdr:rowOff>
    </xdr:to>
    <xdr:sp macro="" textlink="">
      <xdr:nvSpPr>
        <xdr:cNvPr id="27" name="TextBox 26"/>
        <xdr:cNvSpPr txBox="1"/>
      </xdr:nvSpPr>
      <xdr:spPr>
        <a:xfrm>
          <a:off x="8412400" y="0"/>
          <a:ext cx="7242617" cy="217714"/>
        </a:xfrm>
        <a:prstGeom prst="rect">
          <a:avLst/>
        </a:prstGeom>
        <a:solidFill>
          <a:schemeClr val="accent5">
            <a:lumMod val="60000"/>
            <a:lumOff val="40000"/>
          </a:schemeClr>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GB" sz="1100" b="1" baseline="0">
              <a:solidFill>
                <a:schemeClr val="dk1"/>
              </a:solidFill>
              <a:latin typeface="+mn-lt"/>
              <a:ea typeface="+mn-ea"/>
              <a:cs typeface="+mn-cs"/>
            </a:rPr>
            <a:t>Toggle Functions</a:t>
          </a:r>
          <a:endParaRPr lang="en-GB" sz="1100" b="1">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absolute">
        <xdr:from>
          <xdr:col>14</xdr:col>
          <xdr:colOff>581025</xdr:colOff>
          <xdr:row>1</xdr:row>
          <xdr:rowOff>57150</xdr:rowOff>
        </xdr:from>
        <xdr:to>
          <xdr:col>16</xdr:col>
          <xdr:colOff>209550</xdr:colOff>
          <xdr:row>2</xdr:row>
          <xdr:rowOff>133350</xdr:rowOff>
        </xdr:to>
        <xdr:sp macro="" textlink="">
          <xdr:nvSpPr>
            <xdr:cNvPr id="1257" name="ToggleButton4" hidden="1">
              <a:extLst>
                <a:ext uri="{63B3BB69-23CF-44E3-9099-C40C66FF867C}">
                  <a14:compatExt spid="_x0000_s12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absolute">
    <xdr:from>
      <xdr:col>6</xdr:col>
      <xdr:colOff>38099</xdr:colOff>
      <xdr:row>3</xdr:row>
      <xdr:rowOff>257736</xdr:rowOff>
    </xdr:from>
    <xdr:to>
      <xdr:col>6</xdr:col>
      <xdr:colOff>1479176</xdr:colOff>
      <xdr:row>4</xdr:row>
      <xdr:rowOff>224118</xdr:rowOff>
    </xdr:to>
    <xdr:sp macro="" textlink="">
      <xdr:nvSpPr>
        <xdr:cNvPr id="23" name="TextBox 22"/>
        <xdr:cNvSpPr txBox="1"/>
      </xdr:nvSpPr>
      <xdr:spPr>
        <a:xfrm>
          <a:off x="38099" y="829236"/>
          <a:ext cx="1441077" cy="235323"/>
        </a:xfrm>
        <a:prstGeom prst="rect">
          <a:avLst/>
        </a:prstGeom>
        <a:solidFill>
          <a:schemeClr val="accent5">
            <a:lumMod val="60000"/>
            <a:lumOff val="40000"/>
          </a:schemeClr>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Currently</a:t>
          </a:r>
          <a:r>
            <a:rPr lang="en-GB" sz="1100" b="1" baseline="0"/>
            <a:t> Showing:</a:t>
          </a:r>
          <a:endParaRPr lang="en-GB" sz="1100" b="1"/>
        </a:p>
      </xdr:txBody>
    </xdr:sp>
    <xdr:clientData/>
  </xdr:twoCellAnchor>
  <mc:AlternateContent xmlns:mc="http://schemas.openxmlformats.org/markup-compatibility/2006">
    <mc:Choice xmlns:a14="http://schemas.microsoft.com/office/drawing/2010/main" Requires="a14">
      <xdr:twoCellAnchor editAs="absolute">
        <xdr:from>
          <xdr:col>6</xdr:col>
          <xdr:colOff>1447800</xdr:colOff>
          <xdr:row>3</xdr:row>
          <xdr:rowOff>257175</xdr:rowOff>
        </xdr:from>
        <xdr:to>
          <xdr:col>10</xdr:col>
          <xdr:colOff>1771650</xdr:colOff>
          <xdr:row>4</xdr:row>
          <xdr:rowOff>247650</xdr:rowOff>
        </xdr:to>
        <xdr:sp macro="" textlink="">
          <xdr:nvSpPr>
            <xdr:cNvPr id="1262" name="TextBox1" hidden="1">
              <a:extLst>
                <a:ext uri="{63B3BB69-23CF-44E3-9099-C40C66FF867C}">
                  <a14:compatExt spid="_x0000_s12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12</xdr:col>
          <xdr:colOff>2600325</xdr:colOff>
          <xdr:row>4</xdr:row>
          <xdr:rowOff>0</xdr:rowOff>
        </xdr:from>
        <xdr:to>
          <xdr:col>14</xdr:col>
          <xdr:colOff>866775</xdr:colOff>
          <xdr:row>4</xdr:row>
          <xdr:rowOff>228600</xdr:rowOff>
        </xdr:to>
        <xdr:sp macro="" textlink="">
          <xdr:nvSpPr>
            <xdr:cNvPr id="1265" name="CheckBox1" hidden="1">
              <a:extLst>
                <a:ext uri="{63B3BB69-23CF-44E3-9099-C40C66FF867C}">
                  <a14:compatExt spid="_x0000_s126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absolute">
    <xdr:from>
      <xdr:col>12</xdr:col>
      <xdr:colOff>1374002</xdr:colOff>
      <xdr:row>4</xdr:row>
      <xdr:rowOff>1681</xdr:rowOff>
    </xdr:from>
    <xdr:to>
      <xdr:col>12</xdr:col>
      <xdr:colOff>2542936</xdr:colOff>
      <xdr:row>4</xdr:row>
      <xdr:rowOff>225798</xdr:rowOff>
    </xdr:to>
    <xdr:sp macro="" textlink="">
      <xdr:nvSpPr>
        <xdr:cNvPr id="28" name="TextBox 27"/>
        <xdr:cNvSpPr txBox="1"/>
      </xdr:nvSpPr>
      <xdr:spPr>
        <a:xfrm>
          <a:off x="8422502" y="845324"/>
          <a:ext cx="1168934" cy="224117"/>
        </a:xfrm>
        <a:prstGeom prst="rect">
          <a:avLst/>
        </a:prstGeom>
        <a:solidFill>
          <a:schemeClr val="accent5">
            <a:lumMod val="60000"/>
            <a:lumOff val="40000"/>
          </a:schemeClr>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Toggles enabled:</a:t>
          </a:r>
        </a:p>
      </xdr:txBody>
    </xdr:sp>
    <xdr:clientData/>
  </xdr:twoCellAnchor>
  <mc:AlternateContent xmlns:mc="http://schemas.openxmlformats.org/markup-compatibility/2006">
    <mc:Choice xmlns:a14="http://schemas.microsoft.com/office/drawing/2010/main" Requires="a14">
      <xdr:twoCellAnchor editAs="absolute">
        <xdr:from>
          <xdr:col>14</xdr:col>
          <xdr:colOff>857250</xdr:colOff>
          <xdr:row>4</xdr:row>
          <xdr:rowOff>0</xdr:rowOff>
        </xdr:from>
        <xdr:to>
          <xdr:col>14</xdr:col>
          <xdr:colOff>1990725</xdr:colOff>
          <xdr:row>4</xdr:row>
          <xdr:rowOff>219075</xdr:rowOff>
        </xdr:to>
        <xdr:sp macro="" textlink="">
          <xdr:nvSpPr>
            <xdr:cNvPr id="1266" name="CheckBox2" hidden="1">
              <a:extLst>
                <a:ext uri="{63B3BB69-23CF-44E3-9099-C40C66FF867C}">
                  <a14:compatExt spid="_x0000_s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14</xdr:col>
          <xdr:colOff>2038350</xdr:colOff>
          <xdr:row>4</xdr:row>
          <xdr:rowOff>0</xdr:rowOff>
        </xdr:from>
        <xdr:to>
          <xdr:col>14</xdr:col>
          <xdr:colOff>3086100</xdr:colOff>
          <xdr:row>4</xdr:row>
          <xdr:rowOff>238125</xdr:rowOff>
        </xdr:to>
        <xdr:sp macro="" textlink="">
          <xdr:nvSpPr>
            <xdr:cNvPr id="1267" name="CheckBox3" hidden="1">
              <a:extLst>
                <a:ext uri="{63B3BB69-23CF-44E3-9099-C40C66FF867C}">
                  <a14:compatExt spid="_x0000_s12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14</xdr:col>
          <xdr:colOff>3057525</xdr:colOff>
          <xdr:row>4</xdr:row>
          <xdr:rowOff>0</xdr:rowOff>
        </xdr:from>
        <xdr:to>
          <xdr:col>16</xdr:col>
          <xdr:colOff>152400</xdr:colOff>
          <xdr:row>4</xdr:row>
          <xdr:rowOff>238125</xdr:rowOff>
        </xdr:to>
        <xdr:sp macro="" textlink="">
          <xdr:nvSpPr>
            <xdr:cNvPr id="1268" name="CheckBox4" hidden="1">
              <a:extLst>
                <a:ext uri="{63B3BB69-23CF-44E3-9099-C40C66FF867C}">
                  <a14:compatExt spid="_x0000_s126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16</xdr:col>
          <xdr:colOff>219075</xdr:colOff>
          <xdr:row>1</xdr:row>
          <xdr:rowOff>57150</xdr:rowOff>
        </xdr:from>
        <xdr:to>
          <xdr:col>36</xdr:col>
          <xdr:colOff>123825</xdr:colOff>
          <xdr:row>3</xdr:row>
          <xdr:rowOff>219075</xdr:rowOff>
        </xdr:to>
        <xdr:sp macro="" textlink="">
          <xdr:nvSpPr>
            <xdr:cNvPr id="1270" name="ToggleButton5" hidden="1">
              <a:extLst>
                <a:ext uri="{63B3BB69-23CF-44E3-9099-C40C66FF867C}">
                  <a14:compatExt spid="_x0000_s127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16</xdr:col>
          <xdr:colOff>209550</xdr:colOff>
          <xdr:row>4</xdr:row>
          <xdr:rowOff>9525</xdr:rowOff>
        </xdr:from>
        <xdr:to>
          <xdr:col>36</xdr:col>
          <xdr:colOff>133350</xdr:colOff>
          <xdr:row>4</xdr:row>
          <xdr:rowOff>228600</xdr:rowOff>
        </xdr:to>
        <xdr:sp macro="" textlink="">
          <xdr:nvSpPr>
            <xdr:cNvPr id="1271" name="CheckBox5" hidden="1">
              <a:extLst>
                <a:ext uri="{63B3BB69-23CF-44E3-9099-C40C66FF867C}">
                  <a14:compatExt spid="_x0000_s12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84993" name="ToggleButton1" hidden="1">
              <a:extLst>
                <a:ext uri="{63B3BB69-23CF-44E3-9099-C40C66FF867C}">
                  <a14:compatExt spid="_x0000_s84993"/>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86017" name="ToggleButton1" hidden="1">
              <a:extLst>
                <a:ext uri="{63B3BB69-23CF-44E3-9099-C40C66FF867C}">
                  <a14:compatExt spid="_x0000_s86017"/>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87041" name="ToggleButton1" hidden="1">
              <a:extLst>
                <a:ext uri="{63B3BB69-23CF-44E3-9099-C40C66FF867C}">
                  <a14:compatExt spid="_x0000_s87041"/>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88065" name="ToggleButton1" hidden="1">
              <a:extLst>
                <a:ext uri="{63B3BB69-23CF-44E3-9099-C40C66FF867C}">
                  <a14:compatExt spid="_x0000_s88065"/>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89089" name="ToggleButton1" hidden="1">
              <a:extLst>
                <a:ext uri="{63B3BB69-23CF-44E3-9099-C40C66FF867C}">
                  <a14:compatExt spid="_x0000_s89089"/>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3</xdr:col>
          <xdr:colOff>828675</xdr:colOff>
          <xdr:row>1</xdr:row>
          <xdr:rowOff>180975</xdr:rowOff>
        </xdr:to>
        <xdr:sp macro="" textlink="">
          <xdr:nvSpPr>
            <xdr:cNvPr id="90113" name="ToggleButton1" hidden="1">
              <a:extLst>
                <a:ext uri="{63B3BB69-23CF-44E3-9099-C40C66FF867C}">
                  <a14:compatExt spid="_x0000_s90113"/>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50177" name="ToggleButton1" hidden="1">
              <a:extLst>
                <a:ext uri="{63B3BB69-23CF-44E3-9099-C40C66FF867C}">
                  <a14:compatExt spid="_x0000_s50177"/>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50178" name="ToggleButton2" hidden="1">
              <a:extLst>
                <a:ext uri="{63B3BB69-23CF-44E3-9099-C40C66FF867C}">
                  <a14:compatExt spid="_x0000_s501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0</xdr:row>
          <xdr:rowOff>9525</xdr:rowOff>
        </xdr:from>
        <xdr:to>
          <xdr:col>4</xdr:col>
          <xdr:colOff>0</xdr:colOff>
          <xdr:row>1</xdr:row>
          <xdr:rowOff>180975</xdr:rowOff>
        </xdr:to>
        <xdr:sp macro="" textlink="">
          <xdr:nvSpPr>
            <xdr:cNvPr id="75777" name="ToggleButton1" hidden="1">
              <a:extLst>
                <a:ext uri="{63B3BB69-23CF-44E3-9099-C40C66FF867C}">
                  <a14:compatExt spid="_x0000_s75777"/>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1419225</xdr:colOff>
          <xdr:row>0</xdr:row>
          <xdr:rowOff>9525</xdr:rowOff>
        </xdr:from>
        <xdr:to>
          <xdr:col>5</xdr:col>
          <xdr:colOff>19050</xdr:colOff>
          <xdr:row>1</xdr:row>
          <xdr:rowOff>180975</xdr:rowOff>
        </xdr:to>
        <xdr:sp macro="" textlink="">
          <xdr:nvSpPr>
            <xdr:cNvPr id="75778" name="ToggleButton2" hidden="1">
              <a:extLst>
                <a:ext uri="{63B3BB69-23CF-44E3-9099-C40C66FF867C}">
                  <a14:compatExt spid="_x0000_s757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oe Bassett" refreshedDate="42314.473197569445" createdVersion="5" refreshedVersion="5" minRefreshableVersion="3" recordCount="640">
  <cacheSource type="worksheet">
    <worksheetSource name="Table1"/>
  </cacheSource>
  <cacheFields count="36">
    <cacheField name="Ref Level 1" numFmtId="0">
      <sharedItems containsSemiMixedTypes="0" containsString="0" containsNumber="1" containsInteger="1" minValue="1" maxValue="6"/>
    </cacheField>
    <cacheField name="Ref Level 2" numFmtId="0">
      <sharedItems containsBlank="1" containsMixedTypes="1" containsNumber="1" containsInteger="1" minValue="1" maxValue="10"/>
    </cacheField>
    <cacheField name="Ref Level 3" numFmtId="0">
      <sharedItems containsBlank="1" containsMixedTypes="1" containsNumber="1" containsInteger="1" minValue="1" maxValue="20"/>
    </cacheField>
    <cacheField name="Ref Level 4" numFmtId="0">
      <sharedItems containsBlank="1" containsMixedTypes="1" containsNumber="1" containsInteger="1" minValue="1" maxValue="20"/>
    </cacheField>
    <cacheField name="Full Reference Number" numFmtId="0">
      <sharedItems/>
    </cacheField>
    <cacheField name="Code Group" numFmtId="0">
      <sharedItems/>
    </cacheField>
    <cacheField name="Group + Ref" numFmtId="0">
      <sharedItems count="6">
        <s v="1 - Demographic Codes"/>
        <s v="2 - Incident/Complaint Codes"/>
        <s v="3 - Process Based Codes"/>
        <s v="4 - Outcome Based Codes"/>
        <s v="5 - Root Cause Codes"/>
        <s v="6 - Risk control Measures"/>
      </sharedItems>
    </cacheField>
    <cacheField name="Code Heading" numFmtId="0">
      <sharedItems containsBlank="1"/>
    </cacheField>
    <cacheField name="Heading + Ref" numFmtId="0">
      <sharedItems count="38">
        <s v=""/>
        <s v="1.1 - Patient Details"/>
        <s v="1.2 - Reporter Details"/>
        <s v="1.3 - Recipient Details"/>
        <s v="2.1 - Incident/complaint details"/>
        <s v="2.2 - Incident/Complaint type"/>
        <s v="2.3 - Medicine Details"/>
        <s v="2.4 - Device Details"/>
        <s v="2.5 - Investigator details"/>
        <s v="3.1 - Service Implementation / Change Control"/>
        <s v="3.2 - Patient Registration and Patient Services"/>
        <s v="3.3 - Prescribing"/>
        <s v="3.4 - Prescription Management"/>
        <s v="3.5 - Purchasing / Warehouse / Manufacturing"/>
        <s v="3.6 - Dispensing"/>
        <s v="3.7 - Despatch"/>
        <s v="3.8 - Delivery"/>
        <s v="3.9 - Clinical / Nursing Service"/>
        <s v="3.10 - Invoicing / Finance"/>
        <s v="4.1 - Patient Safety Incident"/>
        <s v="4.2 - Duty of Candour Incident"/>
        <s v="4.3 - Adverse Drug Event / Adverse Drug Reaction Incident"/>
        <s v="4.4 - Faulty Medicinal Product or Medical Device"/>
        <s v="4.5 - Safeguarding Incident"/>
        <s v="4.6 - Information Governance Incident"/>
        <s v="4.7 - Complaint"/>
        <s v="5.1 - Work and Environment Factors"/>
        <s v="5.2 - Equipment and resource factors"/>
        <s v="5.3 - Medicine or Medical Device Triggers"/>
        <s v="5.4 - Task factors"/>
        <s v="5.5 - Education &amp; Training Factors"/>
        <s v="5.6 - Communication Factors"/>
        <s v="5.7 - Organisation and Strategic Factors"/>
        <s v="5.8 - Team and Social Factors"/>
        <s v="5.9 - Patient factors"/>
        <s v="6.1 - Reoccurence prevention"/>
        <s v="6.2 - Preventative action taken"/>
        <s v="6.3 - Risk Rating"/>
      </sharedItems>
    </cacheField>
    <cacheField name="Code Name" numFmtId="0">
      <sharedItems containsBlank="1"/>
    </cacheField>
    <cacheField name="Name + ref" numFmtId="0">
      <sharedItems count="298">
        <s v=""/>
        <s v="1.1.1 - Homecare provider patient number"/>
        <s v="1.1.2 - NHS number"/>
        <s v="1.1.3 - Hospital number"/>
        <s v="1.1.4 - Patient surname"/>
        <s v="1.1.5 - Patient forename"/>
        <s v="1.1.6 - Carer or Guardian name"/>
        <s v="1.1.7 - Date of birth"/>
        <s v="1.1.8 - Patient under 18 years"/>
        <s v="1.1.9 - Patient Gender"/>
        <s v="1.1.10 - Ethnicity"/>
        <s v="1.1.11 - Address "/>
        <s v="1.1.12 - Country"/>
        <s v="1.1.13 - Therapy/contract"/>
        <s v="1.1.14 - Diagnosis"/>
        <s v="1.1.15 - Referring centre"/>
        <s v="1.1.16 - Clinical services team location - if applicable"/>
        <s v="1.2.1 - Reporting Organisation"/>
        <s v="1.2.2 - Reporter type"/>
        <s v="1.2.3 - Reporter name"/>
        <s v="1.2.4 - Reporter telephone"/>
        <s v="1.2.5 - Reporter email"/>
        <s v="1.2.6 - Reporter Address"/>
        <s v="1.2.7 - Reporter Organisation"/>
        <s v="1.3.1 - Recipient name"/>
        <s v="1.3.2 - Recipient position / job title"/>
        <s v="1.3.3 - Recipient organisation name"/>
        <s v="1.3.4 - Recipient contact telephone"/>
        <s v="2.1.1 - Description of Incident/Complaint (Anonomysed)"/>
        <s v="2.1.2 - Personal identifiable data relating to description of Incident/Complaint"/>
        <s v="2.1.3 - Supporting files/documents/information for incident/complaint description"/>
        <s v="2.1.4 - Immediate corrective actions taken"/>
        <s v="2.1.5 - Impact of immediate corrective actions"/>
        <s v="2.1.6 - Relevant medical history"/>
        <s v="2.1.7 - Date Incident / Complaint first Reported"/>
        <s v="2.1.8 - Time Incident / Complaint first Reported"/>
        <s v="2.1.9 - Date Incident / Complaint Occurred"/>
        <s v="2.1.10 - Time Incident / Complaint Occurred"/>
        <s v="2.1.11 - Location event occurred"/>
        <s v="2.1.12 - Number of patients affected"/>
        <s v="2.1.13 - Number of staff members affected"/>
        <s v="2.1.14 - Response to reporter requirement"/>
        <s v="2.1.15 - Consent for manufacturer to contact reporter"/>
        <s v="2.1.16 - Was the patient actually harmed?"/>
        <s v="2.1.17 - Was the patient harmed?"/>
        <s v="2.1.18 - Description of harm"/>
        <s v="2.1.19 - Prevention of incident/complaint"/>
        <s v="2.2.1 - Patient safety Incident including Duty of Candour"/>
        <s v="2.2.2 - Adverse reaction"/>
        <s v="2.2.3 - Adverse event"/>
        <s v="2.2.4 - Faulty medicinal product"/>
        <s v="2.2.5 - Faulty medical device"/>
        <s v="2.2.6 - Safeguarding incident"/>
        <s v="2.2.7 - Information governance incident"/>
        <s v="2.2.8 - Non-conformance with Good Manufacturing Practice"/>
        <s v="2.2.9 - Non-conformance with Good Distribution Practice"/>
        <s v="2.2.10 - Complaint – informal – no written response required"/>
        <s v="2.2.11 - Complaint – formal – written response required"/>
        <s v="2.2.12 - Not-serious – downgraded following triage/investigation"/>
        <s v="2.3.1 - Description of medicine"/>
        <s v="2.3.2 - Approved name"/>
        <s v="2.3.3 - proprietary name"/>
        <s v="2.3.4 - Non-proprietary Name"/>
        <s v="2.3.5 - Form"/>
        <s v="2.3.6 - Strength"/>
        <s v="2.3.7 - Container Type"/>
        <s v="2.3.8 - Container Size"/>
        <s v="2.3.9 - Route"/>
        <s v="2.3.10 - Manufacturer (Medicine)"/>
        <s v="2.3.11 - Supplier (Medicine)"/>
        <s v="2.3.12 - Parallel Importer"/>
        <s v="2.3.13 - Batch number (Medicine)"/>
        <s v="2.3.14 - Expiry Date (Medicine)"/>
        <s v="2.3.15 - Manufactured special"/>
        <s v="2.3.16 - Clinical Trial"/>
        <s v="2.3.17 - Medicine availabilty for inspection"/>
        <s v="2.3.18 - Reporter's opinion of medicine causality to the reported incident/complaint"/>
        <s v="2.3.19 - Description of other medicines taken"/>
        <s v="2.3.20 - Patient access scheme (PAS)"/>
        <s v="2.4.1 - Device name"/>
        <s v="2.4.2 - Model"/>
        <s v="2.4.3 - Catalogue number"/>
        <s v="2.4.4 - Serial number"/>
        <s v="2.4.5 - Manufacturer (Device)"/>
        <s v="2.4.6 - Supplier (Device)"/>
        <s v="2.4.7 - Batch number (Device)"/>
        <s v="2.4.8 - Expiry date (Device)"/>
        <s v="2.4.9 - Date of manufacture"/>
        <s v="2.4.10 - Quantity defective"/>
        <s v="2.4.11 - Device availabilty for inspection"/>
        <s v="2.4.12 - Device type"/>
        <s v="2.5.1 - Primary investigator/responder organisation type"/>
        <s v="2.5.2 - Primary investigator/responder organisation code"/>
        <s v="2.5.3 - Primary investigator/responder organisation name"/>
        <s v="2.5.4 - Primary investigator/responder incident/complaint reference"/>
        <s v="2.5.5 - Secondary investigator/responder organisation type"/>
        <s v="2.5.6 - Secondary investigator/responder organisation code"/>
        <s v="2.5.7 - Secondary investigator/responder organisation Name"/>
        <s v="2.5.8 - Secondary investigator/responder incident/complaint reference"/>
        <s v="3.1.1 - SLA / Contract not in place"/>
        <s v="3.1.2 - SLA / Contract unclear"/>
        <s v="3.1.3 - Policy / Guideline / Standard Operating Procedure not in place"/>
        <s v="3.1.4 - Risks not identified"/>
        <s v="3.1.5 - Risk mitigation insufficient"/>
        <s v="3.1.6 - Data entry error – contract/account information"/>
        <s v="3.1.7 - Data entry error – service/product information"/>
        <s v="3.1.8 - Key contact details not available / incorrect"/>
        <s v="3.1.9 - Change control insufficient"/>
        <s v="3.1.10 - Service requested outside contracted service level"/>
        <s v="3.1.11 - Unclassified implementation /change failure"/>
        <s v="3.2.1 - Patient Referral"/>
        <s v="3.2.2 - Delayed registration onto providers system"/>
        <s v="3.2.3 - Patient registration data entry incorrect"/>
        <s v="3.2.4 - Consent not documented"/>
        <s v="3.2.5 - Initial patient contact not completed"/>
        <s v="3.2.6 - Service start date agreed"/>
        <s v="3.2.7 - Delivery/visit date/time not confirmed with patient"/>
        <s v="3.2.8 - Patient preference not recorded and actioned"/>
        <s v="3.2.9 - Patient request not actioned - incorrect delivery address"/>
        <s v="3.2.10 - Patient request not actioned –other"/>
        <s v="3.2.11 - Instructions to patient not clear"/>
        <s v="3.2.12 - Back-order / To Follow order not followed up correctly"/>
        <s v="3.2.13 - Issues/delays identified but not proactively communicated to patient"/>
        <s v="3.2.14 - Failure to communicate timely response to patient enquiry e.g. what’s happening with my meds?"/>
        <s v="3.2.15 - Rude or inappropriate behaviour of call handler"/>
        <s v="3.2.16 - Patient not correctly removed from service"/>
        <s v="3.2.17 - Unclassified patient reg / services failure"/>
        <s v="3.3.1 - No prescription written / omitted medicine/ancillary"/>
        <s v="3.3.2 - Cross-over mismatching between patients and medicines"/>
        <s v="3.3.3 - Prescription incomplete or unclear"/>
        <s v="3.3.4 - Clinical Check incomplete or unclear on prescription"/>
        <s v="3.3.5 - Clinical review insufficient"/>
        <s v="3.3.6 - Purchase Order / Funding approval missing"/>
        <s v="3.3.7 - Unclassified prescibing failure"/>
        <s v="3.4.1 - Prescription / order data entry"/>
        <s v="3.4.2 - Prescription out-of-date before expected dispensing"/>
        <s v="3.4.3 - Obsolete prescription not withdrawn"/>
        <s v="3.4.4 - Duplicate prescription / order"/>
        <s v="3.4.5 - Special instructions not actioned – from internal/external clinical team or manufacturer"/>
        <s v="3.4.6 - Late prescription request"/>
        <s v="3.4.7 - Prescription requested on time but not received at dispensary"/>
        <s v="3.4.8 - Prescription received on time but data entry missed operational cut-off"/>
        <s v="3.4.9 - Prescription entry not checked and approved in time for dispensing"/>
        <s v="3.4.10 - Unclassified Rx managmenet failure"/>
        <s v="3.5.1 - Product not available within normal lead time"/>
        <s v="3.5.2 - Product not ordered in time"/>
        <s v="3.5.3 - Ordered in time but delivery late"/>
        <s v="3.5.4 - Goods / Supplier delivery refused - no booking in slot"/>
        <s v="3.5.5 - Goods / Supplier delivery refused – excluding no booking in slot"/>
        <s v="3.5.6 - Goods-in delay"/>
        <s v="3.5.7 - Stock arrived quarantined / damaged"/>
        <s v="3.5.8 - Delayed release of quarantine stock"/>
        <s v="3.5.9 - Wrong product quality status in system"/>
        <s v="3.5.10 - Stock on system, but not in correct location"/>
        <s v="3.5.11 - Stock Replenishment delay / failure"/>
        <s v="3.5.12 - Stock Damaged in warehouse (excluding temperature deviation)"/>
        <s v="3.5.13 - Temperature Deviation in Warehouse"/>
        <s v="3.5.14 - Picking Error - Wrong product delivered (excludes dispensed items)"/>
        <s v="3.5.15 - Picking Error - Wrong Quantity Delivered (excludes dispensed items)"/>
        <s v="3.5.16 - Patient access scheme incorrectly applied"/>
        <s v="3.5.17 - Unclassified P/W/M failure"/>
        <s v="3.6.1 - Wrong Drug"/>
        <s v="3.6.2 - Wrong Strength"/>
        <s v="3.6.3 - Wrong Label / Patient Information Leaflet / insufficient instructions provided"/>
        <s v="3.6.4 - Wrong Formulation / Device"/>
        <s v="3.6.5 - Wrong Quantity"/>
        <s v="3.6.6 - Wrong Expiry Date"/>
        <s v="3.6.7 - Wrong Ancillary"/>
        <s v="3.6.8 - Wrong manufacturer (e.g. specific generic medicine requested)"/>
        <s v="3.6.9 - Missing Item"/>
        <s v="3.6.10 - Extra Item"/>
        <s v="3.6.11 - MDS / Dosette Error"/>
        <s v="3.6.12 - Obsolete prescription dispensed"/>
        <s v="3.6.13 - Dispensing accuracy check insufficient (e.g. known allergy or contraindication; unlicenced use / product not properly controlled)"/>
        <s v="3.6.14 - Pharmacy intervention insufficient or inappropriate"/>
        <s v="3.6.15 - Wrong patient details / Dispensing recorded against wrong patient record IG"/>
        <s v="3.6.16 - Unclassified dispensing failure"/>
        <s v="3.7.1 - Consignment not transported (late, not loaded or missed trunking)"/>
        <s v="3.7.2 - Consignment misrouted, labels correct"/>
        <s v="3.7.3 - Wrong delivery label"/>
        <s v="3.7.4 - Unclassified despatch failure"/>
        <s v="3.8.1 - Traffic congestion delay – proactively communicated"/>
        <s v="3.8.2 - Traffic congestion delay – not proactively communicated"/>
        <s v="3.8.3 - Consignment damaged / tampered in transit"/>
        <s v="3.8.4 - Delivery Failure – Driver cannot Locate Address"/>
        <s v="3.8.5 - Delivery Failure - Driver Out of Time"/>
        <s v="3.8.6 - Delivery failure – Incorrect address label / patient not known at address"/>
        <s v="3.8.7 - Vehicle Breakdown"/>
        <s v="3.8.8 - Split consignment / part delivery"/>
        <s v="3.8.9 - Delivery not delivered in person – e.g. left in porch"/>
        <s v="3.8.10 - Delivered to incorrect address (delivery label correct)"/>
        <s v="3.8.11 - Trunking issue or failure to cross-dock onto van"/>
        <s v="3.8.12 - Vehicle fridge breakdown / Temperature deviation in transit"/>
        <s v="3.8.13 - Unauthorised Signatory (correct delivery address)"/>
        <s v="3.8.14 - Driver Behaviour"/>
        <s v="3.8.15 - No signature (POD) for Delivery"/>
        <s v="3.8.16 - Patient failed to collection consignment from agreed delivery point (e.g. post office, neighbour)"/>
        <s v="3.8.17 - Failed Collection/Uplift"/>
        <s v="3.8.18 - Unclassified delivery failure"/>
        <s v="3.9.1 - Home visit scheduling error – not scheduled"/>
        <s v="3.9.2 - Home visit scheduling error – wrong staffing / service"/>
        <s v="3.9.3 - Home visit scheduled - late arrival"/>
        <s v="3.9.4 - Home visit scheduled – cancelled / missed"/>
        <s v="3.9.5 - Patient preference not recorded and actioned (Clinical/Nursing)"/>
        <s v="3.9.6 - Insufficient follow-up actions taken"/>
        <s v="3.9.7 - Inappropriate attitude / behaviour"/>
        <s v="3.9.8 - Monitoring error"/>
        <s v="3.9.9 - Clinical reporting error"/>
        <s v="3.9.10 - Unclassified clinical/nursing failure"/>
        <s v="3.10.1 - Invoicing"/>
        <s v="3.10.2 - Delayed payment"/>
        <s v="3.10.3 - Patient access scheme not correctly applied"/>
        <s v="3.10.4 - Unclassified invoicing/finance failure"/>
        <s v="4.1.1 - Degree of Patient Harm"/>
        <s v="4.1.2 - Care Setting NRLS RP020 "/>
        <s v="4.1.3 - Patient Safety Incident Type"/>
        <s v="4.1.4 - Effect on patient NRLS PD10"/>
        <s v="4.1.5 - Medication stage"/>
        <s v="4.1.6 - Medication error description"/>
        <s v="4.1.7 - Other NRLS required fields"/>
        <s v="4.2.1 - Is this a Duty of Candour Incident?"/>
        <s v="4.2.2 - Date of initial DoC report to patient"/>
        <s v="4.2.3 - Time of initial DoC report to patient"/>
        <s v="4.2.4 - Date of closing DoC report to patient"/>
        <s v="4.3.1 - Side Effect"/>
        <s v="4.3.2 - Pregnancy exposure"/>
        <s v="4.3.3 - Off label or unlicenced use"/>
        <s v="4.3.4 - Lack of efficacy"/>
        <s v="4.4.1 - Counterfeit"/>
        <s v="4.4.2 - Faulty / Defective Medicine"/>
        <s v="4.4.3 - Faulty / Defective Medical Device"/>
        <s v="4.4.4 - Faulty / Defective Equipment (e.g. patient fridge)"/>
        <s v="4.4.5 - Defect Severity"/>
        <s v="4.4.6 - Defect Type"/>
        <s v="4.4.7 - Other DMRC required data fields"/>
        <s v="4.4.8 - Other AIC required data fields"/>
        <s v="4.5.1 - Patient competency changed, not identified and/or actioned"/>
        <s v="4.6.1 - IG Toolkit Severity level (HICSC)"/>
        <s v="4.6.2 - Number of records involved (HICSC)"/>
        <s v="4.6.3 - Breach Type (HICSC)"/>
        <s v="4.6.4 - Breach caused by (HICSC)"/>
        <s v="4.6.5 - Data format (HICSC)"/>
        <s v="4.6.6 - Personal Data Type (HICSC)"/>
        <s v="4.6.7 - Sensitivity (HICSC)"/>
        <s v="4.6.8 - IG non-conformance reported to (HICSC)"/>
        <s v="4.6.9 - Summary of Incident for IG Toolkit Report (HICSC)"/>
        <s v="4.6.10 - Details of Incident for IG Toolkit Report (HICSC)"/>
        <s v="4.7.1 - Date acknowledgement issued to complainant"/>
        <s v="4.7.2 - Date of written response issued to complainant"/>
        <s v="5.1.1 - Poor workspace layout / insufficient space"/>
        <s v="5.1.2 - Unsuitable environmental conditions (e.g. noise, heat, light, cleanliness, distractions, interruptions)"/>
        <s v="5.1.3 - Workload and hours of work"/>
        <s v="5.1.4 - Time pressures"/>
        <s v="5.1.5 - Poor/excess administration"/>
        <s v="5.2.1 - Poor design (e.g. unclear displays, equipment difficult to use)"/>
        <s v="5.2.2 - Insufficient equipment"/>
        <s v="5.2.3 - Wrong type of equipment / correct equipment not available"/>
        <s v="5.2.4 - Maintenance / calibration"/>
        <s v="5.2.5 - Commissioning / validation"/>
        <s v="5.2.6 - Wrong product / quantity / specification ordered (includes none ordered)"/>
        <s v="5.2.7 - Wrong product / quantity / specification supplied"/>
        <s v="5.2.8 - Supplier not approved"/>
        <s v="5.2.9 - Inadequate Equipment/Product/Service specification"/>
        <s v="5.2.10 - No/insufficient stock"/>
        <s v="5.3.1 - Poor packaging / labelling"/>
        <s v="5.3.2 - Caution in Use notice"/>
        <s v="5.3.3 - Faulty Medicine / Medical Device"/>
        <s v="5.4.1 - Lack of approved documents (guidelines / procedures / policies)"/>
        <s v="5.4.2 - Insufficient detail in approved documents (e.g. lack of decision making aids)"/>
        <s v="5.4.3 - Documentation not reflecting current practice"/>
        <s v="5.4.4 - Documentation unworkable in current environment"/>
        <s v="5.5.1 - Training"/>
        <s v="5.5.2 - Competence"/>
        <s v="5.5.3 - Skills"/>
        <s v="5.6.1 - Handover and communication processes not clearly defined"/>
        <s v="5.6.2 - Handover and communication processes defined but not followed"/>
        <s v="5.6.3 - Contact details not up-to-date"/>
        <s v="5.6.4 - Communication issue e.g. mismatch in understanding between accounts of individuals delivering and receiving information. conflicting, unclear or missing information"/>
        <s v="5.6.5 - Interpersonal skills issue e.g. inability to manage conflict, personality clashes."/>
        <s v="5.7.1 - Conflicting goals / objectives"/>
        <s v="5.7.2 - Unrealistic targets"/>
        <s v="5.7.3 - Insufficient resources allocated"/>
        <s v="5.7.4 - Sub-contractor management processes insufficient / not implemented"/>
        <s v="5.7.5 - Approval processes insufficient / not implemented"/>
        <s v="5.8.1 - Roles and responsibilities not defined"/>
        <s v="5.8.2 - Inappropriate delegation"/>
        <s v="5.8.3 - Lack of leadership"/>
        <s v="5.8.4 - Lack of support"/>
        <s v="5.8.5 - Tolerance of bullying and coercion"/>
        <s v="5.8.6 - Insufficient safety culture and reporting i.e. embrace, learn and act on failure"/>
        <s v="5.9.1 - Clinical condition"/>
        <s v="5.9.2 - Social / physical / psychological factors"/>
        <s v="5.9.3 - Relationships"/>
        <s v="5.9.4 - Suitability of home environment"/>
        <s v="6.3.1 - Very Low Risk"/>
        <s v="6.3.2 - Low Risk"/>
        <s v="6.3.3 - Moderate Risk"/>
        <s v="6.3.4 - High Risk"/>
      </sharedItems>
    </cacheField>
    <cacheField name="Sub-Code Name" numFmtId="0">
      <sharedItems containsBlank="1"/>
    </cacheField>
    <cacheField name="Sub Name + ref" numFmtId="0">
      <sharedItems count="301">
        <s v=""/>
        <s v="1.1.9.1 - Male"/>
        <s v="1.1.9.2 - Female"/>
        <s v="1.1.9.3 - Unknown gender"/>
        <s v="1.1.10.1 - White"/>
        <s v="1.1.10.2 - Mixed"/>
        <s v="1.1.10.3 - Asian / Asian British"/>
        <s v="1.1.10.4 - Black / Black British"/>
        <s v="1.1.10.5 - Other ethnicity"/>
        <s v="1.1.10.6 - Unknown ethnicity"/>
        <s v="1.1.12.1 - England"/>
        <s v="1.1.12.2 - Scotland"/>
        <s v="1.1.12.3 - Wales"/>
        <s v="1.1.12.4 - Northern Ireland"/>
        <s v="1.1.12.5 - Other country"/>
        <s v="1.2.1.1 - Patient / Patient Representative / Carer / Advocate"/>
        <s v="1.2.1.2 - NHS Trust / Health Board / Hospital"/>
        <s v="1.2.1.3 - Other Healthcare Professional"/>
        <s v="1.2.1.4 - Purchasing Authority / Commissioner"/>
        <s v="1.2.1.5 - Pharmaceutical / Device Companies"/>
        <s v="1.2.1.6 - Primary sub-contractor"/>
        <s v="1.2.1.7 - Suppliers and sub-contractors"/>
        <s v="1.2.2.1 - Patient"/>
        <s v="1.2.2.2 - Carer/Guardian"/>
        <s v="1.2.2.3 - Other patient representative"/>
        <s v="1.2.2.4 - Medical"/>
        <s v="1.2.2.5 - Nurse"/>
        <s v="1.2.2.6 - Pharmacy"/>
        <s v="1.2.2.7 - Support Staff"/>
        <s v="1.2.2.8 - Other Reporter type"/>
        <s v="2.1.5.1 - Immediate corrective actions prevented effects of incident from reaching/impacting the patient (Near miss)"/>
        <s v="2.1.5.2 - Immediate corrective actions did not prevent effects of incident from reaching/impacting the patient"/>
        <s v="2.1.10.1 - 08h00 – 11h59"/>
        <s v="2.1.10.2 - 12h00 – 15h59"/>
        <s v="2.1.10.3 - 16h00 – 19h59"/>
        <s v="2.1.10.4 - 20h00 – 23h59"/>
        <s v="2.1.10.5 - 00h00 – 03h59"/>
        <s v="2.1.10.6 - 04h00 – 07h59"/>
        <s v="2.1.11.1 - Dispensary/warehouse/customer services"/>
        <s v="2.1.11.2 - In-transit"/>
        <s v="2.1.11.3 - Private house/flat"/>
        <s v="2.1.11.4 - Residential Home"/>
        <s v="2.1.11.5 - Nursing Home/Hospice"/>
        <s v="2.1.11.6 - Prison/remand"/>
        <s v="2.1.11.7 - GP Surgery or Primary care clinic"/>
        <s v="2.1.11.8 - Intermediate care setting"/>
        <s v="2.1.11.9 - Hospital"/>
        <s v="2.1.11.10 - Other Location"/>
        <s v="2.1.14.1 - No response to reporter required"/>
        <s v="2.1.14.2 - Verbal response reporter required"/>
        <s v="2.1.14.3 - Written response to reporter required"/>
        <s v="2.1.15.1 - Consent given - Manufacturer/reporter contact"/>
        <s v="2.1.15.2 - Consent not given - Manufacturer/reporter contact"/>
        <s v="2.1.15.3 - Consent not sought - Manufactuer/reporter contact"/>
        <s v="2.1.17.1 - Yes - Patient was harmed"/>
        <s v="2.1.17.2 - No - Patient not harmed"/>
        <s v="2.1.17.3 - Don't know"/>
        <s v="2.1.19.1 - Preventatble Incident/Complaint"/>
        <s v="2.1.19.2 - Unpreventable Incident/Complaint"/>
        <s v="2.1.19.3 - Unknown if Incident/Complaint preventable"/>
        <s v="2.3.5.1 - Oral solid"/>
        <s v="2.3.5.2 - Oral Liquid"/>
        <s v="2.3.5.3 - Injection (SC or IM)"/>
        <s v="2.3.5.4 - Injection (IV)"/>
        <s v="2.3.5.5 - To be applied to the skin"/>
        <s v="2.3.5.6 - Other form"/>
        <s v="2.3.9.1 - Inhalation"/>
        <s v="2.3.9.2 - Intramuscular"/>
        <s v="2.3.9.3 - Intravenous"/>
        <s v="2.3.9.4 - Intravesicular"/>
        <s v="2.3.9.5 - Nasal"/>
        <s v="2.3.9.6 - Optical"/>
        <s v="2.3.9.7 - Oral"/>
        <s v="2.3.9.8 - Per ear"/>
        <s v="2.3.9.9 - Per vagina"/>
        <s v="2.3.9.10 - Rectal"/>
        <s v="2.3.9.11 - Subcutaneous"/>
        <s v="2.3.9.12 - Sublingual"/>
        <s v="2.3.9.13 - Topical"/>
        <s v="2.3.9.14 - Other"/>
        <s v="2.3.9.15 - Unknown"/>
        <s v="2.3.9.16 - Not applicable"/>
        <s v="2.3.17.1 - Medicine available"/>
        <s v="2.3.17.2 - Medicine not available"/>
        <s v="2.3.17.3 - Unknown medicine availability"/>
        <s v="2.3.17.4 - Medicine location"/>
        <s v="2.3.18.1 - Very unlikely caused by reported medicine"/>
        <s v="2.3.18.2 - Unlikely caused by reported medicine"/>
        <s v="2.3.18.3 - Likely caused by reported medicine"/>
        <s v="2.3.18.4 - Very Likely caused by reported medicine"/>
        <s v="2.3.18.5 - Unknown if caused by reported medicine"/>
        <s v="2.3.20.1 - Patient Access Scheme relevant to incident"/>
        <s v="2.3.20.2 - Patient Access Scheme not relevant to incident/complaint"/>
        <s v="2.4.11.1 - Device available"/>
        <s v="2.4.11.2 - Device not available"/>
        <s v="2.4.11.3 - Unknown device availability"/>
        <s v="2.4.11.4 - Device location"/>
        <s v="2.4.12.1 - Contact lenses and care products"/>
        <s v="2.4.12.2 - Dental appliances"/>
        <s v="2.4.12.3 - Dental materials"/>
        <s v="2.4.12.4 - Dressings"/>
        <s v="2.4.12.5 - Gloves"/>
        <s v="2.4.12.6 - Hypodermic syringes and needles"/>
        <s v="2.4.12.7 - Infusion pumps, syringe drivers"/>
        <s v="2.4.12.8 - Insulin syringes"/>
        <s v="2.4.12.9 - Intravenous catheters and cannulae"/>
        <s v="2.4.12.10 - Other device type"/>
        <s v="2.5.1.1 - Homecare Provider (Primary I/R)"/>
        <s v="2.5.1.2 - Trust (Primary I/R)"/>
        <s v="2.5.1.3 - Commissioner (Primary I/R)"/>
        <s v="2.5.1.4 - Other (Primary I/R)"/>
        <s v="2.5.5.1 - Homecare Provider (secondary I/R)"/>
        <s v="2.5.5.2 - Trust (secondary I/R)"/>
        <s v="2.5.5.3 - Commissioner (secondary I/R)"/>
        <s v="2.5.5.4 - Other (secondary I/R)"/>
        <s v="3.2.1.1 - Patient registration documents not clear"/>
        <s v="3.2.1.2 - Patient registration documents incomplete"/>
        <s v="3.2.1.3 - Inappropriate referral e.g. patient not suitable for homecare"/>
        <s v="3.2.1.4 - Inadequate individual patient care plan agreed and in place"/>
        <s v="3.2.3.1 - Incorrect patient details"/>
        <s v="3.2.3.2 - Incorrect service details"/>
        <s v="3.2.3.3 - Incorrect hospital / clinical contact details"/>
        <s v="3.2.3.4 - Incorrect funding details"/>
        <s v="3.3.3.1 - Wrong or unclear dose or strength on prescription"/>
        <s v="3.3.3.2 - Wrong drug/medicine on prescription"/>
        <s v="3.3.3.3 - Wrong or unclear formulation on prescription"/>
        <s v="3.3.3.4 - Wrong or unclear dose frequency on prescription"/>
        <s v="3.3.3.5 - Wrong or unclear quantity or delivery frequency on prescription"/>
        <s v="3.3.3.6 - Wrong or unclear route of supply (e.g. outpatient dispensing vs homecare)"/>
        <s v="3.3.3.7 - Prescription not signed"/>
        <s v="3.3.3.8 - Prescription not dated"/>
        <s v="3.3.3.9 - Prescriber not identifiable"/>
        <s v="3.3.3.10 - Handwritten prescription difficult to read"/>
        <s v="3.3.3.11 - Wrong / omitted verbal patient directions / insufficient counselling"/>
        <s v="3.3.4.1 - Clinical check record not completed"/>
        <s v="3.3.4.2 - Clinical checker not identifiable"/>
        <s v="3.3.5.1 - Known allergy"/>
        <s v="3.3.5.2 - Known contraindication"/>
        <s v="3.3.5.3 - Other clinical review error (e.g. dose not adjusted in line with test results)"/>
        <s v="3.4.1.1 - Incorrect patient details"/>
        <s v="3.4.1.2 - Incorrect service details"/>
        <s v="3.4.1.3 - Incorrect frequency / delivery details"/>
        <s v="3.4.1.4 - Delayed data entry"/>
        <s v="3.4.1.5 - Incorrect Drug or ancillary entered"/>
        <s v="3.4.1.6 - Incorrect formulation /presentation / pack size entered"/>
        <s v="3.4.1.7 - Incorrect quantity entered"/>
        <s v="3.4.1.8 - Incorrect dose instructions entered"/>
        <s v="3.4.1.9 - Purchase Order / funding details incomplete / missing"/>
        <s v="3.10.1.1 - Wrong Account"/>
        <s v="3.10.1.2 - Wrong product"/>
        <s v="3.10.1.3 - Wrong Price"/>
        <s v="3.10.1.4 - Wrong quantity (invoicing)"/>
        <s v="3.10.1.5 - Wrong VAT"/>
        <s v="3.10.1.6 - Wrong transaction details"/>
        <s v="3.10.1.7 - Funding not approved"/>
        <s v="4.1.1.1 - None"/>
        <s v="4.1.1.2 - Low"/>
        <s v="4.1.1.3 - Moderate"/>
        <s v="4.1.1.4 - Severe"/>
        <s v="4.1.1.5 - Death"/>
        <s v="4.1.1.6 - Unknown harm"/>
        <s v="4.1.2.1 - NHS Hospital led Homecare"/>
        <s v="4.1.2.2 - GP led Homecare"/>
        <s v="4.1.2.3 - Private Patient"/>
        <s v="4.1.2.4 - Other"/>
        <s v="4.1.3.1 - Medication error"/>
        <s v="4.1.3.2 - Medical device error"/>
        <s v="4.1.3.3 - Treatment/ procedure error not medication or medical device related"/>
        <s v="4.1.3.4 - Clinical assessment error (diagnosis, screening, prescribing)"/>
        <s v="4.1.3.5 - Consent/confidentiality"/>
        <s v="4.1.3.6 - Safeguarding/Patient Abuse / Self harming behaviour"/>
        <s v="4.1.3.7 - Disruptive, aggressive behaviour towards staff"/>
        <s v="4.1.3.8 - Patient accident - slips, trips, falls, needles stick etc"/>
        <s v="4.1.3.9 - Infection control"/>
        <s v="4.1.3.10 - Communication related error e.g. patient unable to access service, registration error, transfer of care error, inappropriate handover) (Note maps to NRLS Access, admission, transfer, discharge)"/>
        <s v="4.1.3.11 - Administration / Documentation related error (e.g. missing, delay, patient incorrectly identified, test result recorded incorrectly)"/>
        <s v="4.1.3.12 - Time related implementation of care error (e.g. delay in obtaining clinical assistance, recognising complications)"/>
        <s v="4.1.3.13 - Infrastructure"/>
        <s v="4.1.3.14 - Unclassified patient safety incident"/>
        <s v="4.1.4.1 - Allergy/adverse reaction"/>
        <s v="4.1.4.2 - Blood loss"/>
        <s v="4.1.4.3 - Collapse/loss of consciousness"/>
        <s v="4.1.4.4 - GI disturbance"/>
        <s v="4.1.4.5 - Infection"/>
        <s v="4.1.4.6 - Injury to skin"/>
        <s v="4.1.4.7 - Musculoskeletal"/>
        <s v="4.1.4.8 - Neurological"/>
        <s v="4.1.4.9 - Respiratory"/>
        <s v="4.1.4.10 - Unexpected deterioration"/>
        <s v="4.1.4.11 - Unintentional puncture/laceration"/>
        <s v="4.1.4.12 - Other physical - specify"/>
        <s v="4.1.4.13 - Social - specify"/>
        <s v="4.1.4.14 - Unknown effect"/>
        <s v="4.1.4.15 - Not applicable"/>
        <s v="4.1.5.1 - Prescribing"/>
        <s v="4.1.5.2 - Dispensing/preparation"/>
        <s v="4.1.5.3 - Administration"/>
        <s v="4.1.5.4 - Monitoring"/>
        <s v="4.1.5.5 - Advice"/>
        <s v="4.1.5.6 - Other - specify"/>
        <s v="4.1.6.1 - Adverse drug reaction"/>
        <s v="4.1.6.2 - Contraindication"/>
        <s v="4.1.6.3 - Wrong patient"/>
        <s v="4.1.6.4 - Omitted or delayed"/>
        <s v="4.1.6.5 - No medicine available to patient(adds to last one for NRLS)"/>
        <s v="4.1.6.6 - Patient allergic to treatment"/>
        <s v="4.1.6.7 - Wrong expiry date"/>
        <s v="4.1.6.8 - Wrong information leaflet"/>
        <s v="4.1.6.9 - Wrong patient direction"/>
        <s v="4.1.6.10 - Wrong label"/>
        <s v="4.1.6.11 - Wrong dose/strength"/>
        <s v="4.1.6.12 - Wrong drug"/>
        <s v="4.1.6.13 - Wrong formulation"/>
        <s v="4.1.6.14 - Wrong frequency"/>
        <s v="4.1.6.15 - Wrong method of preparation/supply"/>
        <s v="4.1.6.16 - Wrong quantity (Medication error)"/>
        <s v="4.1.6.17 - Wrong route"/>
        <s v="4.1.6.18 - Wrong storage"/>
        <s v="4.1.6.19 - Unclassified medication error"/>
        <s v="4.1.6.20 - Unknown "/>
        <s v="4.1.7.1 - Describe what happened"/>
        <s v="4.1.7.2 - Underlying causes"/>
        <s v="4.1.7.3 - Right or wrong medicine"/>
        <s v="4.1.7.4 - Actions taken to minimise impact (for NRLS report)"/>
        <s v="4.1.7.5 - Action taken (for NRLS report)"/>
        <s v="4.1.7.6 - NRLS Reference"/>
        <s v="4.3.1.1 - Known patient allergy"/>
        <s v="4.3.1.2 - Known potential side effect of medicine not reported before"/>
        <s v="4.3.1.3 - Exacerbation of known side effect"/>
        <s v="4.3.1.4 - Unexpected side effect"/>
        <s v="4.4.5.1 - Hazardous/Critical defect"/>
        <s v="4.4.5.2 - Major defect"/>
        <s v="4.4.5.3 - Minor defect"/>
        <s v="4.4.6.1 - Label"/>
        <s v="4.4.6.2 - Container"/>
        <s v="4.4.6.3 - Foreign Body"/>
        <s v="4.4.6.4 - Unclassified defect"/>
        <s v="4.4.7.1 - Details of clinical incident associated with Defect"/>
        <s v="4.4.7.2 - Legal Status of Medicine"/>
        <s v="4.4.7.3 - Sample available for testing by MHRA"/>
        <s v="4.4.7.4 - Manufacturer contacted"/>
        <s v="4.4.7.5 - Photographs of packaging / invoice documents etc"/>
        <s v="4.4.8.1 - Details of defect (Note Header in spreadsheet is Comments)"/>
        <s v="4.4.8.2 - Action taken (defect)"/>
        <s v="4.4.8.3 - Region or Homecare Provider"/>
        <s v="4.4.8.4 - Reporting Hospital (leave blank if multiple)"/>
        <s v="4.4.8.5 - Date manufacturer contacted"/>
        <s v="4.4.8.6 - Date Faulty / Defective Item Report Closed/Completed"/>
        <s v="4.6.1.1 - Below Level 1"/>
        <s v="4.6.1.2 - Level 1"/>
        <s v="4.6.1.3 - Level 2"/>
        <s v="4.6.3.1 - Corruption or inability to recover electronic data"/>
        <s v="4.6.3.2 - Disclosed in Error"/>
        <s v="4.6.3.3 - Lost in Transit"/>
        <s v="4.6.3.4 - Lost or stolen hardware"/>
        <s v="4.6.3.5 - Lost or stolen paperwork"/>
        <s v="4.6.3.6 - Non-secure Disposal –hardware"/>
        <s v="4.6.3.7 - Non-secure Disposal – paperwork"/>
        <s v="4.6.3.8 - Uploaded to website in error"/>
        <s v="4.6.3.9 - Technical security failing (including hacking)"/>
        <s v="4.6.3.10 - Unauthorised access/disclosure"/>
        <s v="4.6.3.11 - Other / Unclassified breach type (HICSC)"/>
        <s v="4.6.4.1 - Theft"/>
        <s v="4.6.4.2 - Accidental loss,"/>
        <s v="4.6.4.3 - Inappropriate disclosure,"/>
        <s v="4.6.4.4 - Procedural failure"/>
        <s v="4.6.5.1 - Written"/>
        <s v="4.6.5.2 - Digital – encrypted"/>
        <s v="4.6.5.3 - Digital – not encrypted"/>
        <s v="4.6.6.1 - Basic demographic data at risk e.g. equivalent to telephone directory"/>
        <s v="4.6.6.2 - Limited clinical information at risk e.g. clinic attendance, ward handover sheet"/>
        <s v="4.6.7.1 - No clinical data at risk"/>
        <s v="4.6.7.2 - Limited demographic data at risk e.g. address not included, name not included"/>
        <s v="4.6.7.3 - Security controls/difficulty to access data partially mitigates risk"/>
        <s v="4.6.7.4 - Detailed clinical information at risk e.g. case notes"/>
        <s v="4.6.7.5 - Particularly sensitive information at risk e.g. HIV, STD, Mental Health, Children"/>
        <s v="4.6.7.6 - One or more previous incidents of a similar type in past 12 months"/>
        <s v="4.6.7.7 - Failure to securely encrypt mobile technology or other obvious security failing"/>
        <s v="4.6.7.8 - A complaint has been made to the Information Commissioner"/>
        <s v="4.6.7.9 - Individuals affected are likely to suffer significant distress or embarrassment"/>
        <s v="4.6.7.10 - Individuals affected have been placed at risk of physical harm"/>
        <s v="4.6.7.11 - Individuals affected may suffer significant detriment e.g. financial loss"/>
        <s v="4.6.7.12 - Incident has incurred or risked incurring a clinical untoward incident"/>
        <s v="4.6.7.13 - Celebrity involved or other newsworthy aspects or media interest"/>
        <s v="4.6.8.1 - Data subjects"/>
        <s v="4.6.8.2 - Caldicott Guardian"/>
        <s v="4.6.8.3 - Senior Information Risk Owner"/>
        <s v="4.6.8.4 - Chief Executive"/>
        <s v="4.6.8.5 - Accounting Officer"/>
        <s v="4.6.8.6 - Police, Counter Fraud Branch, etc"/>
        <s v="5.5.1.1 - Inadequate training"/>
        <s v="5.5.1.2 - Training needs not identified"/>
        <s v="5.5.1.3 - Training needs identified but not planned"/>
        <s v="5.5.1.4 - Training planned, but not completed"/>
        <s v="5.5.1.5 - Approved training materials / courses not available"/>
        <s v="5.5.2.1 - Competence not validated after training"/>
        <s v="5.5.2.2 - Impaired / poor judgement"/>
        <s v="5.5.2.3 - Health / Stress related lapse"/>
        <s v="5.5.3.1 - Skill based slips/lapses (e.g. error in executing procedure)"/>
        <s v="5.5.3.2 - Rule-based mistakes (e.g. application of wrong procedure)"/>
        <s v="5.5.3.3 - Knowledge-based mistakes (e.g. unaware of multiple dosage regimes for specific condition)"/>
      </sharedItems>
    </cacheField>
    <cacheField name="Final Code level Name" numFmtId="0">
      <sharedItems/>
    </cacheField>
    <cacheField name="Final Code &amp; Ref" numFmtId="0">
      <sharedItems count="639">
        <s v="1 - Demographic Codes"/>
        <s v="1.1 - Patient Details"/>
        <s v="1.1.1 - Homecare provider patient number"/>
        <s v="1.1.2 - NHS number"/>
        <s v="1.1.3 - Hospital number"/>
        <s v="1.1.4 - Patient surname"/>
        <s v="1.1.5 - Patient forename"/>
        <s v="1.1.6 - Carer or Guardian name"/>
        <s v="1.1.7 - Date of birth"/>
        <s v="1.1.8 - Patient under 18 years"/>
        <s v="1.1.9 - Patient Gender"/>
        <s v="1.1.9.1 - Male"/>
        <s v="1.1.9.2 - Female"/>
        <s v="1.1.9.3 - Unknown gender"/>
        <s v="1.1.10 - Ethnicity"/>
        <s v="1.1.10.1 - White"/>
        <s v="1.1.10.2 - Mixed"/>
        <s v="1.1.10.3 - Asian / Asian British"/>
        <s v="1.1.10.4 - Black / Black British"/>
        <s v="1.1.10.5 - Other ethnicity"/>
        <s v="1.1.10.6 - Unknown ethnicity"/>
        <s v="1.1.11 - Address "/>
        <s v="1.1.12 - Country"/>
        <s v="1.1.12.1 - England"/>
        <s v="1.1.12.2 - Scotland"/>
        <s v="1.1.12.3 - Wales"/>
        <s v="1.1.12.4 - Northern Ireland"/>
        <s v="1.1.12.5 - Other country"/>
        <s v="1.1.13 - Therapy/contract"/>
        <s v="1.1.14 - Diagnosis"/>
        <s v="1.1.15 - Referring centre"/>
        <s v="1.1.16 - Clinical services team location - if applicable"/>
        <s v="1.2 - Reporter Details"/>
        <s v="1.2.1 - Reporting Organisation"/>
        <s v="1.2.1.1 - Patient / Patient Representative / Carer / Advocate"/>
        <s v="1.2.1.2 - NHS Trust / Health Board / Hospital"/>
        <s v="1.2.1.3 - Other Healthcare Professional"/>
        <s v="1.2.1.4 - Purchasing Authority / Commissioner"/>
        <s v="1.2.1.5 - Pharmaceutical / Device Companies"/>
        <s v="1.2.1.6 - Primary sub-contractor"/>
        <s v="1.2.1.7 - Suppliers and sub-contractors"/>
        <s v="1.2.2 - Reporter type"/>
        <s v="1.2.2.1 - Patient"/>
        <s v="1.2.2.2 - Carer/Guardian"/>
        <s v="1.2.2.3 - Other patient representative"/>
        <s v="1.2.2.4 - Medical"/>
        <s v="1.2.2.5 - Nurse"/>
        <s v="1.2.2.6 - Pharmacy"/>
        <s v="1.2.2.7 - Support Staff"/>
        <s v="1.2.2.8 - Other Reporter type"/>
        <s v="1.2.3 - Reporter name"/>
        <s v="1.2.4 - Reporter telephone"/>
        <s v="1.2.5 - Reporter email"/>
        <s v="1.2.6 - Reporter Address"/>
        <s v="1.2.7 - Reporter Organisation"/>
        <s v="1.3 - Recipient Details"/>
        <s v="1.3.1 - Recipient name"/>
        <s v="1.3.2 - Recipient position / job title"/>
        <s v="1.3.3 - Recipient organisation name"/>
        <s v="1.3.4 - Recipient contact telephone"/>
        <s v="2 - Incident/Complaint Codes"/>
        <s v="2.1 - Incident/complaint details"/>
        <s v="2.1.1 - Description of Incident/Complaint (Anonomysed)"/>
        <s v="2.1.2 - Personal identifiable data relating to description of Incident/Complaint"/>
        <s v="2.1.3 - Supporting files/documents/information for incident/complaint description"/>
        <s v="2.1.4 - Immediate corrective actions taken"/>
        <s v="2.1.5 - Impact of immediate corrective actions"/>
        <s v="2.1.5.1 - Immediate corrective actions prevented effects of incident from reaching/impacting the patient (Near miss)"/>
        <s v="2.1.5.2 - Immediate corrective actions did not prevent effects of incident from reaching/impacting the patient"/>
        <s v="2.1.6 - Relevant medical history"/>
        <s v="2.1.7 - Date Incident / Complaint first Reported"/>
        <s v="2.1.8 - Time Incident / Complaint first Reported"/>
        <s v="2.1.9 - Date Incident / Complaint Occurred"/>
        <s v="2.1.10 - Time Incident / Complaint Occurred"/>
        <s v="2.1.10.1 - 08h00 – 11h59"/>
        <s v="2.1.10.2 - 12h00 – 15h59"/>
        <s v="2.1.10.3 - 16h00 – 19h59"/>
        <s v="2.1.10.4 - 20h00 – 23h59"/>
        <s v="2.1.10.5 - 00h00 – 03h59"/>
        <s v="2.1.10.6 - 04h00 – 07h59"/>
        <s v="2.1.11 - Location event occurred"/>
        <s v="2.1.11.1 - Dispensary/warehouse/customer services"/>
        <s v="2.1.11.2 - In-transit"/>
        <s v="2.1.11.3 - Private house/flat"/>
        <s v="2.1.11.4 - Residential Home"/>
        <s v="2.1.11.5 - Nursing Home/Hospice"/>
        <s v="2.1.11.6 - Prison/remand"/>
        <s v="2.1.11.7 - GP Surgery or Primary care clinic"/>
        <s v="2.1.11.8 - Intermediate care setting"/>
        <s v="2.1.11.9 - Hospital"/>
        <s v="2.1.11.10 - Other Location"/>
        <s v="2.1.12 - Number of patients affected"/>
        <s v="2.1.13 - Number of staff members affected"/>
        <s v="2.1.14 - Response to reporter requirement"/>
        <s v="2.1.14.1 - No response to reporter required"/>
        <s v="2.1.14.2 - Verbal response reporter required"/>
        <s v="2.1.14.3 - Written response to reporter required"/>
        <s v="2.1.15 - Consent for manufacturer to contact reporter"/>
        <s v="2.1.15.1 - Consent given - Manufacturer/reporter contact"/>
        <s v="2.1.15.2 - Consent not given - Manufacturer/reporter contact"/>
        <s v="2.1.15.3 - Consent not sought - Manufactuer/reporter contact"/>
        <s v="2.1.16 - Was the patient actually harmed?"/>
        <s v="2.1.17.1 - Yes - Patient was harmed"/>
        <s v="2.1.17.2 - No - Patient not harmed"/>
        <s v="2.1.17.3 - Don't know"/>
        <s v="2.1.18 - Description of harm"/>
        <s v="2.1.19 - Prevention of incident/complaint"/>
        <s v="2.1.19.1 - Preventatble Incident/Complaint"/>
        <s v="2.1.19.2 - Unpreventable Incident/Complaint"/>
        <s v="2.1.19.3 - Unknown if Incident/Complaint preventable"/>
        <s v="2.2 - Incident/Complaint type"/>
        <s v="2.2.1 - Patient safety Incident including Duty of Candour"/>
        <s v="2.2.2 - Adverse reaction"/>
        <s v="2.2.3 - Adverse event"/>
        <s v="2.2.4 - Faulty medicinal product"/>
        <s v="2.2.5 - Faulty medical device"/>
        <s v="2.2.6 - Safeguarding incident"/>
        <s v="2.2.7 - Information governance incident"/>
        <s v="2.2.8 - Non-conformance with Good Manufacturing Practice"/>
        <s v="2.2.9 - Non-conformance with Good Distribution Practice"/>
        <s v="2.2.10 - Complaint – informal – no written response required"/>
        <s v="2.2.11 - Complaint – formal – written response required"/>
        <s v="2.2.12 - Not-serious – downgraded following triage/investigation"/>
        <s v="2.3 - Medicine Details"/>
        <s v="2.3.1 - Description of medicine"/>
        <s v="2.3.2 - Approved name"/>
        <s v="2.3.3 - proprietary name"/>
        <s v="2.3.4 - Non-proprietary Name"/>
        <s v="2.3.5 - Form"/>
        <s v="2.3.5.1 - Oral solid"/>
        <s v="2.3.5.2 - Oral Liquid"/>
        <s v="2.3.5.3 - Injection (SC or IM)"/>
        <s v="2.3.5.4 - Injection (IV)"/>
        <s v="2.3.5.5 - To be applied to the skin"/>
        <s v="2.3.5.6 - Other form"/>
        <s v="2.3.6 - Strength"/>
        <s v="2.3.7 - Container Type"/>
        <s v="2.3.8 - Container Size"/>
        <s v="2.3.9 - Route"/>
        <s v="2.3.9.1 - Inhalation"/>
        <s v="2.3.9.2 - Intramuscular"/>
        <s v="2.3.9.3 - Intravenous"/>
        <s v="2.3.9.4 - Intravesicular"/>
        <s v="2.3.9.5 - Nasal"/>
        <s v="2.3.9.6 - Optical"/>
        <s v="2.3.9.7 - Oral"/>
        <s v="2.3.9.8 - Per ear"/>
        <s v="2.3.9.9 - Per vagina"/>
        <s v="2.3.9.10 - Rectal"/>
        <s v="2.3.9.11 - Subcutaneous"/>
        <s v="2.3.9.12 - Sublingual"/>
        <s v="2.3.9.13 - Topical"/>
        <s v="2.3.9.14 - Other"/>
        <s v="2.3.9.15 - Unknown"/>
        <s v="2.3.9.16 - Not applicable"/>
        <s v="2.3.10 - Manufacturer (Medicine)"/>
        <s v="2.3.11 - Supplier (Medicine)"/>
        <s v="2.3.12 - Parallel Importer"/>
        <s v="2.3.13 - Batch number (Medicine)"/>
        <s v="2.3.14 - Expiry Date (Medicine)"/>
        <s v="2.3.15 - Manufactured special"/>
        <s v="2.3.16 - Clinical Trial"/>
        <s v="2.3.17 - Medicine availabilty for inspection"/>
        <s v="2.3.17.1 - Medicine available"/>
        <s v="2.3.17.2 - Medicine not available"/>
        <s v="2.3.17.3 - Unknown medicine availability"/>
        <s v="2.3.17.4 - Medicine location"/>
        <s v="2.3.18 - Reporter's opinion of medicine causality to the reported incident/complaint"/>
        <s v="2.3.18.1 - Very unlikely caused by reported medicine"/>
        <s v="2.3.18.2 - Unlikely caused by reported medicine"/>
        <s v="2.3.18.3 - Likely caused by reported medicine"/>
        <s v="2.3.18.4 - Very Likely caused by reported medicine"/>
        <s v="2.3.18.5 - Unknown if caused by reported medicine"/>
        <s v="2.3.19 - Description of other medicines taken"/>
        <s v="2.3.20 - Patient access scheme (PAS)"/>
        <s v="2.3.20.1 - Patient Access Scheme relevant to incident"/>
        <s v="2.3.20.2 - Patient Access Scheme not relevant to incident/complaint"/>
        <s v="2.4 - Device Details"/>
        <s v="2.4.1 - Device name"/>
        <s v="2.4.2 - Model"/>
        <s v="2.4.3 - Catalogue number"/>
        <s v="2.4.4 - Serial number"/>
        <s v="2.4.5 - Manufacturer (Device)"/>
        <s v="2.4.6 - Supplier (Device)"/>
        <s v="2.4.7 - Batch number (Device)"/>
        <s v="2.4.8 - Expiry date (Device)"/>
        <s v="2.4.9 - Date of manufacture"/>
        <s v="2.4.10 - Quantity defective"/>
        <s v="2.4.11 - Device availabilty for inspection"/>
        <s v="2.4.11.1 - Device available"/>
        <s v="2.4.11.2 - Device not available"/>
        <s v="2.4.11.3 - Unknown device availability"/>
        <s v="2.4.11.4 - Device location"/>
        <s v="2.4.12 - Device type"/>
        <s v="2.4.12.1 - Contact lenses and care products"/>
        <s v="2.4.12.2 - Dental appliances"/>
        <s v="2.4.12.3 - Dental materials"/>
        <s v="2.4.12.4 - Dressings"/>
        <s v="2.4.12.5 - Gloves"/>
        <s v="2.4.12.6 - Hypodermic syringes and needles"/>
        <s v="2.4.12.7 - Infusion pumps, syringe drivers"/>
        <s v="2.4.12.8 - Insulin syringes"/>
        <s v="2.4.12.9 - Intravenous catheters and cannulae"/>
        <s v="2.4.12.10 - Other device type"/>
        <s v="2.5 - Investigator details"/>
        <s v="2.5.1 - Primary investigator/responder organisation type"/>
        <s v="2.5.1.1 - Homecare Provider (Primary I/R)"/>
        <s v="2.5.1.2 - Trust (Primary I/R)"/>
        <s v="2.5.1.3 - Commissioner (Primary I/R)"/>
        <s v="2.5.1.4 - Other (Primary I/R)"/>
        <s v="2.5.2 - Primary investigator/responder organisation code"/>
        <s v="2.5.3 - Primary investigator/responder organisation name"/>
        <s v="2.5.4 - Primary investigator/responder incident/complaint reference"/>
        <s v="2.5.5 - Secondary investigator/responder organisation type"/>
        <s v="2.5.5.1 - Homecare Provider (secondary I/R)"/>
        <s v="2.5.5.2 - Trust (secondary I/R)"/>
        <s v="2.5.5.3 - Commissioner (secondary I/R)"/>
        <s v="2.5.5.4 - Other (secondary I/R)"/>
        <s v="2.5.6 - Secondary investigator/responder organisation code"/>
        <s v="2.5.7 - Secondary investigator/responder organisation Name"/>
        <s v="2.5.8 - Secondary investigator/responder incident/complaint reference"/>
        <s v="3 - Process Based Codes"/>
        <s v="3.1 - Service Implementation / Change Control"/>
        <s v="3.1.1 - SLA / Contract not in place"/>
        <s v="3.1.2 - SLA / Contract unclear"/>
        <s v="3.1.3 - Policy / Guideline / Standard Operating Procedure not in place"/>
        <s v="3.1.4 - Risks not identified"/>
        <s v="3.1.5 - Risk mitigation insufficient"/>
        <s v="3.1.6 - Data entry error – contract/account information"/>
        <s v="3.1.7 - Data entry error – service/product information"/>
        <s v="3.1.8 - Key contact details not available / incorrect"/>
        <s v="3.1.9 - Change control insufficient"/>
        <s v="3.1.10 - Service requested outside contracted service level"/>
        <s v="3.1.11 - Unclassified implementation /change failure"/>
        <s v="3.2 - Patient Registration and Patient Services"/>
        <s v="3.2.1 - Patient Referral"/>
        <s v="3.2.1.1 - Patient registration documents not clear"/>
        <s v="3.2.1.2 - Patient registration documents incomplete"/>
        <s v="3.2.1.3 - Inappropriate referral e.g. patient not suitable for homecare"/>
        <s v="3.2.1.4 - Inadequate individual patient care plan agreed and in place"/>
        <s v="3.2.2 - Delayed registration onto providers system"/>
        <s v="3.2.3 - Patient registration data entry incorrect"/>
        <s v="3.2.3.1 - Incorrect patient details"/>
        <s v="3.2.3.2 - Incorrect service details"/>
        <s v="3.2.3.3 - Incorrect hospital / clinical contact details"/>
        <s v="3.2.3.4 - Incorrect funding details"/>
        <s v="3.2.4 - Consent not documented"/>
        <s v="3.2.5 - Initial patient contact not completed"/>
        <s v="3.2.6 - Service start date agreed"/>
        <s v="3.2.7 - Delivery/visit date/time not confirmed with patient"/>
        <s v="3.2.8 - Patient preference not recorded and actioned"/>
        <s v="3.2.9 - Patient request not actioned - incorrect delivery address"/>
        <s v="3.2.10 - Patient request not actioned –other"/>
        <s v="3.2.11 - Instructions to patient not clear"/>
        <s v="3.2.12 - Back-order / To Follow order not followed up correctly"/>
        <s v="3.2.13 - Issues/delays identified but not proactively communicated to patient"/>
        <s v="3.2.14 - Failure to communicate timely response to patient enquiry e.g. what’s happening with my meds?"/>
        <s v="3.2.15 - Rude or inappropriate behaviour of call handler"/>
        <s v="3.2.16 - Patient not correctly removed from service"/>
        <s v="3.2.17 - Unclassified patient reg / services failure"/>
        <s v="3.3 - Prescribing"/>
        <s v="3.3.1 - No prescription written / omitted medicine/ancillary"/>
        <s v="3.3.2 - Cross-over mismatching between patients and medicines"/>
        <s v="3.3.3 - Prescription incomplete or unclear"/>
        <s v="3.3.3.1 - Wrong or unclear dose or strength on prescription"/>
        <s v="3.3.3.2 - Wrong drug/medicine on prescription"/>
        <s v="3.3.3.3 - Wrong or unclear formulation on prescription"/>
        <s v="3.3.3.4 - Wrong or unclear dose frequency on prescription"/>
        <s v="3.3.3.5 - Wrong or unclear quantity or delivery frequency on prescription"/>
        <s v="3.3.3.6 - Wrong or unclear route of supply (e.g. outpatient dispensing vs homecare)"/>
        <s v="3.3.3.7 - Prescription not signed"/>
        <s v="3.3.3.8 - Prescription not dated"/>
        <s v="3.3.3.9 - Prescriber not identifiable"/>
        <s v="3.3.3.10 - Handwritten prescription difficult to read"/>
        <s v="3.3.3.11 - Wrong / omitted verbal patient directions / insufficient counselling"/>
        <s v="3.3.4 - Clinical Check incomplete or unclear on prescription"/>
        <s v="3.3.4.1 - Clinical check record not completed"/>
        <s v="3.3.4.2 - Clinical checker not identifiable"/>
        <s v="3.3.5 - Clinical review insufficient"/>
        <s v="3.3.5.1 - Known allergy"/>
        <s v="3.3.5.2 - Known contraindication"/>
        <s v="3.3.5.3 - Other clinical review error (e.g. dose not adjusted in line with test results)"/>
        <s v="3.3.6 - Purchase Order / Funding approval missing"/>
        <s v="3.3.7 - Unclassified prescibing failure"/>
        <s v="3.4 - Prescription Management"/>
        <s v="3.4.1 - Prescription / order data entry"/>
        <s v="3.4.1.1 - Incorrect patient details"/>
        <s v="3.4.1.2 - Incorrect service details"/>
        <s v="3.4.1.3 - Incorrect frequency / delivery details"/>
        <s v="3.4.1.4 - Delayed data entry"/>
        <s v="3.4.1.5 - Incorrect Drug or ancillary entered"/>
        <s v="3.4.1.6 - Incorrect formulation /presentation / pack size entered"/>
        <s v="3.4.1.7 - Incorrect quantity entered"/>
        <s v="3.4.1.8 - Incorrect dose instructions entered"/>
        <s v="3.4.1.9 - Purchase Order / funding details incomplete / missing"/>
        <s v="3.4.2 - Prescription out-of-date before expected dispensing"/>
        <s v="3.4.3 - Obsolete prescription not withdrawn"/>
        <s v="3.4.4 - Duplicate prescription / order"/>
        <s v="3.4.5 - Special instructions not actioned – from internal/external clinical team or manufacturer"/>
        <s v="3.4.6 - Late prescription request"/>
        <s v="3.4.7 - Prescription requested on time but not received at dispensary"/>
        <s v="3.4.8 - Prescription received on time but data entry missed operational cut-off"/>
        <s v="3.4.9 - Prescription entry not checked and approved in time for dispensing"/>
        <s v="3.4.10 - Unclassified Rx managmenet failure"/>
        <s v="3.5 - Purchasing / Warehouse / Manufacturing"/>
        <s v="3.5.1 - Product not available within normal lead time"/>
        <s v="3.5.2 - Product not ordered in time"/>
        <s v="3.5.3 - Ordered in time but delivery late"/>
        <s v="3.5.4 - Goods / Supplier delivery refused - no booking in slot"/>
        <s v="3.5.5 - Goods / Supplier delivery refused – excluding no booking in slot"/>
        <s v="3.5.6 - Goods-in delay"/>
        <s v="3.5.7 - Stock arrived quarantined / damaged"/>
        <s v="3.5.8 - Delayed release of quarantine stock"/>
        <s v="3.5.9 - Wrong product quality status in system"/>
        <s v="3.5.10 - Stock on system, but not in correct location"/>
        <s v="3.5.11 - Stock Replenishment delay / failure"/>
        <s v="3.5.12 - Stock Damaged in warehouse (excluding temperature deviation)"/>
        <s v="3.5.13 - Temperature Deviation in Warehouse"/>
        <s v="3.5.14 - Picking Error - Wrong product delivered (excludes dispensed items)"/>
        <s v="3.5.15 - Picking Error - Wrong Quantity Delivered (excludes dispensed items)"/>
        <s v="3.5.16 - Patient access scheme incorrectly applied"/>
        <s v="3.5.17 - Unclassified P/W/M failure"/>
        <s v="3.6 - Dispensing"/>
        <s v="3.6.1 - Wrong Drug"/>
        <s v="3.6.2 - Wrong Strength"/>
        <s v="3.6.3 - Wrong Label / Patient Information Leaflet / insufficient instructions provided"/>
        <s v="3.6.4 - Wrong Formulation / Device"/>
        <s v="3.6.5 - Wrong Quantity"/>
        <s v="3.6.6 - Wrong Expiry Date"/>
        <s v="3.6.7 - Wrong Ancillary"/>
        <s v="3.6.8 - Wrong manufacturer (e.g. specific generic medicine requested)"/>
        <s v="3.6.9 - Missing Item"/>
        <s v="3.6.10 - Extra Item"/>
        <s v="3.6.11 - MDS / Dosette Error"/>
        <s v="3.6.12 - Obsolete prescription dispensed"/>
        <s v="3.6.13 - Dispensing accuracy check insufficient (e.g. known allergy or contraindication; unlicenced use / product not properly controlled)"/>
        <s v="3.6.14 - Pharmacy intervention insufficient or inappropriate"/>
        <s v="3.6.15 - Wrong patient details / Dispensing recorded against wrong patient record IG"/>
        <s v="3.6.16 - Unclassified dispensing failure"/>
        <s v="3.7 - Despatch"/>
        <s v="3.7.1 - Consignment not transported (late, not loaded or missed trunking)"/>
        <s v="3.7.2 - Consignment misrouted, labels correct"/>
        <s v="3.7.3 - Wrong delivery label"/>
        <s v="3.7.4 - Unclassified despatch failure"/>
        <s v="3.8 - Delivery"/>
        <s v="3.8.1 - Traffic congestion delay – proactively communicated"/>
        <s v="3.8.2 - Traffic congestion delay – not proactively communicated"/>
        <s v="3.8.3 - Consignment damaged / tampered in transit"/>
        <s v="3.8.4 - Delivery Failure – Driver cannot Locate Address"/>
        <s v="3.8.5 - Delivery Failure - Driver Out of Time"/>
        <s v="3.8.6 - Delivery failure – Incorrect address label / patient not known at address"/>
        <s v="3.8.7 - Vehicle Breakdown"/>
        <s v="3.8.8 - Split consignment / part delivery"/>
        <s v="3.8.9 - Delivery not delivered in person – e.g. left in porch"/>
        <s v="3.8.10 - Delivered to incorrect address (delivery label correct)"/>
        <s v="3.8.11 - Trunking issue or failure to cross-dock onto van"/>
        <s v="3.8.12 - Vehicle fridge breakdown / Temperature deviation in transit"/>
        <s v="3.8.13 - Unauthorised Signatory (correct delivery address)"/>
        <s v="3.8.14 - Driver Behaviour"/>
        <s v="3.8.15 - No signature (POD) for Delivery"/>
        <s v="3.8.16 - Patient failed to collection consignment from agreed delivery point (e.g. post office, neighbour)"/>
        <s v="3.8.17 - Failed Collection/Uplift"/>
        <s v="3.8.18 - Unclassified delivery failure"/>
        <s v="3.9 - Clinical / Nursing Service"/>
        <s v="3.9.1 - Home visit scheduling error – not scheduled"/>
        <s v="3.9.2 - Home visit scheduling error – wrong staffing / service"/>
        <s v="3.9.3 - Home visit scheduled - late arrival"/>
        <s v="3.9.4 - Home visit scheduled – cancelled / missed"/>
        <s v="3.9.5 - Patient preference not recorded and actioned (Clinical/Nursing)"/>
        <s v="3.9.6 - Insufficient follow-up actions taken"/>
        <s v="3.9.7 - Inappropriate attitude / behaviour"/>
        <s v="3.9.8 - Monitoring error"/>
        <s v="3.9.9 - Clinical reporting error"/>
        <s v="3.9.10 - Unclassified clinical/nursing failure"/>
        <s v="3.10 - Invoicing / Finance"/>
        <s v="3.10.1 - Invoicing"/>
        <s v="3.10.1.1 - Wrong Account"/>
        <s v="3.10.1.2 - Wrong product"/>
        <s v="3.10.1.3 - Wrong Price"/>
        <s v="3.10.1.4 - Wrong quantity (invoicing)"/>
        <s v="3.10.1.5 - Wrong VAT"/>
        <s v="3.10.1.6 - Wrong transaction details"/>
        <s v="3.10.1.7 - Funding not approved"/>
        <s v="3.10.2 - Delayed payment"/>
        <s v="3.10.3 - Patient access scheme not correctly applied"/>
        <s v="3.10.4 - Unclassified invoicing/finance failure"/>
        <s v="4 - Outcome Based Codes"/>
        <s v="4.1 - Patient Safety Incident"/>
        <s v="4.1.1 - Degree of Patient Harm"/>
        <s v="4.1.1.1 - None"/>
        <s v="4.1.1.2 - Low"/>
        <s v="4.1.1.3 - Moderate"/>
        <s v="4.1.1.4 - Severe"/>
        <s v="4.1.1.5 - Death"/>
        <s v="4.1.1.6 - Unknown harm"/>
        <s v="4.1.2 - Care Setting NRLS RP020 "/>
        <s v="4.1.2.1 - NHS Hospital led Homecare"/>
        <s v="4.1.2.2 - GP led Homecare"/>
        <s v="4.1.2.3 - Private Patient"/>
        <s v="4.1.2.4 - Other"/>
        <s v="4.1.3 - Patient Safety Incident Type"/>
        <s v="4.1.3.1 - Medication error"/>
        <s v="4.1.3.2 - Medical device error"/>
        <s v="4.1.3.3 - Treatment/ procedure error not medication or medical device related"/>
        <s v="4.1.3.4 - Clinical assessment error (diagnosis, screening, prescribing)"/>
        <s v="4.1.3.5 - Consent/confidentiality"/>
        <s v="4.1.3.6 - Safeguarding/Patient Abuse / Self harming behaviour"/>
        <s v="4.1.3.7 - Disruptive, aggressive behaviour towards staff"/>
        <s v="4.1.3.8 - Patient accident - slips, trips, falls, needles stick etc"/>
        <s v="4.1.3.9 - Infection control"/>
        <s v="4.1.3.10 - Communication related error e.g. patient unable to access service, registration error, transfer of care error, inappropriate handover) (Note maps to NRLS Access, admission, transfer, discharge)"/>
        <s v="4.1.3.11 - Administration / Documentation related error (e.g. missing, delay, patient incorrectly identified, test result recorded incorrectly)"/>
        <s v="4.1.3.12 - Time related implementation of care error (e.g. delay in obtaining clinical assistance, recognising complications)"/>
        <s v="4.1.3.13 - Infrastructure"/>
        <s v="4.1.3.14 - Unclassified patient safety incident"/>
        <s v="4.1.4 - Effect on patient NRLS PD10"/>
        <s v="4.1.4.1 - Allergy/adverse reaction"/>
        <s v="4.1.4.2 - Blood loss"/>
        <s v="4.1.4.3 - Collapse/loss of consciousness"/>
        <s v="4.1.4.4 - GI disturbance"/>
        <s v="4.1.4.5 - Infection"/>
        <s v="4.1.4.6 - Injury to skin"/>
        <s v="4.1.4.7 - Musculoskeletal"/>
        <s v="4.1.4.8 - Neurological"/>
        <s v="4.1.4.9 - Respiratory"/>
        <s v="4.1.4.10 - Unexpected deterioration"/>
        <s v="4.1.4.11 - Unintentional puncture/laceration"/>
        <s v="4.1.4.12 - Other physical - specify"/>
        <s v="4.1.4.13 - Social - specify"/>
        <s v="4.1.4.14 - Unknown effect"/>
        <s v="4.1.4.15 - Not applicable"/>
        <s v="4.1.5 - Medication stage"/>
        <s v="4.1.5.1 - Prescribing"/>
        <s v="4.1.5.2 - Dispensing/preparation"/>
        <s v="4.1.5.3 - Administration"/>
        <s v="4.1.5.4 - Monitoring"/>
        <s v="4.1.5.5 - Advice"/>
        <s v="4.1.5.6 - Other - specify"/>
        <s v="4.1.6 - Medication error description"/>
        <s v="4.1.6.1 - Adverse drug reaction"/>
        <s v="4.1.6.2 - Contraindication"/>
        <s v="4.1.6.3 - Wrong patient"/>
        <s v="4.1.6.4 - Omitted or delayed"/>
        <s v="4.1.6.5 - No medicine available to patient(adds to last one for NRLS)"/>
        <s v="4.1.6.6 - Patient allergic to treatment"/>
        <s v="4.1.6.7 - Wrong expiry date"/>
        <s v="4.1.6.8 - Wrong information leaflet"/>
        <s v="4.1.6.9 - Wrong patient direction"/>
        <s v="4.1.6.10 - Wrong label"/>
        <s v="4.1.6.11 - Wrong dose/strength"/>
        <s v="4.1.6.12 - Wrong drug"/>
        <s v="4.1.6.13 - Wrong formulation"/>
        <s v="4.1.6.14 - Wrong frequency"/>
        <s v="4.1.6.15 - Wrong method of preparation/supply"/>
        <s v="4.1.6.16 - Wrong quantity (Medication error)"/>
        <s v="4.1.6.17 - Wrong route"/>
        <s v="4.1.6.18 - Wrong storage"/>
        <s v="4.1.6.19 - Unclassified medication error"/>
        <s v="4.1.6.20 - Unknown "/>
        <s v="4.1.7 - Other NRLS required fields"/>
        <s v="4.1.7.1 - Describe what happened"/>
        <s v="4.1.7.2 - Underlying causes"/>
        <s v="4.1.7.3 - Right or wrong medicine"/>
        <s v="4.1.7.4 - Actions taken to minimise impact (for NRLS report)"/>
        <s v="4.1.7.5 - Action taken (for NRLS report)"/>
        <s v="4.1.7.6 - NRLS Reference"/>
        <s v="4.2 - Duty of Candour Incident"/>
        <s v="4.2.1 - Is this a Duty of Candour Incident?"/>
        <s v="4.2.2 - Date of initial DoC report to patient"/>
        <s v="4.2.3 - Time of initial DoC report to patient"/>
        <s v="4.2.4 - Date of closing DoC report to patient"/>
        <s v="4.3 - Adverse Drug Event / Adverse Drug Reaction Incident"/>
        <s v="4.3.1 - Side Effect"/>
        <s v="4.3.1.1 - Known patient allergy"/>
        <s v="4.3.1.2 - Known potential side effect of medicine not reported before"/>
        <s v="4.3.1.3 - Exacerbation of known side effect"/>
        <s v="4.3.1.4 - Unexpected side effect"/>
        <s v="4.3.2 - Pregnancy exposure"/>
        <s v="4.3.3 - Off label or unlicenced use"/>
        <s v="4.3.4 - Lack of efficacy"/>
        <s v="4.4 - Faulty Medicinal Product or Medical Device"/>
        <s v="4.4.1 - Counterfeit"/>
        <s v="4.4.2 - Faulty / Defective Medicine"/>
        <s v="4.4.3 - Faulty / Defective Medical Device"/>
        <s v="4.4.4 - Faulty / Defective Equipment (e.g. patient fridge)"/>
        <s v="4.4.5 - Defect Severity"/>
        <s v="4.4.5.1 - Hazardous/Critical defect"/>
        <s v="4.4.5.2 - Major defect"/>
        <s v="4.4.5.3 - Minor defect"/>
        <s v="4.4.6 - Defect Type"/>
        <s v="4.4.6.1 - Label"/>
        <s v="4.4.6.2 - Container"/>
        <s v="4.4.6.3 - Foreign Body"/>
        <s v="4.4.6.4 - Unclassified defect"/>
        <s v="4.4.7 - Other DMRC required data fields"/>
        <s v="4.4.7.1 - Details of clinical incident associated with Defect"/>
        <s v="4.4.7.2 - Legal Status of Medicine"/>
        <s v="4.4.7.3 - Sample available for testing by MHRA"/>
        <s v="4.4.7.4 - Manufacturer contacted"/>
        <s v="4.4.7.5 - Photographs of packaging / invoice documents etc"/>
        <s v="4.4.8 - Other AIC required data fields"/>
        <s v="4.4.8.1 - Details of defect (Note Header in spreadsheet is Comments)"/>
        <s v="4.4.8.2 - Action taken (defect)"/>
        <s v="4.4.8.3 - Region or Homecare Provider"/>
        <s v="4.4.8.4 - Reporting Hospital (leave blank if multiple)"/>
        <s v="4.4.8.5 - Date manufacturer contacted"/>
        <s v="4.4.8.6 - Date Faulty / Defective Item Report Closed/Completed"/>
        <s v="4.5 - Safeguarding Incident"/>
        <s v="4.5.1 - Patient competency changed, not identified and/or actioned"/>
        <s v="4.6 - Information Governance Incident"/>
        <s v="4.6.1 - IG Toolkit Severity level (HICSC)"/>
        <s v="4.6.1.1 - Below Level 1"/>
        <s v="4.6.1.2 - Level 1"/>
        <s v="4.6.1.3 - Level 2"/>
        <s v="4.6.2 - Number of records involved (HICSC)"/>
        <s v="4.6.3 - Breach Type (HICSC)"/>
        <s v="4.6.3.1 - Corruption or inability to recover electronic data"/>
        <s v="4.6.3.2 - Disclosed in Error"/>
        <s v="4.6.3.3 - Lost in Transit"/>
        <s v="4.6.3.4 - Lost or stolen hardware"/>
        <s v="4.6.3.5 - Lost or stolen paperwork"/>
        <s v="4.6.3.6 - Non-secure Disposal –hardware"/>
        <s v="4.6.3.7 - Non-secure Disposal – paperwork"/>
        <s v="4.6.3.8 - Uploaded to website in error"/>
        <s v="4.6.3.9 - Technical security failing (including hacking)"/>
        <s v="4.6.3.10 - Unauthorised access/disclosure"/>
        <s v="4.6.3.11 - Other / Unclassified breach type (HICSC)"/>
        <s v="4.6.4 - Breach caused by (HICSC)"/>
        <s v="4.6.4.1 - Theft"/>
        <s v="4.6.4.2 - Accidental loss,"/>
        <s v="4.6.4.3 - Inappropriate disclosure,"/>
        <s v="4.6.4.4 - Procedural failure"/>
        <s v="4.6.5 - Data format (HICSC)"/>
        <s v="4.6.5.1 - Written"/>
        <s v="4.6.5.2 - Digital – encrypted"/>
        <s v="4.6.5.3 - Digital – not encrypted"/>
        <s v="4.6.6 - Personal Data Type (HICSC)"/>
        <s v="4.6.6.1 - Basic demographic data at risk e.g. equivalent to telephone directory"/>
        <s v="4.6.6.2 - Limited clinical information at risk e.g. clinic attendance, ward handover sheet"/>
        <s v="4.6.7 - Sensitivity (HICSC)"/>
        <s v="4.6.7.1 - No clinical data at risk"/>
        <s v="4.6.7.2 - Limited demographic data at risk e.g. address not included, name not included"/>
        <s v="4.6.7.3 - Security controls/difficulty to access data partially mitigates risk"/>
        <s v="4.6.7.4 - Detailed clinical information at risk e.g. case notes"/>
        <s v="4.6.7.5 - Particularly sensitive information at risk e.g. HIV, STD, Mental Health, Children"/>
        <s v="4.6.7.6 - One or more previous incidents of a similar type in past 12 months"/>
        <s v="4.6.7.7 - Failure to securely encrypt mobile technology or other obvious security failing"/>
        <s v="4.6.7.8 - A complaint has been made to the Information Commissioner"/>
        <s v="4.6.7.9 - Individuals affected are likely to suffer significant distress or embarrassment"/>
        <s v="4.6.7.10 - Individuals affected have been placed at risk of physical harm"/>
        <s v="4.6.7.11 - Individuals affected may suffer significant detriment e.g. financial loss"/>
        <s v="4.6.7.12 - Incident has incurred or risked incurring a clinical untoward incident"/>
        <s v="4.6.7.13 - Celebrity involved or other newsworthy aspects or media interest"/>
        <s v="4.6.8 - IG non-conformance reported to (HICSC)"/>
        <s v="4.6.8.1 - Data subjects"/>
        <s v="4.6.8.2 - Caldicott Guardian"/>
        <s v="4.6.8.3 - Senior Information Risk Owner"/>
        <s v="4.6.8.4 - Chief Executive"/>
        <s v="4.6.8.5 - Accounting Officer"/>
        <s v="4.6.8.6 - Police, Counter Fraud Branch, etc"/>
        <s v="4.6.9 - Summary of Incident for IG Toolkit Report (HICSC)"/>
        <s v="4.6.10 - Details of Incident for IG Toolkit Report (HICSC)"/>
        <s v="4.7 - Complaint"/>
        <s v="4.7.1 - Date acknowledgement issued to complainant"/>
        <s v="4.7.2 - Date of written response issued to complainant"/>
        <s v="5 - Root Cause Codes"/>
        <s v="5.1 - Work and Environment Factors"/>
        <s v="5.1.1 - Poor workspace layout / insufficient space"/>
        <s v="5.1.2 - Unsuitable environmental conditions (e.g. noise, heat, light, cleanliness, distractions, interruptions)"/>
        <s v="5.1.3 - Workload and hours of work"/>
        <s v="5.1.4 - Time pressures"/>
        <s v="5.1.5 - Poor/excess administration"/>
        <s v="5.2 - Equipment and resource factors"/>
        <s v="5.2.1 - Poor design (e.g. unclear displays, equipment difficult to use)"/>
        <s v="5.2.2 - Insufficient equipment"/>
        <s v="5.2.3 - Wrong type of equipment / correct equipment not available"/>
        <s v="5.2.4 - Maintenance / calibration"/>
        <s v="5.2.5 - Commissioning / validation"/>
        <s v="5.2.6 - Wrong product / quantity / specification ordered (includes none ordered)"/>
        <s v="5.2.7 - Wrong product / quantity / specification supplied"/>
        <s v="5.2.8 - Supplier not approved"/>
        <s v="5.2.9 - Inadequate Equipment/Product/Service specification"/>
        <s v="5.2.10 - No/insufficient stock"/>
        <s v="5.3 - Medicine or Medical Device Triggers"/>
        <s v="5.3.1 - Poor packaging / labelling"/>
        <s v="5.3.2 - Caution in Use notice"/>
        <s v="5.3.3 - Faulty Medicine / Medical Device"/>
        <s v="5.4 - Task factors"/>
        <s v="5.4.1 - Lack of approved documents (guidelines / procedures / policies)"/>
        <s v="5.4.2 - Insufficient detail in approved documents (e.g. lack of decision making aids)"/>
        <s v="5.4.3 - Documentation not reflecting current practice"/>
        <s v="5.4.4 - Documentation unworkable in current environment"/>
        <s v="5.5 - Education &amp; Training Factors"/>
        <s v="5.5.1 - Training"/>
        <s v="5.5.1.1 - Inadequate training"/>
        <s v="5.5.1.2 - Training needs not identified"/>
        <s v="5.5.1.3 - Training needs identified but not planned"/>
        <s v="5.5.1.4 - Training planned, but not completed"/>
        <s v="5.5.1.5 - Approved training materials / courses not available"/>
        <s v="5.5.2 - Competence"/>
        <s v="5.5.2.1 - Competence not validated after training"/>
        <s v="5.5.2.2 - Impaired / poor judgement"/>
        <s v="5.5.2.3 - Health / Stress related lapse"/>
        <s v="5.5.3 - Skills"/>
        <s v="5.5.3.1 - Skill based slips/lapses (e.g. error in executing procedure)"/>
        <s v="5.5.3.2 - Rule-based mistakes (e.g. application of wrong procedure)"/>
        <s v="5.5.3.3 - Knowledge-based mistakes (e.g. unaware of multiple dosage regimes for specific condition)"/>
        <s v="5.6 - Communication Factors"/>
        <s v="5.6.1 - Handover and communication processes not clearly defined"/>
        <s v="5.6.2 - Handover and communication processes defined but not followed"/>
        <s v="5.6.3 - Contact details not up-to-date"/>
        <s v="5.6.4 - Communication issue e.g. mismatch in understanding between accounts of individuals delivering and receiving information. conflicting, unclear or missing information"/>
        <s v="5.6.5 - Interpersonal skills issue e.g. inability to manage conflict, personality clashes."/>
        <s v="5.7 - Organisation and Strategic Factors"/>
        <s v="5.7.1 - Conflicting goals / objectives"/>
        <s v="5.7.2 - Unrealistic targets"/>
        <s v="5.7.3 - Insufficient resources allocated"/>
        <s v="5.7.4 - Sub-contractor management processes insufficient / not implemented"/>
        <s v="5.7.5 - Approval processes insufficient / not implemented"/>
        <s v="5.8 - Team and Social Factors"/>
        <s v="5.8.1 - Roles and responsibilities not defined"/>
        <s v="5.8.2 - Inappropriate delegation"/>
        <s v="5.8.3 - Lack of leadership"/>
        <s v="5.8.4 - Lack of support"/>
        <s v="5.8.5 - Tolerance of bullying and coercion"/>
        <s v="5.8.6 - Insufficient safety culture and reporting i.e. embrace, learn and act on failure"/>
        <s v="5.9 - Patient factors"/>
        <s v="5.9.1 - Clinical condition"/>
        <s v="5.9.2 - Social / physical / psychological factors"/>
        <s v="5.9.3 - Relationships"/>
        <s v="5.9.4 - Suitability of home environment"/>
        <s v="6 - Risk control Measures"/>
        <s v="6.1 - Reoccurence prevention"/>
        <s v="6.2 - Preventative action taken"/>
        <s v="6.3 - Risk Rating"/>
        <s v="6.3.1 - Very Low Risk"/>
        <s v="6.3.2 - Low Risk"/>
        <s v="6.3.3 - Moderate Risk"/>
        <s v="6.3.4 - High Risk"/>
      </sharedItems>
    </cacheField>
    <cacheField name="Code Description / Comments" numFmtId="0">
      <sharedItems containsBlank="1" longText="1"/>
    </cacheField>
    <cacheField name="Data Properties" numFmtId="0">
      <sharedItems/>
    </cacheField>
    <cacheField name="Standard codes for all incident types" numFmtId="0">
      <sharedItems/>
    </cacheField>
    <cacheField name="Standard Opt/Mandatory" numFmtId="0">
      <sharedItems/>
    </cacheField>
    <cacheField name="Patient identifiable Data" numFmtId="0">
      <sharedItems containsBlank="1"/>
    </cacheField>
    <cacheField name="Information Governance (IG)" numFmtId="0">
      <sharedItems/>
    </cacheField>
    <cacheField name="IG (Opt/Mandatory)" numFmtId="0">
      <sharedItems/>
    </cacheField>
    <cacheField name="Faulty Product &amp; Device (FP&amp;D)" numFmtId="0">
      <sharedItems/>
    </cacheField>
    <cacheField name="FP&amp;D (Opt/Mandatory" numFmtId="0">
      <sharedItems/>
    </cacheField>
    <cacheField name="Safeguarding (SG)" numFmtId="0">
      <sharedItems/>
    </cacheField>
    <cacheField name="SG (Opt/Mandatory)" numFmtId="0">
      <sharedItems/>
    </cacheField>
    <cacheField name="Patient Safety (PS)" numFmtId="0">
      <sharedItems/>
    </cacheField>
    <cacheField name="PS (Opt/Mandatory)" numFmtId="0">
      <sharedItems/>
    </cacheField>
    <cacheField name="General Complaint (C)" numFmtId="0">
      <sharedItems/>
    </cacheField>
    <cacheField name="C (Opt/Mandatory)" numFmtId="0">
      <sharedItems/>
    </cacheField>
    <cacheField name="Duty of Candour (DC)" numFmtId="0">
      <sharedItems/>
    </cacheField>
    <cacheField name="DC (Opt/Mandatory" numFmtId="0">
      <sharedItems/>
    </cacheField>
    <cacheField name="Adverse Drug Event (ADE)" numFmtId="0">
      <sharedItems/>
    </cacheField>
    <cacheField name="ADE (Opt/Mandatory)" numFmtId="0">
      <sharedItems/>
    </cacheField>
    <cacheField name="Operatinal KPI (oKPI)" numFmtId="0">
      <sharedItems containsBlank="1"/>
    </cacheField>
    <cacheField name="Governance KPI (gKPI)"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oe Bassett" refreshedDate="42314.473197916668" createdVersion="5" refreshedVersion="5" minRefreshableVersion="3" recordCount="640">
  <cacheSource type="worksheet">
    <worksheetSource ref="A6:AG729" sheet="Coding Standard"/>
  </cacheSource>
  <cacheFields count="36">
    <cacheField name="Ref Level 1" numFmtId="0">
      <sharedItems containsSemiMixedTypes="0" containsString="0" containsNumber="1" containsInteger="1" minValue="1" maxValue="6"/>
    </cacheField>
    <cacheField name="Ref Level 2" numFmtId="0">
      <sharedItems containsBlank="1" containsMixedTypes="1" containsNumber="1" containsInteger="1" minValue="1" maxValue="10"/>
    </cacheField>
    <cacheField name="Ref Level 3" numFmtId="0">
      <sharedItems containsBlank="1" containsMixedTypes="1" containsNumber="1" containsInteger="1" minValue="1" maxValue="20"/>
    </cacheField>
    <cacheField name="Ref Level 4" numFmtId="0">
      <sharedItems containsBlank="1" containsMixedTypes="1" containsNumber="1" containsInteger="1" minValue="1" maxValue="20"/>
    </cacheField>
    <cacheField name="Full Reference Number" numFmtId="0">
      <sharedItems/>
    </cacheField>
    <cacheField name="Code Group" numFmtId="0">
      <sharedItems/>
    </cacheField>
    <cacheField name="Group + Ref" numFmtId="0">
      <sharedItems count="7">
        <s v="1 - Demographic Codes"/>
        <s v="2 - Incident/Complaint Codes"/>
        <s v="3 - Process Based Codes"/>
        <s v="4 - Outcome Based Codes"/>
        <s v="5 - Root Cause Codes"/>
        <s v="6 - Risk control Measures"/>
        <s v="7 - Risk Priority Severity Codes" u="1"/>
      </sharedItems>
    </cacheField>
    <cacheField name="Code Heading" numFmtId="0">
      <sharedItems containsBlank="1"/>
    </cacheField>
    <cacheField name="Heading + Ref" numFmtId="0">
      <sharedItems count="43">
        <s v=""/>
        <s v="1.1 - Patient Details"/>
        <s v="1.2 - Reporter Details"/>
        <s v="1.3 - Recipient Details"/>
        <s v="2.1 - Incident/complaint details"/>
        <s v="2.2 - Incident/Complaint type"/>
        <s v="2.3 - Medicine Details"/>
        <s v="2.4 - Device Details"/>
        <s v="2.5 - Investigator details"/>
        <s v="3.1 - Service Implementation / Change Control"/>
        <s v="3.2 - Patient Registration and Patient Services"/>
        <s v="3.3 - Prescribing"/>
        <s v="3.4 - Prescription Management"/>
        <s v="3.5 - Purchasing / Warehouse / Manufacturing"/>
        <s v="3.6 - Dispensing"/>
        <s v="3.7 - Despatch"/>
        <s v="3.8 - Delivery"/>
        <s v="3.9 - Clinical / Nursing Service"/>
        <s v="3.10 - Invoicing / Finance"/>
        <s v="4.1 - Patient Safety Incident"/>
        <s v="4.2 - Duty of Candour Incident"/>
        <s v="4.3 - Adverse Drug Event / Adverse Drug Reaction Incident"/>
        <s v="4.4 - Faulty Medicinal Product or Medical Device"/>
        <s v="4.5 - Safeguarding Incident"/>
        <s v="4.6 - Information Governance Incident"/>
        <s v="4.7 - Complaint"/>
        <s v="5.1 - Work and Environment Factors"/>
        <s v="5.2 - Equipment and resource factors"/>
        <s v="5.3 - Medicine or Medical Device Triggers"/>
        <s v="5.4 - Task factors"/>
        <s v="5.5 - Education &amp; Training Factors"/>
        <s v="5.6 - Communication Factors"/>
        <s v="5.7 - Organisation and Strategic Factors"/>
        <s v="5.8 - Team and Social Factors"/>
        <s v="5.9 - Patient factors"/>
        <s v="6.1 - Reoccurence prevention"/>
        <s v="6.2 - Preventative action taken"/>
        <s v="6.3 - Risk Rating"/>
        <s v="4.5 - Information Governance Incident" u="1"/>
        <s v="4.2 - Safeguarding Incident" u="1"/>
        <s v="7.1 - Risk Rating" u="1"/>
        <s v="4.3 - Adverse Drug Event / Pharmacovigilence" u="1"/>
        <s v="4.6 - Complaint" u="1"/>
      </sharedItems>
    </cacheField>
    <cacheField name="Code Name" numFmtId="0">
      <sharedItems containsBlank="1"/>
    </cacheField>
    <cacheField name="Name + ref" numFmtId="0">
      <sharedItems count="315">
        <s v=""/>
        <s v="1.1.1 - Homecare provider patient number"/>
        <s v="1.1.2 - NHS number"/>
        <s v="1.1.3 - Hospital number"/>
        <s v="1.1.4 - Patient surname"/>
        <s v="1.1.5 - Patient forename"/>
        <s v="1.1.6 - Carer or Guardian name"/>
        <s v="1.1.7 - Date of birth"/>
        <s v="1.1.8 - Patient under 18 years"/>
        <s v="1.1.9 - Patient Gender"/>
        <s v="1.1.10 - Ethnicity"/>
        <s v="1.1.11 - Address "/>
        <s v="1.1.12 - Country"/>
        <s v="1.1.13 - Therapy/contract"/>
        <s v="1.1.14 - Diagnosis"/>
        <s v="1.1.15 - Referring centre"/>
        <s v="1.1.16 - Clinical services team location - if applicable"/>
        <s v="1.2.1 - Reporting Organisation"/>
        <s v="1.2.2 - Reporter type"/>
        <s v="1.2.3 - Reporter name"/>
        <s v="1.2.4 - Reporter telephone"/>
        <s v="1.2.5 - Reporter email"/>
        <s v="1.2.6 - Reporter Address"/>
        <s v="1.2.7 - Reporter Organisation"/>
        <s v="1.3.1 - Recipient name"/>
        <s v="1.3.2 - Recipient position / job title"/>
        <s v="1.3.3 - Recipient organisation name"/>
        <s v="1.3.4 - Recipient contact telephone"/>
        <s v="2.1.1 - Description of Incident/Complaint (Anonomysed)"/>
        <s v="2.1.2 - Personal identifiable data relating to description of Incident/Complaint"/>
        <s v="2.1.3 - Supporting files/documents/information for incident/complaint description"/>
        <s v="2.1.4 - Immediate corrective actions taken"/>
        <s v="2.1.5 - Impact of immediate corrective actions"/>
        <s v="2.1.6 - Relevant medical history"/>
        <s v="2.1.7 - Date Incident / Complaint first Reported"/>
        <s v="2.1.8 - Time Incident / Complaint first Reported"/>
        <s v="2.1.9 - Date Incident / Complaint Occurred"/>
        <s v="2.1.10 - Time Incident / Complaint Occurred"/>
        <s v="2.1.11 - Location event occurred"/>
        <s v="2.1.12 - Number of patients affected"/>
        <s v="2.1.13 - Number of staff members affected"/>
        <s v="2.1.14 - Response to reporter requirement"/>
        <s v="2.1.15 - Consent for manufacturer to contact reporter"/>
        <s v="2.1.16 - Was the patient actually harmed?"/>
        <s v="2.1.17 - Was the patient harmed?"/>
        <s v="2.1.18 - Description of harm"/>
        <s v="2.1.19 - Prevention of incident/complaint"/>
        <s v="2.2.1 - Patient safety Incident including Duty of Candour"/>
        <s v="2.2.2 - Adverse reaction"/>
        <s v="2.2.3 - Adverse event"/>
        <s v="2.2.4 - Faulty medicinal product"/>
        <s v="2.2.5 - Faulty medical device"/>
        <s v="2.2.6 - Safeguarding incident"/>
        <s v="2.2.7 - Information governance incident"/>
        <s v="2.2.8 - Non-conformance with Good Manufacturing Practice"/>
        <s v="2.2.9 - Non-conformance with Good Distribution Practice"/>
        <s v="2.2.10 - Complaint – informal – no written response required"/>
        <s v="2.2.11 - Complaint – formal – written response required"/>
        <s v="2.2.12 - Not-serious – downgraded following triage/investigation"/>
        <s v="2.3.1 - Description of medicine"/>
        <s v="2.3.2 - Approved name"/>
        <s v="2.3.3 - proprietary name"/>
        <s v="2.3.4 - Non-proprietary Name"/>
        <s v="2.3.5 - Form"/>
        <s v="2.3.6 - Strength"/>
        <s v="2.3.7 - Container Type"/>
        <s v="2.3.8 - Container Size"/>
        <s v="2.3.9 - Route"/>
        <s v="2.3.10 - Manufacturer (Medicine)"/>
        <s v="2.3.11 - Supplier (Medicine)"/>
        <s v="2.3.12 - Parallel Importer"/>
        <s v="2.3.13 - Batch number (Medicine)"/>
        <s v="2.3.14 - Expiry Date (Medicine)"/>
        <s v="2.3.15 - Manufactured special"/>
        <s v="2.3.16 - Clinical Trial"/>
        <s v="2.3.17 - Medicine availabilty for inspection"/>
        <s v="2.3.18 - Reporter's opinion of medicine causality to the reported incident/complaint"/>
        <s v="2.3.19 - Description of other medicines taken"/>
        <s v="2.3.20 - Patient access scheme (PAS)"/>
        <s v="2.4.1 - Device name"/>
        <s v="2.4.2 - Model"/>
        <s v="2.4.3 - Catalogue number"/>
        <s v="2.4.4 - Serial number"/>
        <s v="2.4.5 - Manufacturer (Device)"/>
        <s v="2.4.6 - Supplier (Device)"/>
        <s v="2.4.7 - Batch number (Device)"/>
        <s v="2.4.8 - Expiry date (Device)"/>
        <s v="2.4.9 - Date of manufacture"/>
        <s v="2.4.10 - Quantity defective"/>
        <s v="2.4.11 - Device availabilty for inspection"/>
        <s v="2.4.12 - Device type"/>
        <s v="2.5.1 - Primary investigator/responder organisation type"/>
        <s v="2.5.2 - Primary investigator/responder organisation code"/>
        <s v="2.5.3 - Primary investigator/responder organisation name"/>
        <s v="2.5.4 - Primary investigator/responder incident/complaint reference"/>
        <s v="2.5.5 - Secondary investigator/responder organisation type"/>
        <s v="2.5.6 - Secondary investigator/responder organisation code"/>
        <s v="2.5.7 - Secondary investigator/responder organisation Name"/>
        <s v="2.5.8 - Secondary investigator/responder incident/complaint reference"/>
        <s v="3.1.1 - SLA / Contract not in place"/>
        <s v="3.1.2 - SLA / Contract unclear"/>
        <s v="3.1.3 - Policy / Guideline / Standard Operating Procedure not in place"/>
        <s v="3.1.4 - Risks not identified"/>
        <s v="3.1.5 - Risk mitigation insufficient"/>
        <s v="3.1.6 - Data entry error – contract/account information"/>
        <s v="3.1.7 - Data entry error – service/product information"/>
        <s v="3.1.8 - Key contact details not available / incorrect"/>
        <s v="3.1.9 - Change control insufficient"/>
        <s v="3.1.10 - Service requested outside contracted service level"/>
        <s v="3.1.11 - Unclassified implementation /change failure"/>
        <s v="3.2.1 - Patient Referral"/>
        <s v="3.2.2 - Delayed registration onto providers system"/>
        <s v="3.2.3 - Patient registration data entry incorrect"/>
        <s v="3.2.4 - Consent not documented"/>
        <s v="3.2.5 - Initial patient contact not completed"/>
        <s v="3.2.6 - Service start date agreed"/>
        <s v="3.2.7 - Delivery/visit date/time not confirmed with patient"/>
        <s v="3.2.8 - Patient preference not recorded and actioned"/>
        <s v="3.2.9 - Patient request not actioned - incorrect delivery address"/>
        <s v="3.2.10 - Patient request not actioned –other"/>
        <s v="3.2.11 - Instructions to patient not clear"/>
        <s v="3.2.12 - Back-order / To Follow order not followed up correctly"/>
        <s v="3.2.13 - Issues/delays identified but not proactively communicated to patient"/>
        <s v="3.2.14 - Failure to communicate timely response to patient enquiry e.g. what’s happening with my meds?"/>
        <s v="3.2.15 - Rude or inappropriate behaviour of call handler"/>
        <s v="3.2.16 - Patient not correctly removed from service"/>
        <s v="3.2.17 - Unclassified patient reg / services failure"/>
        <s v="3.3.1 - No prescription written / omitted medicine/ancillary"/>
        <s v="3.3.2 - Cross-over mismatching between patients and medicines"/>
        <s v="3.3.3 - Prescription incomplete or unclear"/>
        <s v="3.3.4 - Clinical Check incomplete or unclear on prescription"/>
        <s v="3.3.5 - Clinical review insufficient"/>
        <s v="3.3.6 - Purchase Order / Funding approval missing"/>
        <s v="3.3.7 - Unclassified prescibing failure"/>
        <s v="3.4.1 - Prescription / order data entry"/>
        <s v="3.4.2 - Prescription out-of-date before expected dispensing"/>
        <s v="3.4.3 - Obsolete prescription not withdrawn"/>
        <s v="3.4.4 - Duplicate prescription / order"/>
        <s v="3.4.5 - Special instructions not actioned – from internal/external clinical team or manufacturer"/>
        <s v="3.4.6 - Late prescription request"/>
        <s v="3.4.7 - Prescription requested on time but not received at dispensary"/>
        <s v="3.4.8 - Prescription received on time but data entry missed operational cut-off"/>
        <s v="3.4.9 - Prescription entry not checked and approved in time for dispensing"/>
        <s v="3.4.10 - Unclassified Rx managmenet failure"/>
        <s v="3.5.1 - Product not available within normal lead time"/>
        <s v="3.5.2 - Product not ordered in time"/>
        <s v="3.5.3 - Ordered in time but delivery late"/>
        <s v="3.5.4 - Goods / Supplier delivery refused - no booking in slot"/>
        <s v="3.5.5 - Goods / Supplier delivery refused – excluding no booking in slot"/>
        <s v="3.5.6 - Goods-in delay"/>
        <s v="3.5.7 - Stock arrived quarantined / damaged"/>
        <s v="3.5.8 - Delayed release of quarantine stock"/>
        <s v="3.5.9 - Wrong product quality status in system"/>
        <s v="3.5.10 - Stock on system, but not in correct location"/>
        <s v="3.5.11 - Stock Replenishment delay / failure"/>
        <s v="3.5.12 - Stock Damaged in warehouse (excluding temperature deviation)"/>
        <s v="3.5.13 - Temperature Deviation in Warehouse"/>
        <s v="3.5.14 - Picking Error - Wrong product delivered (excludes dispensed items)"/>
        <s v="3.5.15 - Picking Error - Wrong Quantity Delivered (excludes dispensed items)"/>
        <s v="3.5.16 - Patient access scheme incorrectly applied"/>
        <s v="3.5.17 - Unclassified P/W/M failure"/>
        <s v="3.6.1 - Wrong Drug"/>
        <s v="3.6.2 - Wrong Strength"/>
        <s v="3.6.3 - Wrong Label / Patient Information Leaflet / insufficient instructions provided"/>
        <s v="3.6.4 - Wrong Formulation / Device"/>
        <s v="3.6.5 - Wrong Quantity"/>
        <s v="3.6.6 - Wrong Expiry Date"/>
        <s v="3.6.7 - Wrong Ancillary"/>
        <s v="3.6.8 - Wrong manufacturer (e.g. specific generic medicine requested)"/>
        <s v="3.6.9 - Missing Item"/>
        <s v="3.6.10 - Extra Item"/>
        <s v="3.6.11 - MDS / Dosette Error"/>
        <s v="3.6.12 - Obsolete prescription dispensed"/>
        <s v="3.6.13 - Dispensing accuracy check insufficient (e.g. known allergy or contraindication; unlicenced use / product not properly controlled)"/>
        <s v="3.6.14 - Pharmacy intervention insufficient or inappropriate"/>
        <s v="3.6.15 - Wrong patient details / Dispensing recorded against wrong patient record IG"/>
        <s v="3.6.16 - Unclassified dispensing failure"/>
        <s v="3.7.1 - Consignment not transported (late, not loaded or missed trunking)"/>
        <s v="3.7.2 - Consignment misrouted, labels correct"/>
        <s v="3.7.3 - Wrong delivery label"/>
        <s v="3.7.4 - Unclassified despatch failure"/>
        <s v="3.8.1 - Traffic congestion delay – proactively communicated"/>
        <s v="3.8.2 - Traffic congestion delay – not proactively communicated"/>
        <s v="3.8.3 - Consignment damaged / tampered in transit"/>
        <s v="3.8.4 - Delivery Failure – Driver cannot Locate Address"/>
        <s v="3.8.5 - Delivery Failure - Driver Out of Time"/>
        <s v="3.8.6 - Delivery failure – Incorrect address label / patient not known at address"/>
        <s v="3.8.7 - Vehicle Breakdown"/>
        <s v="3.8.8 - Split consignment / part delivery"/>
        <s v="3.8.9 - Delivery not delivered in person – e.g. left in porch"/>
        <s v="3.8.10 - Delivered to incorrect address (delivery label correct)"/>
        <s v="3.8.11 - Trunking issue or failure to cross-dock onto van"/>
        <s v="3.8.12 - Vehicle fridge breakdown / Temperature deviation in transit"/>
        <s v="3.8.13 - Unauthorised Signatory (correct delivery address)"/>
        <s v="3.8.14 - Driver Behaviour"/>
        <s v="3.8.15 - No signature (POD) for Delivery"/>
        <s v="3.8.16 - Patient failed to collection consignment from agreed delivery point (e.g. post office, neighbour)"/>
        <s v="3.8.17 - Failed Collection/Uplift"/>
        <s v="3.8.18 - Unclassified delivery failure"/>
        <s v="3.9.1 - Home visit scheduling error – not scheduled"/>
        <s v="3.9.2 - Home visit scheduling error – wrong staffing / service"/>
        <s v="3.9.3 - Home visit scheduled - late arrival"/>
        <s v="3.9.4 - Home visit scheduled – cancelled / missed"/>
        <s v="3.9.5 - Patient preference not recorded and actioned (Clinical/Nursing)"/>
        <s v="3.9.6 - Insufficient follow-up actions taken"/>
        <s v="3.9.7 - Inappropriate attitude / behaviour"/>
        <s v="3.9.8 - Monitoring error"/>
        <s v="3.9.9 - Clinical reporting error"/>
        <s v="3.9.10 - Unclassified clinical/nursing failure"/>
        <s v="3.10.1 - Invoicing"/>
        <s v="3.10.2 - Delayed payment"/>
        <s v="3.10.3 - Patient access scheme not correctly applied"/>
        <s v="3.10.4 - Unclassified invoicing/finance failure"/>
        <s v="4.1.1 - Degree of Patient Harm"/>
        <s v="4.1.2 - Care Setting NRLS RP020 "/>
        <s v="4.1.3 - Patient Safety Incident Type"/>
        <s v="4.1.4 - Effect on patient NRLS PD10"/>
        <s v="4.1.5 - Medication stage"/>
        <s v="4.1.6 - Medication error description"/>
        <s v="4.1.7 - Other NRLS required fields"/>
        <s v="4.2.1 - Is this a Duty of Candour Incident?"/>
        <s v="4.2.2 - Date of initial DoC report to patient"/>
        <s v="4.2.3 - Time of initial DoC report to patient"/>
        <s v="4.2.4 - Date of closing DoC report to patient"/>
        <s v="4.3.1 - Side Effect"/>
        <s v="4.3.2 - Pregnancy exposure"/>
        <s v="4.3.3 - Off label or unlicenced use"/>
        <s v="4.3.4 - Lack of efficacy"/>
        <s v="4.4.1 - Counterfeit"/>
        <s v="4.4.2 - Faulty / Defective Medicine"/>
        <s v="4.4.3 - Faulty / Defective Medical Device"/>
        <s v="4.4.4 - Faulty / Defective Equipment (e.g. patient fridge)"/>
        <s v="4.4.5 - Defect Severity"/>
        <s v="4.4.6 - Defect Type"/>
        <s v="4.4.7 - Other DMRC required data fields"/>
        <s v="4.4.8 - Other AIC required data fields"/>
        <s v="4.5.1 - Patient competency changed, not identified and/or actioned"/>
        <s v="4.6.1 - IG Toolkit Severity level (HICSC)"/>
        <s v="4.6.2 - Number of records involved (HICSC)"/>
        <s v="4.6.3 - Breach Type (HICSC)"/>
        <s v="4.6.4 - Breach caused by (HICSC)"/>
        <s v="4.6.5 - Data format (HICSC)"/>
        <s v="4.6.6 - Personal Data Type (HICSC)"/>
        <s v="4.6.7 - Sensitivity (HICSC)"/>
        <s v="4.6.8 - IG non-conformance reported to (HICSC)"/>
        <s v="4.6.9 - Summary of Incident for IG Toolkit Report (HICSC)"/>
        <s v="4.6.10 - Details of Incident for IG Toolkit Report (HICSC)"/>
        <s v="4.7.1 - Date acknowledgement issued to complainant"/>
        <s v="4.7.2 - Date of written response issued to complainant"/>
        <s v="5.1.1 - Poor workspace layout / insufficient space"/>
        <s v="5.1.2 - Unsuitable environmental conditions (e.g. noise, heat, light, cleanliness, distractions, interruptions)"/>
        <s v="5.1.3 - Workload and hours of work"/>
        <s v="5.1.4 - Time pressures"/>
        <s v="5.1.5 - Poor/excess administration"/>
        <s v="5.2.1 - Poor design (e.g. unclear displays, equipment difficult to use)"/>
        <s v="5.2.2 - Insufficient equipment"/>
        <s v="5.2.3 - Wrong type of equipment / correct equipment not available"/>
        <s v="5.2.4 - Maintenance / calibration"/>
        <s v="5.2.5 - Commissioning / validation"/>
        <s v="5.2.6 - Wrong product / quantity / specification ordered (includes none ordered)"/>
        <s v="5.2.7 - Wrong product / quantity / specification supplied"/>
        <s v="5.2.8 - Supplier not approved"/>
        <s v="5.2.9 - Inadequate Equipment/Product/Service specification"/>
        <s v="5.2.10 - No/insufficient stock"/>
        <s v="5.3.1 - Poor packaging / labelling"/>
        <s v="5.3.2 - Caution in Use notice"/>
        <s v="5.3.3 - Faulty Medicine / Medical Device"/>
        <s v="5.4.1 - Lack of approved documents (guidelines / procedures / policies)"/>
        <s v="5.4.2 - Insufficient detail in approved documents (e.g. lack of decision making aids)"/>
        <s v="5.4.3 - Documentation not reflecting current practice"/>
        <s v="5.4.4 - Documentation unworkable in current environment"/>
        <s v="5.5.1 - Training"/>
        <s v="5.5.2 - Competence"/>
        <s v="5.5.3 - Skills"/>
        <s v="5.6.1 - Handover and communication processes not clearly defined"/>
        <s v="5.6.2 - Handover and communication processes defined but not followed"/>
        <s v="5.6.3 - Contact details not up-to-date"/>
        <s v="5.6.4 - Communication issue e.g. mismatch in understanding between accounts of individuals delivering and receiving information. conflicting, unclear or missing information"/>
        <s v="5.6.5 - Interpersonal skills issue e.g. inability to manage conflict, personality clashes."/>
        <s v="5.7.1 - Conflicting goals / objectives"/>
        <s v="5.7.2 - Unrealistic targets"/>
        <s v="5.7.3 - Insufficient resources allocated"/>
        <s v="5.7.4 - Sub-contractor management processes insufficient / not implemented"/>
        <s v="5.7.5 - Approval processes insufficient / not implemented"/>
        <s v="5.8.1 - Roles and responsibilities not defined"/>
        <s v="5.8.2 - Inappropriate delegation"/>
        <s v="5.8.3 - Lack of leadership"/>
        <s v="5.8.4 - Lack of support"/>
        <s v="5.8.5 - Tolerance of bullying and coercion"/>
        <s v="5.8.6 - Insufficient safety culture and reporting i.e. embrace, learn and act on failure"/>
        <s v="5.9.1 - Clinical condition"/>
        <s v="5.9.2 - Social / physical / psychological factors"/>
        <s v="5.9.3 - Relationships"/>
        <s v="5.9.4 - Suitability of home environment"/>
        <s v="6.3.1 - Very Low Risk"/>
        <s v="6.3.2 - Low Risk"/>
        <s v="6.3.3 - Moderate Risk"/>
        <s v="6.3.4 - High Risk"/>
        <s v="4.5.9 - Summary of Incident for IG Toolkit Report (HICSC)" u="1"/>
        <s v="7.1.1 - Very Low Risk" u="1"/>
        <s v="4.5.1 - IG Toolkit Severity level (HICSC)" u="1"/>
        <s v="4.6.1 - Date acknowledgement issued to complainant" u="1"/>
        <s v="4.5.5 - Data format (HICSC)" u="1"/>
        <s v="4.5.8 - IG non-conformance reported to (HICSC)" u="1"/>
        <s v="4.5.2 - Number of records involved (HICSC)" u="1"/>
        <s v="7.1.2 - Low Risk" u="1"/>
        <s v="4.5.3 - Breach Type (HICSC)" u="1"/>
        <s v="4.5.7 - Sensitivity (HICSC)" u="1"/>
        <s v="4.2.1 - Patient competency changed, not identified and/or actioned" u="1"/>
        <s v="4.5.4 - Breach caused by (HICSC)" u="1"/>
        <s v="7.1.3 - Moderate Risk" u="1"/>
        <s v="4.5.6 - Personal Data Type (HICSC)" u="1"/>
        <s v="4.6.2 - Date of written response issued to complainant" u="1"/>
        <s v="7.1.4 - High Risk" u="1"/>
        <s v="4.5.10 - Details of Incident for IG Toolkit Report (HICSC)" u="1"/>
      </sharedItems>
    </cacheField>
    <cacheField name="Sub-Code Name" numFmtId="0">
      <sharedItems containsBlank="1"/>
    </cacheField>
    <cacheField name="Sub Name + ref" numFmtId="0">
      <sharedItems count="347">
        <s v=""/>
        <s v="1.1.9.1 - Male"/>
        <s v="1.1.9.2 - Female"/>
        <s v="1.1.9.3 - Unknown gender"/>
        <s v="1.1.10.1 - White"/>
        <s v="1.1.10.2 - Mixed"/>
        <s v="1.1.10.3 - Asian / Asian British"/>
        <s v="1.1.10.4 - Black / Black British"/>
        <s v="1.1.10.5 - Other ethnicity"/>
        <s v="1.1.10.6 - Unknown ethnicity"/>
        <s v="1.1.12.1 - England"/>
        <s v="1.1.12.2 - Scotland"/>
        <s v="1.1.12.3 - Wales"/>
        <s v="1.1.12.4 - Northern Ireland"/>
        <s v="1.1.12.5 - Other country"/>
        <s v="1.2.1.1 - Patient / Patient Representative / Carer / Advocate"/>
        <s v="1.2.1.2 - NHS Trust / Health Board / Hospital"/>
        <s v="1.2.1.3 - Other Healthcare Professional"/>
        <s v="1.2.1.4 - Purchasing Authority / Commissioner"/>
        <s v="1.2.1.5 - Pharmaceutical / Device Companies"/>
        <s v="1.2.1.6 - Primary sub-contractor"/>
        <s v="1.2.1.7 - Suppliers and sub-contractors"/>
        <s v="1.2.2.1 - Patient"/>
        <s v="1.2.2.2 - Carer/Guardian"/>
        <s v="1.2.2.3 - Other patient representative"/>
        <s v="1.2.2.4 - Medical"/>
        <s v="1.2.2.5 - Nurse"/>
        <s v="1.2.2.6 - Pharmacy"/>
        <s v="1.2.2.7 - Support Staff"/>
        <s v="1.2.2.8 - Other Reporter type"/>
        <s v="2.1.5.1 - Immediate corrective actions prevented effects of incident from reaching/impacting the patient (Near miss)"/>
        <s v="2.1.5.2 - Immediate corrective actions did not prevent effects of incident from reaching/impacting the patient"/>
        <s v="2.1.10.1 - 08h00 – 11h59"/>
        <s v="2.1.10.2 - 12h00 – 15h59"/>
        <s v="2.1.10.3 - 16h00 – 19h59"/>
        <s v="2.1.10.4 - 20h00 – 23h59"/>
        <s v="2.1.10.5 - 00h00 – 03h59"/>
        <s v="2.1.10.6 - 04h00 – 07h59"/>
        <s v="2.1.11.1 - Dispensary/warehouse/customer services"/>
        <s v="2.1.11.2 - In-transit"/>
        <s v="2.1.11.3 - Private house/flat"/>
        <s v="2.1.11.4 - Residential Home"/>
        <s v="2.1.11.5 - Nursing Home/Hospice"/>
        <s v="2.1.11.6 - Prison/remand"/>
        <s v="2.1.11.7 - GP Surgery or Primary care clinic"/>
        <s v="2.1.11.8 - Intermediate care setting"/>
        <s v="2.1.11.9 - Hospital"/>
        <s v="2.1.11.10 - Other Location"/>
        <s v="2.1.14.1 - No response to reporter required"/>
        <s v="2.1.14.2 - Verbal response reporter required"/>
        <s v="2.1.14.3 - Written response to reporter required"/>
        <s v="2.1.15.1 - Consent given - Manufacturer/reporter contact"/>
        <s v="2.1.15.2 - Consent not given - Manufacturer/reporter contact"/>
        <s v="2.1.15.3 - Consent not sought - Manufactuer/reporter contact"/>
        <s v="2.1.17.1 - Yes - Patient was harmed"/>
        <s v="2.1.17.2 - No - Patient not harmed"/>
        <s v="2.1.17.3 - Don't know"/>
        <s v="2.1.19.1 - Preventatble Incident/Complaint"/>
        <s v="2.1.19.2 - Unpreventable Incident/Complaint"/>
        <s v="2.1.19.3 - Unknown if Incident/Complaint preventable"/>
        <s v="2.3.5.1 - Oral solid"/>
        <s v="2.3.5.2 - Oral Liquid"/>
        <s v="2.3.5.3 - Injection (SC or IM)"/>
        <s v="2.3.5.4 - Injection (IV)"/>
        <s v="2.3.5.5 - To be applied to the skin"/>
        <s v="2.3.5.6 - Other form"/>
        <s v="2.3.9.1 - Inhalation"/>
        <s v="2.3.9.2 - Intramuscular"/>
        <s v="2.3.9.3 - Intravenous"/>
        <s v="2.3.9.4 - Intravesicular"/>
        <s v="2.3.9.5 - Nasal"/>
        <s v="2.3.9.6 - Optical"/>
        <s v="2.3.9.7 - Oral"/>
        <s v="2.3.9.8 - Per ear"/>
        <s v="2.3.9.9 - Per vagina"/>
        <s v="2.3.9.10 - Rectal"/>
        <s v="2.3.9.11 - Subcutaneous"/>
        <s v="2.3.9.12 - Sublingual"/>
        <s v="2.3.9.13 - Topical"/>
        <s v="2.3.9.14 - Other"/>
        <s v="2.3.9.15 - Unknown"/>
        <s v="2.3.9.16 - Not applicable"/>
        <s v="2.3.17.1 - Medicine available"/>
        <s v="2.3.17.2 - Medicine not available"/>
        <s v="2.3.17.3 - Unknown medicine availability"/>
        <s v="2.3.17.4 - Medicine location"/>
        <s v="2.3.18.1 - Very unlikely caused by reported medicine"/>
        <s v="2.3.18.2 - Unlikely caused by reported medicine"/>
        <s v="2.3.18.3 - Likely caused by reported medicine"/>
        <s v="2.3.18.4 - Very Likely caused by reported medicine"/>
        <s v="2.3.18.5 - Unknown if caused by reported medicine"/>
        <s v="2.3.20.1 - Patient Access Scheme relevant to incident"/>
        <s v="2.3.20.2 - Patient Access Scheme not relevant to incident/complaint"/>
        <s v="2.4.11.1 - Device available"/>
        <s v="2.4.11.2 - Device not available"/>
        <s v="2.4.11.3 - Unknown device availability"/>
        <s v="2.4.11.4 - Device location"/>
        <s v="2.4.12.1 - Contact lenses and care products"/>
        <s v="2.4.12.2 - Dental appliances"/>
        <s v="2.4.12.3 - Dental materials"/>
        <s v="2.4.12.4 - Dressings"/>
        <s v="2.4.12.5 - Gloves"/>
        <s v="2.4.12.6 - Hypodermic syringes and needles"/>
        <s v="2.4.12.7 - Infusion pumps, syringe drivers"/>
        <s v="2.4.12.8 - Insulin syringes"/>
        <s v="2.4.12.9 - Intravenous catheters and cannulae"/>
        <s v="2.4.12.10 - Other device type"/>
        <s v="2.5.1.1 - Homecare Provider (Primary I/R)"/>
        <s v="2.5.1.2 - Trust (Primary I/R)"/>
        <s v="2.5.1.3 - Commissioner (Primary I/R)"/>
        <s v="2.5.1.4 - Other (Primary I/R)"/>
        <s v="2.5.5.1 - Homecare Provider (secondary I/R)"/>
        <s v="2.5.5.2 - Trust (secondary I/R)"/>
        <s v="2.5.5.3 - Commissioner (secondary I/R)"/>
        <s v="2.5.5.4 - Other (secondary I/R)"/>
        <s v="3.2.1.1 - Patient registration documents not clear"/>
        <s v="3.2.1.2 - Patient registration documents incomplete"/>
        <s v="3.2.1.3 - Inappropriate referral e.g. patient not suitable for homecare"/>
        <s v="3.2.1.4 - Inadequate individual patient care plan agreed and in place"/>
        <s v="3.2.3.1 - Incorrect patient details"/>
        <s v="3.2.3.2 - Incorrect service details"/>
        <s v="3.2.3.3 - Incorrect hospital / clinical contact details"/>
        <s v="3.2.3.4 - Incorrect funding details"/>
        <s v="3.3.3.1 - Wrong or unclear dose or strength on prescription"/>
        <s v="3.3.3.2 - Wrong drug/medicine on prescription"/>
        <s v="3.3.3.3 - Wrong or unclear formulation on prescription"/>
        <s v="3.3.3.4 - Wrong or unclear dose frequency on prescription"/>
        <s v="3.3.3.5 - Wrong or unclear quantity or delivery frequency on prescription"/>
        <s v="3.3.3.6 - Wrong or unclear route of supply (e.g. outpatient dispensing vs homecare)"/>
        <s v="3.3.3.7 - Prescription not signed"/>
        <s v="3.3.3.8 - Prescription not dated"/>
        <s v="3.3.3.9 - Prescriber not identifiable"/>
        <s v="3.3.3.10 - Handwritten prescription difficult to read"/>
        <s v="3.3.3.11 - Wrong / omitted verbal patient directions / insufficient counselling"/>
        <s v="3.3.4.1 - Clinical check record not completed"/>
        <s v="3.3.4.2 - Clinical checker not identifiable"/>
        <s v="3.3.5.1 - Known allergy"/>
        <s v="3.3.5.2 - Known contraindication"/>
        <s v="3.3.5.3 - Other clinical review error (e.g. dose not adjusted in line with test results)"/>
        <s v="3.4.1.1 - Incorrect patient details"/>
        <s v="3.4.1.2 - Incorrect service details"/>
        <s v="3.4.1.3 - Incorrect frequency / delivery details"/>
        <s v="3.4.1.4 - Delayed data entry"/>
        <s v="3.4.1.5 - Incorrect Drug or ancillary entered"/>
        <s v="3.4.1.6 - Incorrect formulation /presentation / pack size entered"/>
        <s v="3.4.1.7 - Incorrect quantity entered"/>
        <s v="3.4.1.8 - Incorrect dose instructions entered"/>
        <s v="3.4.1.9 - Purchase Order / funding details incomplete / missing"/>
        <s v="3.10.1.1 - Wrong Account"/>
        <s v="3.10.1.2 - Wrong product"/>
        <s v="3.10.1.3 - Wrong Price"/>
        <s v="3.10.1.4 - Wrong quantity (invoicing)"/>
        <s v="3.10.1.5 - Wrong VAT"/>
        <s v="3.10.1.6 - Wrong transaction details"/>
        <s v="3.10.1.7 - Funding not approved"/>
        <s v="4.1.1.1 - None"/>
        <s v="4.1.1.2 - Low"/>
        <s v="4.1.1.3 - Moderate"/>
        <s v="4.1.1.4 - Severe"/>
        <s v="4.1.1.5 - Death"/>
        <s v="4.1.1.6 - Unknown harm"/>
        <s v="4.1.2.1 - NHS Hospital led Homecare"/>
        <s v="4.1.2.2 - GP led Homecare"/>
        <s v="4.1.2.3 - Private Patient"/>
        <s v="4.1.2.4 - Other"/>
        <s v="4.1.3.1 - Medication error"/>
        <s v="4.1.3.2 - Medical device error"/>
        <s v="4.1.3.3 - Treatment/ procedure error not medication or medical device related"/>
        <s v="4.1.3.4 - Clinical assessment error (diagnosis, screening, prescribing)"/>
        <s v="4.1.3.5 - Consent/confidentiality"/>
        <s v="4.1.3.6 - Safeguarding/Patient Abuse / Self harming behaviour"/>
        <s v="4.1.3.7 - Disruptive, aggressive behaviour towards staff"/>
        <s v="4.1.3.8 - Patient accident - slips, trips, falls, needles stick etc"/>
        <s v="4.1.3.9 - Infection control"/>
        <s v="4.1.3.10 - Communication related error e.g. patient unable to access service, registration error, transfer of care error, inappropriate handover) (Note maps to NRLS Access, admission, transfer, discharge)"/>
        <s v="4.1.3.11 - Administration / Documentation related error (e.g. missing, delay, patient incorrectly identified, test result recorded incorrectly)"/>
        <s v="4.1.3.12 - Time related implementation of care error (e.g. delay in obtaining clinical assistance, recognising complications)"/>
        <s v="4.1.3.13 - Infrastructure"/>
        <s v="4.1.3.14 - Unclassified patient safety incident"/>
        <s v="4.1.4.1 - Allergy/adverse reaction"/>
        <s v="4.1.4.2 - Blood loss"/>
        <s v="4.1.4.3 - Collapse/loss of consciousness"/>
        <s v="4.1.4.4 - GI disturbance"/>
        <s v="4.1.4.5 - Infection"/>
        <s v="4.1.4.6 - Injury to skin"/>
        <s v="4.1.4.7 - Musculoskeletal"/>
        <s v="4.1.4.8 - Neurological"/>
        <s v="4.1.4.9 - Respiratory"/>
        <s v="4.1.4.10 - Unexpected deterioration"/>
        <s v="4.1.4.11 - Unintentional puncture/laceration"/>
        <s v="4.1.4.12 - Other physical - specify"/>
        <s v="4.1.4.13 - Social - specify"/>
        <s v="4.1.4.14 - Unknown effect"/>
        <s v="4.1.4.15 - Not applicable"/>
        <s v="4.1.5.1 - Prescribing"/>
        <s v="4.1.5.2 - Dispensing/preparation"/>
        <s v="4.1.5.3 - Administration"/>
        <s v="4.1.5.4 - Monitoring"/>
        <s v="4.1.5.5 - Advice"/>
        <s v="4.1.5.6 - Other - specify"/>
        <s v="4.1.6.1 - Adverse drug reaction"/>
        <s v="4.1.6.2 - Contraindication"/>
        <s v="4.1.6.3 - Wrong patient"/>
        <s v="4.1.6.4 - Omitted or delayed"/>
        <s v="4.1.6.5 - No medicine available to patient(adds to last one for NRLS)"/>
        <s v="4.1.6.6 - Patient allergic to treatment"/>
        <s v="4.1.6.7 - Wrong expiry date"/>
        <s v="4.1.6.8 - Wrong information leaflet"/>
        <s v="4.1.6.9 - Wrong patient direction"/>
        <s v="4.1.6.10 - Wrong label"/>
        <s v="4.1.6.11 - Wrong dose/strength"/>
        <s v="4.1.6.12 - Wrong drug"/>
        <s v="4.1.6.13 - Wrong formulation"/>
        <s v="4.1.6.14 - Wrong frequency"/>
        <s v="4.1.6.15 - Wrong method of preparation/supply"/>
        <s v="4.1.6.16 - Wrong quantity (Medication error)"/>
        <s v="4.1.6.17 - Wrong route"/>
        <s v="4.1.6.18 - Wrong storage"/>
        <s v="4.1.6.19 - Unclassified medication error"/>
        <s v="4.1.6.20 - Unknown "/>
        <s v="4.1.7.1 - Describe what happened"/>
        <s v="4.1.7.2 - Underlying causes"/>
        <s v="4.1.7.3 - Right or wrong medicine"/>
        <s v="4.1.7.4 - Actions taken to minimise impact (for NRLS report)"/>
        <s v="4.1.7.5 - Action taken (for NRLS report)"/>
        <s v="4.1.7.6 - NRLS Reference"/>
        <s v="4.3.1.1 - Known patient allergy"/>
        <s v="4.3.1.2 - Known potential side effect of medicine not reported before"/>
        <s v="4.3.1.3 - Exacerbation of known side effect"/>
        <s v="4.3.1.4 - Unexpected side effect"/>
        <s v="4.4.5.1 - Hazardous/Critical defect"/>
        <s v="4.4.5.2 - Major defect"/>
        <s v="4.4.5.3 - Minor defect"/>
        <s v="4.4.6.1 - Label"/>
        <s v="4.4.6.2 - Container"/>
        <s v="4.4.6.3 - Foreign Body"/>
        <s v="4.4.6.4 - Unclassified defect"/>
        <s v="4.4.7.1 - Details of clinical incident associated with Defect"/>
        <s v="4.4.7.2 - Legal Status of Medicine"/>
        <s v="4.4.7.3 - Sample available for testing by MHRA"/>
        <s v="4.4.7.4 - Manufacturer contacted"/>
        <s v="4.4.7.5 - Photographs of packaging / invoice documents etc"/>
        <s v="4.4.8.1 - Details of defect (Note Header in spreadsheet is Comments)"/>
        <s v="4.4.8.2 - Action taken (defect)"/>
        <s v="4.4.8.3 - Region or Homecare Provider"/>
        <s v="4.4.8.4 - Reporting Hospital (leave blank if multiple)"/>
        <s v="4.4.8.5 - Date manufacturer contacted"/>
        <s v="4.4.8.6 - Date Faulty / Defective Item Report Closed/Completed"/>
        <s v="4.6.1.1 - Below Level 1"/>
        <s v="4.6.1.2 - Level 1"/>
        <s v="4.6.1.3 - Level 2"/>
        <s v="4.6.3.1 - Corruption or inability to recover electronic data"/>
        <s v="4.6.3.2 - Disclosed in Error"/>
        <s v="4.6.3.3 - Lost in Transit"/>
        <s v="4.6.3.4 - Lost or stolen hardware"/>
        <s v="4.6.3.5 - Lost or stolen paperwork"/>
        <s v="4.6.3.6 - Non-secure Disposal –hardware"/>
        <s v="4.6.3.7 - Non-secure Disposal – paperwork"/>
        <s v="4.6.3.8 - Uploaded to website in error"/>
        <s v="4.6.3.9 - Technical security failing (including hacking)"/>
        <s v="4.6.3.10 - Unauthorised access/disclosure"/>
        <s v="4.6.3.11 - Other / Unclassified breach type (HICSC)"/>
        <s v="4.6.4.1 - Theft"/>
        <s v="4.6.4.2 - Accidental loss,"/>
        <s v="4.6.4.3 - Inappropriate disclosure,"/>
        <s v="4.6.4.4 - Procedural failure"/>
        <s v="4.6.5.1 - Written"/>
        <s v="4.6.5.2 - Digital – encrypted"/>
        <s v="4.6.5.3 - Digital – not encrypted"/>
        <s v="4.6.6.1 - Basic demographic data at risk e.g. equivalent to telephone directory"/>
        <s v="4.6.6.2 - Limited clinical information at risk e.g. clinic attendance, ward handover sheet"/>
        <s v="4.6.7.1 - No clinical data at risk"/>
        <s v="4.6.7.2 - Limited demographic data at risk e.g. address not included, name not included"/>
        <s v="4.6.7.3 - Security controls/difficulty to access data partially mitigates risk"/>
        <s v="4.6.7.4 - Detailed clinical information at risk e.g. case notes"/>
        <s v="4.6.7.5 - Particularly sensitive information at risk e.g. HIV, STD, Mental Health, Children"/>
        <s v="4.6.7.6 - One or more previous incidents of a similar type in past 12 months"/>
        <s v="4.6.7.7 - Failure to securely encrypt mobile technology or other obvious security failing"/>
        <s v="4.6.7.8 - A complaint has been made to the Information Commissioner"/>
        <s v="4.6.7.9 - Individuals affected are likely to suffer significant distress or embarrassment"/>
        <s v="4.6.7.10 - Individuals affected have been placed at risk of physical harm"/>
        <s v="4.6.7.11 - Individuals affected may suffer significant detriment e.g. financial loss"/>
        <s v="4.6.7.12 - Incident has incurred or risked incurring a clinical untoward incident"/>
        <s v="4.6.7.13 - Celebrity involved or other newsworthy aspects or media interest"/>
        <s v="4.6.8.1 - Data subjects"/>
        <s v="4.6.8.2 - Caldicott Guardian"/>
        <s v="4.6.8.3 - Senior Information Risk Owner"/>
        <s v="4.6.8.4 - Chief Executive"/>
        <s v="4.6.8.5 - Accounting Officer"/>
        <s v="4.6.8.6 - Police, Counter Fraud Branch, etc"/>
        <s v="5.5.1.1 - Inadequate training"/>
        <s v="5.5.1.2 - Training needs not identified"/>
        <s v="5.5.1.3 - Training needs identified but not planned"/>
        <s v="5.5.1.4 - Training planned, but not completed"/>
        <s v="5.5.1.5 - Approved training materials / courses not available"/>
        <s v="5.5.2.1 - Competence not validated after training"/>
        <s v="5.5.2.2 - Impaired / poor judgement"/>
        <s v="5.5.2.3 - Health / Stress related lapse"/>
        <s v="5.5.3.1 - Skill based slips/lapses (e.g. error in executing procedure)"/>
        <s v="5.5.3.2 - Rule-based mistakes (e.g. application of wrong procedure)"/>
        <s v="5.5.3.3 - Knowledge-based mistakes (e.g. unaware of multiple dosage regimes for specific condition)"/>
        <s v="4.5.4.2 - Accidental loss," u="1"/>
        <s v="4.1.7.4 - Actions taken to minimise impact" u="1"/>
        <s v="4.5.8.2 - Caldicott Guardian" u="1"/>
        <s v="4.5.7.13 - Celebrity involved or other newsworthy aspects or media interest" u="1"/>
        <s v="4.5.7.7 - Failure to securely encrypt mobile technology or other obvious security failing" u="1"/>
        <s v="4.5.7.12 - Incident has incurred or risked incurring a clinical untoward incident" u="1"/>
        <s v="4.5.5.1 - Written" u="1"/>
        <s v="4.5.8.1 - Data subjects" u="1"/>
        <s v="4.5.6.1 - Basic demographic data at risk e.g. equivalent to telephone directory" u="1"/>
        <s v="4.5.5.3 - Digital – not encrypted" u="1"/>
        <s v="4.5.5.2 - Digital – encrypted" u="1"/>
        <s v="4.5.3.1 - Corruption or inability to recover electronic data" u="1"/>
        <s v="4.5.4.1 - Theft" u="1"/>
        <s v="4.5.8.5 - Accounting Officer" u="1"/>
        <s v="4.5.3.2 - Disclosed in Error" u="1"/>
        <s v="4.5.3.4 - Lost or stolen hardware" u="1"/>
        <s v="4.5.7.10 - Individuals affected have been placed at risk of physical harm" u="1"/>
        <s v="4.1.7.5 - Action taken" u="1"/>
        <s v="4.5.7.4 - Detailed clinical information at risk e.g. case notes" u="1"/>
        <s v="4.5.8.4 - Chief Executive" u="1"/>
        <s v="2.1.5.2 - Immediate corrective actions did not prevent effects of incident from reaching the patient" u="1"/>
        <s v="2.1.5.1 - Immediate corrective actions prevented effects of incident from reaching the patient (Near miss)" u="1"/>
        <s v="4.5.8.6 - Police, Counter Fraud Branch, etc" u="1"/>
        <s v="4.5.7.2 - Limited demographic data at risk e.g. address not included, name not included" u="1"/>
        <s v="4.5.1.3 - Level 2" u="1"/>
        <s v="4.5.3.9 - Technical security failing (including hacking)" u="1"/>
        <s v="4.5.7.6 - One or more previous incidents of a similar type in past 12 months" u="1"/>
        <s v="4.5.7.3 - Security controls/difficulty to access data partially mitigates risk" u="1"/>
        <s v="4.5.3.10 - Unauthorised access/disclosure" u="1"/>
        <s v="4.5.3.7 - Non-secure Disposal – paperwork" u="1"/>
        <s v="4.5.3.8 - Uploaded to website in error" u="1"/>
        <s v="4.5.7.1 - No clinical data at risk" u="1"/>
        <s v="4.5.3.3 - Lost in Transit" u="1"/>
        <s v="4.5.7.8 - A complaint has been made to the Information Commissioner" u="1"/>
        <s v="4.5.3.6 - Non-secure Disposal –hardware" u="1"/>
        <s v="4.5.1.2 - Level 1" u="1"/>
        <s v="4.5.4.4 - Procedural failure" u="1"/>
        <s v="4.5.7.5 - Particularly sensitive information at risk e.g. HIV, STD, Mental Health, Children" u="1"/>
        <s v="4.5.8.3 - Senior Information Risk Owner" u="1"/>
        <s v="4.5.3.5 - Lost or stolen paperwork" u="1"/>
        <s v="4.5.7.11 - Individuals affected may suffer significant detriment e.g. financial loss" u="1"/>
        <s v="4.5.4.3 - Inappropriate disclosure," u="1"/>
        <s v="4.5.3.11 - Other / Unclassified breach type (HICSC)" u="1"/>
        <s v="4.5.1.1 - Below Level 1" u="1"/>
        <s v="4.5.7.9 - Individuals affected are likely to suffer significant distress or embarrassment" u="1"/>
        <s v="4.5.6.2 - Limited clinical information at risk e.g. clinic attendance, ward handover sheet" u="1"/>
      </sharedItems>
    </cacheField>
    <cacheField name="Final Code level Name" numFmtId="0">
      <sharedItems/>
    </cacheField>
    <cacheField name="Final Code &amp; Ref" numFmtId="0">
      <sharedItems count="708">
        <s v="1 - Demographic Codes"/>
        <s v="1.1 - Patient Details"/>
        <s v="1.1.1 - Homecare provider patient number"/>
        <s v="1.1.2 - NHS number"/>
        <s v="1.1.3 - Hospital number"/>
        <s v="1.1.4 - Patient surname"/>
        <s v="1.1.5 - Patient forename"/>
        <s v="1.1.6 - Carer or Guardian name"/>
        <s v="1.1.7 - Date of birth"/>
        <s v="1.1.8 - Patient under 18 years"/>
        <s v="1.1.9 - Patient Gender"/>
        <s v="1.1.9.1 - Male"/>
        <s v="1.1.9.2 - Female"/>
        <s v="1.1.9.3 - Unknown gender"/>
        <s v="1.1.10 - Ethnicity"/>
        <s v="1.1.10.1 - White"/>
        <s v="1.1.10.2 - Mixed"/>
        <s v="1.1.10.3 - Asian / Asian British"/>
        <s v="1.1.10.4 - Black / Black British"/>
        <s v="1.1.10.5 - Other ethnicity"/>
        <s v="1.1.10.6 - Unknown ethnicity"/>
        <s v="1.1.11 - Address "/>
        <s v="1.1.12 - Country"/>
        <s v="1.1.12.1 - England"/>
        <s v="1.1.12.2 - Scotland"/>
        <s v="1.1.12.3 - Wales"/>
        <s v="1.1.12.4 - Northern Ireland"/>
        <s v="1.1.12.5 - Other country"/>
        <s v="1.1.13 - Therapy/contract"/>
        <s v="1.1.14 - Diagnosis"/>
        <s v="1.1.15 - Referring centre"/>
        <s v="1.1.16 - Clinical services team location - if applicable"/>
        <s v="1.2 - Reporter Details"/>
        <s v="1.2.1 - Reporting Organisation"/>
        <s v="1.2.1.1 - Patient / Patient Representative / Carer / Advocate"/>
        <s v="1.2.1.2 - NHS Trust / Health Board / Hospital"/>
        <s v="1.2.1.3 - Other Healthcare Professional"/>
        <s v="1.2.1.4 - Purchasing Authority / Commissioner"/>
        <s v="1.2.1.5 - Pharmaceutical / Device Companies"/>
        <s v="1.2.1.6 - Primary sub-contractor"/>
        <s v="1.2.1.7 - Suppliers and sub-contractors"/>
        <s v="1.2.2 - Reporter type"/>
        <s v="1.2.2.1 - Patient"/>
        <s v="1.2.2.2 - Carer/Guardian"/>
        <s v="1.2.2.3 - Other patient representative"/>
        <s v="1.2.2.4 - Medical"/>
        <s v="1.2.2.5 - Nurse"/>
        <s v="1.2.2.6 - Pharmacy"/>
        <s v="1.2.2.7 - Support Staff"/>
        <s v="1.2.2.8 - Other Reporter type"/>
        <s v="1.2.3 - Reporter name"/>
        <s v="1.2.4 - Reporter telephone"/>
        <s v="1.2.5 - Reporter email"/>
        <s v="1.2.6 - Reporter Address"/>
        <s v="1.2.7 - Reporter Organisation"/>
        <s v="1.3 - Recipient Details"/>
        <s v="1.3.1 - Recipient name"/>
        <s v="1.3.2 - Recipient position / job title"/>
        <s v="1.3.3 - Recipient organisation name"/>
        <s v="1.3.4 - Recipient contact telephone"/>
        <s v="2 - Incident/Complaint Codes"/>
        <s v="2.1 - Incident/complaint details"/>
        <s v="2.1.1 - Description of Incident/Complaint (Anonomysed)"/>
        <s v="2.1.2 - Personal identifiable data relating to description of Incident/Complaint"/>
        <s v="2.1.3 - Supporting files/documents/information for incident/complaint description"/>
        <s v="2.1.4 - Immediate corrective actions taken"/>
        <s v="2.1.5 - Impact of immediate corrective actions"/>
        <s v="2.1.5.1 - Immediate corrective actions prevented effects of incident from reaching/impacting the patient (Near miss)"/>
        <s v="2.1.5.2 - Immediate corrective actions did not prevent effects of incident from reaching/impacting the patient"/>
        <s v="2.1.6 - Relevant medical history"/>
        <s v="2.1.7 - Date Incident / Complaint first Reported"/>
        <s v="2.1.8 - Time Incident / Complaint first Reported"/>
        <s v="2.1.9 - Date Incident / Complaint Occurred"/>
        <s v="2.1.10 - Time Incident / Complaint Occurred"/>
        <s v="2.1.10.1 - 08h00 – 11h59"/>
        <s v="2.1.10.2 - 12h00 – 15h59"/>
        <s v="2.1.10.3 - 16h00 – 19h59"/>
        <s v="2.1.10.4 - 20h00 – 23h59"/>
        <s v="2.1.10.5 - 00h00 – 03h59"/>
        <s v="2.1.10.6 - 04h00 – 07h59"/>
        <s v="2.1.11 - Location event occurred"/>
        <s v="2.1.11.1 - Dispensary/warehouse/customer services"/>
        <s v="2.1.11.2 - In-transit"/>
        <s v="2.1.11.3 - Private house/flat"/>
        <s v="2.1.11.4 - Residential Home"/>
        <s v="2.1.11.5 - Nursing Home/Hospice"/>
        <s v="2.1.11.6 - Prison/remand"/>
        <s v="2.1.11.7 - GP Surgery or Primary care clinic"/>
        <s v="2.1.11.8 - Intermediate care setting"/>
        <s v="2.1.11.9 - Hospital"/>
        <s v="2.1.11.10 - Other Location"/>
        <s v="2.1.12 - Number of patients affected"/>
        <s v="2.1.13 - Number of staff members affected"/>
        <s v="2.1.14 - Response to reporter requirement"/>
        <s v="2.1.14.1 - No response to reporter required"/>
        <s v="2.1.14.2 - Verbal response reporter required"/>
        <s v="2.1.14.3 - Written response to reporter required"/>
        <s v="2.1.15 - Consent for manufacturer to contact reporter"/>
        <s v="2.1.15.1 - Consent given - Manufacturer/reporter contact"/>
        <s v="2.1.15.2 - Consent not given - Manufacturer/reporter contact"/>
        <s v="2.1.15.3 - Consent not sought - Manufactuer/reporter contact"/>
        <s v="2.1.16 - Was the patient actually harmed?"/>
        <s v="2.1.17.1 - Yes - Patient was harmed"/>
        <s v="2.1.17.2 - No - Patient not harmed"/>
        <s v="2.1.17.3 - Don't know"/>
        <s v="2.1.18 - Description of harm"/>
        <s v="2.1.19 - Prevention of incident/complaint"/>
        <s v="2.1.19.1 - Preventatble Incident/Complaint"/>
        <s v="2.1.19.2 - Unpreventable Incident/Complaint"/>
        <s v="2.1.19.3 - Unknown if Incident/Complaint preventable"/>
        <s v="2.2 - Incident/Complaint type"/>
        <s v="2.2.1 - Patient safety Incident including Duty of Candour"/>
        <s v="2.2.2 - Adverse reaction"/>
        <s v="2.2.3 - Adverse event"/>
        <s v="2.2.4 - Faulty medicinal product"/>
        <s v="2.2.5 - Faulty medical device"/>
        <s v="2.2.6 - Safeguarding incident"/>
        <s v="2.2.7 - Information governance incident"/>
        <s v="2.2.8 - Non-conformance with Good Manufacturing Practice"/>
        <s v="2.2.9 - Non-conformance with Good Distribution Practice"/>
        <s v="2.2.10 - Complaint – informal – no written response required"/>
        <s v="2.2.11 - Complaint – formal – written response required"/>
        <s v="2.2.12 - Not-serious – downgraded following triage/investigation"/>
        <s v="2.3 - Medicine Details"/>
        <s v="2.3.1 - Description of medicine"/>
        <s v="2.3.2 - Approved name"/>
        <s v="2.3.3 - proprietary name"/>
        <s v="2.3.4 - Non-proprietary Name"/>
        <s v="2.3.5 - Form"/>
        <s v="2.3.5.1 - Oral solid"/>
        <s v="2.3.5.2 - Oral Liquid"/>
        <s v="2.3.5.3 - Injection (SC or IM)"/>
        <s v="2.3.5.4 - Injection (IV)"/>
        <s v="2.3.5.5 - To be applied to the skin"/>
        <s v="2.3.5.6 - Other form"/>
        <s v="2.3.6 - Strength"/>
        <s v="2.3.7 - Container Type"/>
        <s v="2.3.8 - Container Size"/>
        <s v="2.3.9 - Route"/>
        <s v="2.3.9.1 - Inhalation"/>
        <s v="2.3.9.2 - Intramuscular"/>
        <s v="2.3.9.3 - Intravenous"/>
        <s v="2.3.9.4 - Intravesicular"/>
        <s v="2.3.9.5 - Nasal"/>
        <s v="2.3.9.6 - Optical"/>
        <s v="2.3.9.7 - Oral"/>
        <s v="2.3.9.8 - Per ear"/>
        <s v="2.3.9.9 - Per vagina"/>
        <s v="2.3.9.10 - Rectal"/>
        <s v="2.3.9.11 - Subcutaneous"/>
        <s v="2.3.9.12 - Sublingual"/>
        <s v="2.3.9.13 - Topical"/>
        <s v="2.3.9.14 - Other"/>
        <s v="2.3.9.15 - Unknown"/>
        <s v="2.3.9.16 - Not applicable"/>
        <s v="2.3.10 - Manufacturer (Medicine)"/>
        <s v="2.3.11 - Supplier (Medicine)"/>
        <s v="2.3.12 - Parallel Importer"/>
        <s v="2.3.13 - Batch number (Medicine)"/>
        <s v="2.3.14 - Expiry Date (Medicine)"/>
        <s v="2.3.15 - Manufactured special"/>
        <s v="2.3.16 - Clinical Trial"/>
        <s v="2.3.17 - Medicine availabilty for inspection"/>
        <s v="2.3.17.1 - Medicine available"/>
        <s v="2.3.17.2 - Medicine not available"/>
        <s v="2.3.17.3 - Unknown medicine availability"/>
        <s v="2.3.17.4 - Medicine location"/>
        <s v="2.3.18 - Reporter's opinion of medicine causality to the reported incident/complaint"/>
        <s v="2.3.18.1 - Very unlikely caused by reported medicine"/>
        <s v="2.3.18.2 - Unlikely caused by reported medicine"/>
        <s v="2.3.18.3 - Likely caused by reported medicine"/>
        <s v="2.3.18.4 - Very Likely caused by reported medicine"/>
        <s v="2.3.18.5 - Unknown if caused by reported medicine"/>
        <s v="2.3.19 - Description of other medicines taken"/>
        <s v="2.3.20 - Patient access scheme (PAS)"/>
        <s v="2.3.20.1 - Patient Access Scheme relevant to incident"/>
        <s v="2.3.20.2 - Patient Access Scheme not relevant to incident/complaint"/>
        <s v="2.4 - Device Details"/>
        <s v="2.4.1 - Device name"/>
        <s v="2.4.2 - Model"/>
        <s v="2.4.3 - Catalogue number"/>
        <s v="2.4.4 - Serial number"/>
        <s v="2.4.5 - Manufacturer (Device)"/>
        <s v="2.4.6 - Supplier (Device)"/>
        <s v="2.4.7 - Batch number (Device)"/>
        <s v="2.4.8 - Expiry date (Device)"/>
        <s v="2.4.9 - Date of manufacture"/>
        <s v="2.4.10 - Quantity defective"/>
        <s v="2.4.11 - Device availabilty for inspection"/>
        <s v="2.4.11.1 - Device available"/>
        <s v="2.4.11.2 - Device not available"/>
        <s v="2.4.11.3 - Unknown device availability"/>
        <s v="2.4.11.4 - Device location"/>
        <s v="2.4.12 - Device type"/>
        <s v="2.4.12.1 - Contact lenses and care products"/>
        <s v="2.4.12.2 - Dental appliances"/>
        <s v="2.4.12.3 - Dental materials"/>
        <s v="2.4.12.4 - Dressings"/>
        <s v="2.4.12.5 - Gloves"/>
        <s v="2.4.12.6 - Hypodermic syringes and needles"/>
        <s v="2.4.12.7 - Infusion pumps, syringe drivers"/>
        <s v="2.4.12.8 - Insulin syringes"/>
        <s v="2.4.12.9 - Intravenous catheters and cannulae"/>
        <s v="2.4.12.10 - Other device type"/>
        <s v="2.5 - Investigator details"/>
        <s v="2.5.1 - Primary investigator/responder organisation type"/>
        <s v="2.5.1.1 - Homecare Provider (Primary I/R)"/>
        <s v="2.5.1.2 - Trust (Primary I/R)"/>
        <s v="2.5.1.3 - Commissioner (Primary I/R)"/>
        <s v="2.5.1.4 - Other (Primary I/R)"/>
        <s v="2.5.2 - Primary investigator/responder organisation code"/>
        <s v="2.5.3 - Primary investigator/responder organisation name"/>
        <s v="2.5.4 - Primary investigator/responder incident/complaint reference"/>
        <s v="2.5.5 - Secondary investigator/responder organisation type"/>
        <s v="2.5.5.1 - Homecare Provider (secondary I/R)"/>
        <s v="2.5.5.2 - Trust (secondary I/R)"/>
        <s v="2.5.5.3 - Commissioner (secondary I/R)"/>
        <s v="2.5.5.4 - Other (secondary I/R)"/>
        <s v="2.5.6 - Secondary investigator/responder organisation code"/>
        <s v="2.5.7 - Secondary investigator/responder organisation Name"/>
        <s v="2.5.8 - Secondary investigator/responder incident/complaint reference"/>
        <s v="3 - Process Based Codes"/>
        <s v="3.1 - Service Implementation / Change Control"/>
        <s v="3.1.1 - SLA / Contract not in place"/>
        <s v="3.1.2 - SLA / Contract unclear"/>
        <s v="3.1.3 - Policy / Guideline / Standard Operating Procedure not in place"/>
        <s v="3.1.4 - Risks not identified"/>
        <s v="3.1.5 - Risk mitigation insufficient"/>
        <s v="3.1.6 - Data entry error – contract/account information"/>
        <s v="3.1.7 - Data entry error – service/product information"/>
        <s v="3.1.8 - Key contact details not available / incorrect"/>
        <s v="3.1.9 - Change control insufficient"/>
        <s v="3.1.10 - Service requested outside contracted service level"/>
        <s v="3.1.11 - Unclassified implementation /change failure"/>
        <s v="3.2 - Patient Registration and Patient Services"/>
        <s v="3.2.1 - Patient Referral"/>
        <s v="3.2.1.1 - Patient registration documents not clear"/>
        <s v="3.2.1.2 - Patient registration documents incomplete"/>
        <s v="3.2.1.3 - Inappropriate referral e.g. patient not suitable for homecare"/>
        <s v="3.2.1.4 - Inadequate individual patient care plan agreed and in place"/>
        <s v="3.2.2 - Delayed registration onto providers system"/>
        <s v="3.2.3 - Patient registration data entry incorrect"/>
        <s v="3.2.3.1 - Incorrect patient details"/>
        <s v="3.2.3.2 - Incorrect service details"/>
        <s v="3.2.3.3 - Incorrect hospital / clinical contact details"/>
        <s v="3.2.3.4 - Incorrect funding details"/>
        <s v="3.2.4 - Consent not documented"/>
        <s v="3.2.5 - Initial patient contact not completed"/>
        <s v="3.2.6 - Service start date agreed"/>
        <s v="3.2.7 - Delivery/visit date/time not confirmed with patient"/>
        <s v="3.2.8 - Patient preference not recorded and actioned"/>
        <s v="3.2.9 - Patient request not actioned - incorrect delivery address"/>
        <s v="3.2.10 - Patient request not actioned –other"/>
        <s v="3.2.11 - Instructions to patient not clear"/>
        <s v="3.2.12 - Back-order / To Follow order not followed up correctly"/>
        <s v="3.2.13 - Issues/delays identified but not proactively communicated to patient"/>
        <s v="3.2.14 - Failure to communicate timely response to patient enquiry e.g. what’s happening with my meds?"/>
        <s v="3.2.15 - Rude or inappropriate behaviour of call handler"/>
        <s v="3.2.16 - Patient not correctly removed from service"/>
        <s v="3.2.17 - Unclassified patient reg / services failure"/>
        <s v="3.3 - Prescribing"/>
        <s v="3.3.1 - No prescription written / omitted medicine/ancillary"/>
        <s v="3.3.2 - Cross-over mismatching between patients and medicines"/>
        <s v="3.3.3 - Prescription incomplete or unclear"/>
        <s v="3.3.3.1 - Wrong or unclear dose or strength on prescription"/>
        <s v="3.3.3.2 - Wrong drug/medicine on prescription"/>
        <s v="3.3.3.3 - Wrong or unclear formulation on prescription"/>
        <s v="3.3.3.4 - Wrong or unclear dose frequency on prescription"/>
        <s v="3.3.3.5 - Wrong or unclear quantity or delivery frequency on prescription"/>
        <s v="3.3.3.6 - Wrong or unclear route of supply (e.g. outpatient dispensing vs homecare)"/>
        <s v="3.3.3.7 - Prescription not signed"/>
        <s v="3.3.3.8 - Prescription not dated"/>
        <s v="3.3.3.9 - Prescriber not identifiable"/>
        <s v="3.3.3.10 - Handwritten prescription difficult to read"/>
        <s v="3.3.3.11 - Wrong / omitted verbal patient directions / insufficient counselling"/>
        <s v="3.3.4 - Clinical Check incomplete or unclear on prescription"/>
        <s v="3.3.4.1 - Clinical check record not completed"/>
        <s v="3.3.4.2 - Clinical checker not identifiable"/>
        <s v="3.3.5 - Clinical review insufficient"/>
        <s v="3.3.5.1 - Known allergy"/>
        <s v="3.3.5.2 - Known contraindication"/>
        <s v="3.3.5.3 - Other clinical review error (e.g. dose not adjusted in line with test results)"/>
        <s v="3.3.6 - Purchase Order / Funding approval missing"/>
        <s v="3.3.7 - Unclassified prescibing failure"/>
        <s v="3.4 - Prescription Management"/>
        <s v="3.4.1 - Prescription / order data entry"/>
        <s v="3.4.1.1 - Incorrect patient details"/>
        <s v="3.4.1.2 - Incorrect service details"/>
        <s v="3.4.1.3 - Incorrect frequency / delivery details"/>
        <s v="3.4.1.4 - Delayed data entry"/>
        <s v="3.4.1.5 - Incorrect Drug or ancillary entered"/>
        <s v="3.4.1.6 - Incorrect formulation /presentation / pack size entered"/>
        <s v="3.4.1.7 - Incorrect quantity entered"/>
        <s v="3.4.1.8 - Incorrect dose instructions entered"/>
        <s v="3.4.1.9 - Purchase Order / funding details incomplete / missing"/>
        <s v="3.4.2 - Prescription out-of-date before expected dispensing"/>
        <s v="3.4.3 - Obsolete prescription not withdrawn"/>
        <s v="3.4.4 - Duplicate prescription / order"/>
        <s v="3.4.5 - Special instructions not actioned – from internal/external clinical team or manufacturer"/>
        <s v="3.4.6 - Late prescription request"/>
        <s v="3.4.7 - Prescription requested on time but not received at dispensary"/>
        <s v="3.4.8 - Prescription received on time but data entry missed operational cut-off"/>
        <s v="3.4.9 - Prescription entry not checked and approved in time for dispensing"/>
        <s v="3.4.10 - Unclassified Rx managmenet failure"/>
        <s v="3.5 - Purchasing / Warehouse / Manufacturing"/>
        <s v="3.5.1 - Product not available within normal lead time"/>
        <s v="3.5.2 - Product not ordered in time"/>
        <s v="3.5.3 - Ordered in time but delivery late"/>
        <s v="3.5.4 - Goods / Supplier delivery refused - no booking in slot"/>
        <s v="3.5.5 - Goods / Supplier delivery refused – excluding no booking in slot"/>
        <s v="3.5.6 - Goods-in delay"/>
        <s v="3.5.7 - Stock arrived quarantined / damaged"/>
        <s v="3.5.8 - Delayed release of quarantine stock"/>
        <s v="3.5.9 - Wrong product quality status in system"/>
        <s v="3.5.10 - Stock on system, but not in correct location"/>
        <s v="3.5.11 - Stock Replenishment delay / failure"/>
        <s v="3.5.12 - Stock Damaged in warehouse (excluding temperature deviation)"/>
        <s v="3.5.13 - Temperature Deviation in Warehouse"/>
        <s v="3.5.14 - Picking Error - Wrong product delivered (excludes dispensed items)"/>
        <s v="3.5.15 - Picking Error - Wrong Quantity Delivered (excludes dispensed items)"/>
        <s v="3.5.16 - Patient access scheme incorrectly applied"/>
        <s v="3.5.17 - Unclassified P/W/M failure"/>
        <s v="3.6 - Dispensing"/>
        <s v="3.6.1 - Wrong Drug"/>
        <s v="3.6.2 - Wrong Strength"/>
        <s v="3.6.3 - Wrong Label / Patient Information Leaflet / insufficient instructions provided"/>
        <s v="3.6.4 - Wrong Formulation / Device"/>
        <s v="3.6.5 - Wrong Quantity"/>
        <s v="3.6.6 - Wrong Expiry Date"/>
        <s v="3.6.7 - Wrong Ancillary"/>
        <s v="3.6.8 - Wrong manufacturer (e.g. specific generic medicine requested)"/>
        <s v="3.6.9 - Missing Item"/>
        <s v="3.6.10 - Extra Item"/>
        <s v="3.6.11 - MDS / Dosette Error"/>
        <s v="3.6.12 - Obsolete prescription dispensed"/>
        <s v="3.6.13 - Dispensing accuracy check insufficient (e.g. known allergy or contraindication; unlicenced use / product not properly controlled)"/>
        <s v="3.6.14 - Pharmacy intervention insufficient or inappropriate"/>
        <s v="3.6.15 - Wrong patient details / Dispensing recorded against wrong patient record IG"/>
        <s v="3.6.16 - Unclassified dispensing failure"/>
        <s v="3.7 - Despatch"/>
        <s v="3.7.1 - Consignment not transported (late, not loaded or missed trunking)"/>
        <s v="3.7.2 - Consignment misrouted, labels correct"/>
        <s v="3.7.3 - Wrong delivery label"/>
        <s v="3.7.4 - Unclassified despatch failure"/>
        <s v="3.8 - Delivery"/>
        <s v="3.8.1 - Traffic congestion delay – proactively communicated"/>
        <s v="3.8.2 - Traffic congestion delay – not proactively communicated"/>
        <s v="3.8.3 - Consignment damaged / tampered in transit"/>
        <s v="3.8.4 - Delivery Failure – Driver cannot Locate Address"/>
        <s v="3.8.5 - Delivery Failure - Driver Out of Time"/>
        <s v="3.8.6 - Delivery failure – Incorrect address label / patient not known at address"/>
        <s v="3.8.7 - Vehicle Breakdown"/>
        <s v="3.8.8 - Split consignment / part delivery"/>
        <s v="3.8.9 - Delivery not delivered in person – e.g. left in porch"/>
        <s v="3.8.10 - Delivered to incorrect address (delivery label correct)"/>
        <s v="3.8.11 - Trunking issue or failure to cross-dock onto van"/>
        <s v="3.8.12 - Vehicle fridge breakdown / Temperature deviation in transit"/>
        <s v="3.8.13 - Unauthorised Signatory (correct delivery address)"/>
        <s v="3.8.14 - Driver Behaviour"/>
        <s v="3.8.15 - No signature (POD) for Delivery"/>
        <s v="3.8.16 - Patient failed to collection consignment from agreed delivery point (e.g. post office, neighbour)"/>
        <s v="3.8.17 - Failed Collection/Uplift"/>
        <s v="3.8.18 - Unclassified delivery failure"/>
        <s v="3.9 - Clinical / Nursing Service"/>
        <s v="3.9.1 - Home visit scheduling error – not scheduled"/>
        <s v="3.9.2 - Home visit scheduling error – wrong staffing / service"/>
        <s v="3.9.3 - Home visit scheduled - late arrival"/>
        <s v="3.9.4 - Home visit scheduled – cancelled / missed"/>
        <s v="3.9.5 - Patient preference not recorded and actioned (Clinical/Nursing)"/>
        <s v="3.9.6 - Insufficient follow-up actions taken"/>
        <s v="3.9.7 - Inappropriate attitude / behaviour"/>
        <s v="3.9.8 - Monitoring error"/>
        <s v="3.9.9 - Clinical reporting error"/>
        <s v="3.9.10 - Unclassified clinical/nursing failure"/>
        <s v="3.10 - Invoicing / Finance"/>
        <s v="3.10.1 - Invoicing"/>
        <s v="3.10.1.1 - Wrong Account"/>
        <s v="3.10.1.2 - Wrong product"/>
        <s v="3.10.1.3 - Wrong Price"/>
        <s v="3.10.1.4 - Wrong quantity (invoicing)"/>
        <s v="3.10.1.5 - Wrong VAT"/>
        <s v="3.10.1.6 - Wrong transaction details"/>
        <s v="3.10.1.7 - Funding not approved"/>
        <s v="3.10.2 - Delayed payment"/>
        <s v="3.10.3 - Patient access scheme not correctly applied"/>
        <s v="3.10.4 - Unclassified invoicing/finance failure"/>
        <s v="4 - Outcome Based Codes"/>
        <s v="4.1 - Patient Safety Incident"/>
        <s v="4.1.1 - Degree of Patient Harm"/>
        <s v="4.1.1.1 - None"/>
        <s v="4.1.1.2 - Low"/>
        <s v="4.1.1.3 - Moderate"/>
        <s v="4.1.1.4 - Severe"/>
        <s v="4.1.1.5 - Death"/>
        <s v="4.1.1.6 - Unknown harm"/>
        <s v="4.1.2 - Care Setting NRLS RP020 "/>
        <s v="4.1.2.1 - NHS Hospital led Homecare"/>
        <s v="4.1.2.2 - GP led Homecare"/>
        <s v="4.1.2.3 - Private Patient"/>
        <s v="4.1.2.4 - Other"/>
        <s v="4.1.3 - Patient Safety Incident Type"/>
        <s v="4.1.3.1 - Medication error"/>
        <s v="4.1.3.2 - Medical device error"/>
        <s v="4.1.3.3 - Treatment/ procedure error not medication or medical device related"/>
        <s v="4.1.3.4 - Clinical assessment error (diagnosis, screening, prescribing)"/>
        <s v="4.1.3.5 - Consent/confidentiality"/>
        <s v="4.1.3.6 - Safeguarding/Patient Abuse / Self harming behaviour"/>
        <s v="4.1.3.7 - Disruptive, aggressive behaviour towards staff"/>
        <s v="4.1.3.8 - Patient accident - slips, trips, falls, needles stick etc"/>
        <s v="4.1.3.9 - Infection control"/>
        <s v="4.1.3.10 - Communication related error e.g. patient unable to access service, registration error, transfer of care error, inappropriate handover) (Note maps to NRLS Access, admission, transfer, discharge)"/>
        <s v="4.1.3.11 - Administration / Documentation related error (e.g. missing, delay, patient incorrectly identified, test result recorded incorrectly)"/>
        <s v="4.1.3.12 - Time related implementation of care error (e.g. delay in obtaining clinical assistance, recognising complications)"/>
        <s v="4.1.3.13 - Infrastructure"/>
        <s v="4.1.3.14 - Unclassified patient safety incident"/>
        <s v="4.1.4 - Effect on patient NRLS PD10"/>
        <s v="4.1.4.1 - Allergy/adverse reaction"/>
        <s v="4.1.4.2 - Blood loss"/>
        <s v="4.1.4.3 - Collapse/loss of consciousness"/>
        <s v="4.1.4.4 - GI disturbance"/>
        <s v="4.1.4.5 - Infection"/>
        <s v="4.1.4.6 - Injury to skin"/>
        <s v="4.1.4.7 - Musculoskeletal"/>
        <s v="4.1.4.8 - Neurological"/>
        <s v="4.1.4.9 - Respiratory"/>
        <s v="4.1.4.10 - Unexpected deterioration"/>
        <s v="4.1.4.11 - Unintentional puncture/laceration"/>
        <s v="4.1.4.12 - Other physical - specify"/>
        <s v="4.1.4.13 - Social - specify"/>
        <s v="4.1.4.14 - Unknown effect"/>
        <s v="4.1.4.15 - Not applicable"/>
        <s v="4.1.5 - Medication stage"/>
        <s v="4.1.5.1 - Prescribing"/>
        <s v="4.1.5.2 - Dispensing/preparation"/>
        <s v="4.1.5.3 - Administration"/>
        <s v="4.1.5.4 - Monitoring"/>
        <s v="4.1.5.5 - Advice"/>
        <s v="4.1.5.6 - Other - specify"/>
        <s v="4.1.6 - Medication error description"/>
        <s v="4.1.6.1 - Adverse drug reaction"/>
        <s v="4.1.6.2 - Contraindication"/>
        <s v="4.1.6.3 - Wrong patient"/>
        <s v="4.1.6.4 - Omitted or delayed"/>
        <s v="4.1.6.5 - No medicine available to patient(adds to last one for NRLS)"/>
        <s v="4.1.6.6 - Patient allergic to treatment"/>
        <s v="4.1.6.7 - Wrong expiry date"/>
        <s v="4.1.6.8 - Wrong information leaflet"/>
        <s v="4.1.6.9 - Wrong patient direction"/>
        <s v="4.1.6.10 - Wrong label"/>
        <s v="4.1.6.11 - Wrong dose/strength"/>
        <s v="4.1.6.12 - Wrong drug"/>
        <s v="4.1.6.13 - Wrong formulation"/>
        <s v="4.1.6.14 - Wrong frequency"/>
        <s v="4.1.6.15 - Wrong method of preparation/supply"/>
        <s v="4.1.6.16 - Wrong quantity (Medication error)"/>
        <s v="4.1.6.17 - Wrong route"/>
        <s v="4.1.6.18 - Wrong storage"/>
        <s v="4.1.6.19 - Unclassified medication error"/>
        <s v="4.1.6.20 - Unknown "/>
        <s v="4.1.7 - Other NRLS required fields"/>
        <s v="4.1.7.1 - Describe what happened"/>
        <s v="4.1.7.2 - Underlying causes"/>
        <s v="4.1.7.3 - Right or wrong medicine"/>
        <s v="4.1.7.4 - Actions taken to minimise impact (for NRLS report)"/>
        <s v="4.1.7.5 - Action taken (for NRLS report)"/>
        <s v="4.1.7.6 - NRLS Reference"/>
        <s v="4.2 - Duty of Candour Incident"/>
        <s v="4.2.1 - Is this a Duty of Candour Incident?"/>
        <s v="4.2.2 - Date of initial DoC report to patient"/>
        <s v="4.2.3 - Time of initial DoC report to patient"/>
        <s v="4.2.4 - Date of closing DoC report to patient"/>
        <s v="4.3 - Adverse Drug Event / Adverse Drug Reaction Incident"/>
        <s v="4.3.1 - Side Effect"/>
        <s v="4.3.1.1 - Known patient allergy"/>
        <s v="4.3.1.2 - Known potential side effect of medicine not reported before"/>
        <s v="4.3.1.3 - Exacerbation of known side effect"/>
        <s v="4.3.1.4 - Unexpected side effect"/>
        <s v="4.3.2 - Pregnancy exposure"/>
        <s v="4.3.3 - Off label or unlicenced use"/>
        <s v="4.3.4 - Lack of efficacy"/>
        <s v="4.4 - Faulty Medicinal Product or Medical Device"/>
        <s v="4.4.1 - Counterfeit"/>
        <s v="4.4.2 - Faulty / Defective Medicine"/>
        <s v="4.4.3 - Faulty / Defective Medical Device"/>
        <s v="4.4.4 - Faulty / Defective Equipment (e.g. patient fridge)"/>
        <s v="4.4.5 - Defect Severity"/>
        <s v="4.4.5.1 - Hazardous/Critical defect"/>
        <s v="4.4.5.2 - Major defect"/>
        <s v="4.4.5.3 - Minor defect"/>
        <s v="4.4.6 - Defect Type"/>
        <s v="4.4.6.1 - Label"/>
        <s v="4.4.6.2 - Container"/>
        <s v="4.4.6.3 - Foreign Body"/>
        <s v="4.4.6.4 - Unclassified defect"/>
        <s v="4.4.7 - Other DMRC required data fields"/>
        <s v="4.4.7.1 - Details of clinical incident associated with Defect"/>
        <s v="4.4.7.2 - Legal Status of Medicine"/>
        <s v="4.4.7.3 - Sample available for testing by MHRA"/>
        <s v="4.4.7.4 - Manufacturer contacted"/>
        <s v="4.4.7.5 - Photographs of packaging / invoice documents etc"/>
        <s v="4.4.8 - Other AIC required data fields"/>
        <s v="4.4.8.1 - Details of defect (Note Header in spreadsheet is Comments)"/>
        <s v="4.4.8.2 - Action taken (defect)"/>
        <s v="4.4.8.3 - Region or Homecare Provider"/>
        <s v="4.4.8.4 - Reporting Hospital (leave blank if multiple)"/>
        <s v="4.4.8.5 - Date manufacturer contacted"/>
        <s v="4.4.8.6 - Date Faulty / Defective Item Report Closed/Completed"/>
        <s v="4.5 - Safeguarding Incident"/>
        <s v="4.5.1 - Patient competency changed, not identified and/or actioned"/>
        <s v="4.6 - Information Governance Incident"/>
        <s v="4.6.1 - IG Toolkit Severity level (HICSC)"/>
        <s v="4.6.1.1 - Below Level 1"/>
        <s v="4.6.1.2 - Level 1"/>
        <s v="4.6.1.3 - Level 2"/>
        <s v="4.6.2 - Number of records involved (HICSC)"/>
        <s v="4.6.3 - Breach Type (HICSC)"/>
        <s v="4.6.3.1 - Corruption or inability to recover electronic data"/>
        <s v="4.6.3.2 - Disclosed in Error"/>
        <s v="4.6.3.3 - Lost in Transit"/>
        <s v="4.6.3.4 - Lost or stolen hardware"/>
        <s v="4.6.3.5 - Lost or stolen paperwork"/>
        <s v="4.6.3.6 - Non-secure Disposal –hardware"/>
        <s v="4.6.3.7 - Non-secure Disposal – paperwork"/>
        <s v="4.6.3.8 - Uploaded to website in error"/>
        <s v="4.6.3.9 - Technical security failing (including hacking)"/>
        <s v="4.6.3.10 - Unauthorised access/disclosure"/>
        <s v="4.6.3.11 - Other / Unclassified breach type (HICSC)"/>
        <s v="4.6.4 - Breach caused by (HICSC)"/>
        <s v="4.6.4.1 - Theft"/>
        <s v="4.6.4.2 - Accidental loss,"/>
        <s v="4.6.4.3 - Inappropriate disclosure,"/>
        <s v="4.6.4.4 - Procedural failure"/>
        <s v="4.6.5 - Data format (HICSC)"/>
        <s v="4.6.5.1 - Written"/>
        <s v="4.6.5.2 - Digital – encrypted"/>
        <s v="4.6.5.3 - Digital – not encrypted"/>
        <s v="4.6.6 - Personal Data Type (HICSC)"/>
        <s v="4.6.6.1 - Basic demographic data at risk e.g. equivalent to telephone directory"/>
        <s v="4.6.6.2 - Limited clinical information at risk e.g. clinic attendance, ward handover sheet"/>
        <s v="4.6.7 - Sensitivity (HICSC)"/>
        <s v="4.6.7.1 - No clinical data at risk"/>
        <s v="4.6.7.2 - Limited demographic data at risk e.g. address not included, name not included"/>
        <s v="4.6.7.3 - Security controls/difficulty to access data partially mitigates risk"/>
        <s v="4.6.7.4 - Detailed clinical information at risk e.g. case notes"/>
        <s v="4.6.7.5 - Particularly sensitive information at risk e.g. HIV, STD, Mental Health, Children"/>
        <s v="4.6.7.6 - One or more previous incidents of a similar type in past 12 months"/>
        <s v="4.6.7.7 - Failure to securely encrypt mobile technology or other obvious security failing"/>
        <s v="4.6.7.8 - A complaint has been made to the Information Commissioner"/>
        <s v="4.6.7.9 - Individuals affected are likely to suffer significant distress or embarrassment"/>
        <s v="4.6.7.10 - Individuals affected have been placed at risk of physical harm"/>
        <s v="4.6.7.11 - Individuals affected may suffer significant detriment e.g. financial loss"/>
        <s v="4.6.7.12 - Incident has incurred or risked incurring a clinical untoward incident"/>
        <s v="4.6.7.13 - Celebrity involved or other newsworthy aspects or media interest"/>
        <s v="4.6.8 - IG non-conformance reported to (HICSC)"/>
        <s v="4.6.8.1 - Data subjects"/>
        <s v="4.6.8.2 - Caldicott Guardian"/>
        <s v="4.6.8.3 - Senior Information Risk Owner"/>
        <s v="4.6.8.4 - Chief Executive"/>
        <s v="4.6.8.5 - Accounting Officer"/>
        <s v="4.6.8.6 - Police, Counter Fraud Branch, etc"/>
        <s v="4.6.9 - Summary of Incident for IG Toolkit Report (HICSC)"/>
        <s v="4.6.10 - Details of Incident for IG Toolkit Report (HICSC)"/>
        <s v="4.7 - Complaint"/>
        <s v="4.7.1 - Date acknowledgement issued to complainant"/>
        <s v="4.7.2 - Date of written response issued to complainant"/>
        <s v="5 - Root Cause Codes"/>
        <s v="5.1 - Work and Environment Factors"/>
        <s v="5.1.1 - Poor workspace layout / insufficient space"/>
        <s v="5.1.2 - Unsuitable environmental conditions (e.g. noise, heat, light, cleanliness, distractions, interruptions)"/>
        <s v="5.1.3 - Workload and hours of work"/>
        <s v="5.1.4 - Time pressures"/>
        <s v="5.1.5 - Poor/excess administration"/>
        <s v="5.2 - Equipment and resource factors"/>
        <s v="5.2.1 - Poor design (e.g. unclear displays, equipment difficult to use)"/>
        <s v="5.2.2 - Insufficient equipment"/>
        <s v="5.2.3 - Wrong type of equipment / correct equipment not available"/>
        <s v="5.2.4 - Maintenance / calibration"/>
        <s v="5.2.5 - Commissioning / validation"/>
        <s v="5.2.6 - Wrong product / quantity / specification ordered (includes none ordered)"/>
        <s v="5.2.7 - Wrong product / quantity / specification supplied"/>
        <s v="5.2.8 - Supplier not approved"/>
        <s v="5.2.9 - Inadequate Equipment/Product/Service specification"/>
        <s v="5.2.10 - No/insufficient stock"/>
        <s v="5.3 - Medicine or Medical Device Triggers"/>
        <s v="5.3.1 - Poor packaging / labelling"/>
        <s v="5.3.2 - Caution in Use notice"/>
        <s v="5.3.3 - Faulty Medicine / Medical Device"/>
        <s v="5.4 - Task factors"/>
        <s v="5.4.1 - Lack of approved documents (guidelines / procedures / policies)"/>
        <s v="5.4.2 - Insufficient detail in approved documents (e.g. lack of decision making aids)"/>
        <s v="5.4.3 - Documentation not reflecting current practice"/>
        <s v="5.4.4 - Documentation unworkable in current environment"/>
        <s v="5.5 - Education &amp; Training Factors"/>
        <s v="5.5.1 - Training"/>
        <s v="5.5.1.1 - Inadequate training"/>
        <s v="5.5.1.2 - Training needs not identified"/>
        <s v="5.5.1.3 - Training needs identified but not planned"/>
        <s v="5.5.1.4 - Training planned, but not completed"/>
        <s v="5.5.1.5 - Approved training materials / courses not available"/>
        <s v="5.5.2 - Competence"/>
        <s v="5.5.2.1 - Competence not validated after training"/>
        <s v="5.5.2.2 - Impaired / poor judgement"/>
        <s v="5.5.2.3 - Health / Stress related lapse"/>
        <s v="5.5.3 - Skills"/>
        <s v="5.5.3.1 - Skill based slips/lapses (e.g. error in executing procedure)"/>
        <s v="5.5.3.2 - Rule-based mistakes (e.g. application of wrong procedure)"/>
        <s v="5.5.3.3 - Knowledge-based mistakes (e.g. unaware of multiple dosage regimes for specific condition)"/>
        <s v="5.6 - Communication Factors"/>
        <s v="5.6.1 - Handover and communication processes not clearly defined"/>
        <s v="5.6.2 - Handover and communication processes defined but not followed"/>
        <s v="5.6.3 - Contact details not up-to-date"/>
        <s v="5.6.4 - Communication issue e.g. mismatch in understanding between accounts of individuals delivering and receiving information. conflicting, unclear or missing information"/>
        <s v="5.6.5 - Interpersonal skills issue e.g. inability to manage conflict, personality clashes."/>
        <s v="5.7 - Organisation and Strategic Factors"/>
        <s v="5.7.1 - Conflicting goals / objectives"/>
        <s v="5.7.2 - Unrealistic targets"/>
        <s v="5.7.3 - Insufficient resources allocated"/>
        <s v="5.7.4 - Sub-contractor management processes insufficient / not implemented"/>
        <s v="5.7.5 - Approval processes insufficient / not implemented"/>
        <s v="5.8 - Team and Social Factors"/>
        <s v="5.8.1 - Roles and responsibilities not defined"/>
        <s v="5.8.2 - Inappropriate delegation"/>
        <s v="5.8.3 - Lack of leadership"/>
        <s v="5.8.4 - Lack of support"/>
        <s v="5.8.5 - Tolerance of bullying and coercion"/>
        <s v="5.8.6 - Insufficient safety culture and reporting i.e. embrace, learn and act on failure"/>
        <s v="5.9 - Patient factors"/>
        <s v="5.9.1 - Clinical condition"/>
        <s v="5.9.2 - Social / physical / psychological factors"/>
        <s v="5.9.3 - Relationships"/>
        <s v="5.9.4 - Suitability of home environment"/>
        <s v="6 - Risk control Measures"/>
        <s v="6.1 - Reoccurence prevention"/>
        <s v="6.2 - Preventative action taken"/>
        <s v="6.3 - Risk Rating"/>
        <s v="6.3.1 - Very Low Risk"/>
        <s v="6.3.2 - Low Risk"/>
        <s v="6.3.3 - Moderate Risk"/>
        <s v="6.3.4 - High Risk"/>
        <s v="4.5.3.4 - Lost or stolen hardware" u="1"/>
        <s v="4.5.1.3 - Level 2" u="1"/>
        <s v="4.5.3.9 - Technical security failing (including hacking)" u="1"/>
        <s v="4.5.6.2 - Limited clinical information at risk e.g. clinic attendance, ward handover sheet" u="1"/>
        <s v="4.5.7.12 - Incident has incurred or risked incurring a clinical untoward incident" u="1"/>
        <s v="4.5.1.1 - Below Level 1" u="1"/>
        <s v="4.5.3.8 - Uploaded to website in error" u="1"/>
        <s v="4.5.7.7 - Failure to securely encrypt mobile technology or other obvious security failing" u="1"/>
        <s v="4.5.3.11 - Other / Unclassified breach type (HICSC)" u="1"/>
        <s v="2.1.5.2 - Immediate corrective actions did not prevent effects of incident from reaching the patient" u="1"/>
        <s v="4.5.9 - Summary of Incident for IG Toolkit Report (HICSC)" u="1"/>
        <s v="4.5.7.13 - Celebrity involved or other newsworthy aspects or media interest" u="1"/>
        <s v="7.1.4 - High Risk" u="1"/>
        <s v="4.5.5.1 - Written" u="1"/>
        <s v="4.5.7.6 - One or more previous incidents of a similar type in past 12 months" u="1"/>
        <s v="4.6.1 - Date acknowledgement issued to complainant" u="1"/>
        <s v="4.5.3 - Breach Type (HICSC)" u="1"/>
        <s v="4.2 - Safeguarding Incident" u="1"/>
        <s v="4.1.7.5 - Action taken" u="1"/>
        <s v="7 - Risk Priority Severity Codes" u="1"/>
        <s v="4.5.4.3 - Inappropriate disclosure," u="1"/>
        <s v="4.5.8.4 - Chief Executive" u="1"/>
        <s v="4.5.7.4 - Detailed clinical information at risk e.g. case notes" u="1"/>
        <s v="4.5.8.1 - Data subjects" u="1"/>
        <s v="4.5.8.2 - Caldicott Guardian" u="1"/>
        <s v="4.5.8.5 - Accounting Officer" u="1"/>
        <s v="4.5.8.6 - Police, Counter Fraud Branch, etc" u="1"/>
        <s v="4.6.2 - Date of written response issued to complainant" u="1"/>
        <s v="4.5.6 - Personal Data Type (HICSC)" u="1"/>
        <s v="4.5.4 - Breach caused by (HICSC)" u="1"/>
        <s v="7.1 - Risk Rating" u="1"/>
        <s v="2.1.5.1 - Immediate corrective actions prevented effects of incident from reaching the patient (Near miss)" u="1"/>
        <s v="4.5.4.2 - Accidental loss," u="1"/>
        <s v="4.5.7.2 - Limited demographic data at risk e.g. address not included, name not included" u="1"/>
        <s v="4.5.8 - IG non-conformance reported to (HICSC)" u="1"/>
        <s v="7.1.3 - Moderate Risk" u="1"/>
        <s v="4.6 - Complaint" u="1"/>
        <s v="7.1.2 - Low Risk" u="1"/>
        <s v="4.5.3.10 - Unauthorised access/disclosure" u="1"/>
        <s v="4.5.3.2 - Disclosed in Error" u="1"/>
        <s v="4.5.5 - Data format (HICSC)" u="1"/>
        <s v="4.5.6.1 - Basic demographic data at risk e.g. equivalent to telephone directory" u="1"/>
        <s v="4.5.5.3 - Digital – not encrypted" u="1"/>
        <s v="7.1.1 - Very Low Risk" u="1"/>
        <s v="4.5.3.6 - Non-secure Disposal –hardware" u="1"/>
        <s v="4.5.3.7 - Non-secure Disposal – paperwork" u="1"/>
        <s v="4.5.7 - Sensitivity (HICSC)" u="1"/>
        <s v="4.5.4.1 - Theft" u="1"/>
        <s v="4.5.7.10 - Individuals affected have been placed at risk of physical harm" u="1"/>
        <s v="4.5.1 - IG Toolkit Severity level (HICSC)" u="1"/>
        <s v="4.3 - Adverse Drug Event / Pharmacovigilence" u="1"/>
        <s v="4.5.2 - Number of records involved (HICSC)" u="1"/>
        <s v="4.2.1 - Patient competency changed, not identified and/or actioned" u="1"/>
        <s v="4.5.4.4 - Procedural failure" u="1"/>
        <s v="4.5.10 - Details of Incident for IG Toolkit Report (HICSC)" u="1"/>
        <s v="4.5.7.3 - Security controls/difficulty to access data partially mitigates risk" u="1"/>
        <s v="4.5.3.1 - Corruption or inability to recover electronic data" u="1"/>
        <s v="4.5 - Information Governance Incident" u="1"/>
        <s v="4.5.7.9 - Individuals affected are likely to suffer significant distress or embarrassment" u="1"/>
        <s v="4.5.7.11 - Individuals affected may suffer significant detriment e.g. financial loss" u="1"/>
        <s v="4.5.8.3 - Senior Information Risk Owner" u="1"/>
        <s v="4.5.7.1 - No clinical data at risk" u="1"/>
        <s v="4.5.1.2 - Level 1" u="1"/>
        <s v="4.5.3.3 - Lost in Transit" u="1"/>
        <s v="4.1.7.4 - Actions taken to minimise impact" u="1"/>
        <s v="4.5.7.5 - Particularly sensitive information at risk e.g. HIV, STD, Mental Health, Children" u="1"/>
        <s v="4.5.5.2 - Digital – encrypted" u="1"/>
        <s v="4.5.7.8 - A complaint has been made to the Information Commissioner" u="1"/>
        <s v="4.5.3.5 - Lost or stolen paperwork" u="1"/>
      </sharedItems>
    </cacheField>
    <cacheField name="Code Description / Comments" numFmtId="0">
      <sharedItems containsBlank="1" longText="1"/>
    </cacheField>
    <cacheField name="Data Properties" numFmtId="0">
      <sharedItems containsBlank="1" count="13">
        <s v="Header"/>
        <s v="numerical"/>
        <s v="text"/>
        <s v="date"/>
        <s v="yes/no"/>
        <s v="Select one of"/>
        <s v="Drop down"/>
        <s v="Number"/>
        <s v="Attachment"/>
        <s v="Date /Time"/>
        <s v="Select all that apply"/>
        <s v="1=primary cause, 2=secondary cause, 3=contributory factor"/>
        <m u="1"/>
      </sharedItems>
    </cacheField>
    <cacheField name="Standard codes for all incident types" numFmtId="0">
      <sharedItems containsBlank="1" count="3">
        <s v="Yes"/>
        <s v="No "/>
        <m u="1"/>
      </sharedItems>
    </cacheField>
    <cacheField name="Standard Opt/Mandatory" numFmtId="0">
      <sharedItems/>
    </cacheField>
    <cacheField name="Patient identifiable Data" numFmtId="0">
      <sharedItems containsBlank="1"/>
    </cacheField>
    <cacheField name="Information Governance (IG)" numFmtId="0">
      <sharedItems containsBlank="1" count="3">
        <s v="Yes"/>
        <s v="No "/>
        <m u="1"/>
      </sharedItems>
    </cacheField>
    <cacheField name="IG (Opt/Mandatory)" numFmtId="0">
      <sharedItems containsBlank="1" count="6">
        <s v="Man"/>
        <s v="Opt"/>
        <s v="n/a"/>
        <s v="Select one of"/>
        <s v="Select all that apply"/>
        <m u="1"/>
      </sharedItems>
    </cacheField>
    <cacheField name="Faulty Product &amp; Device (FP&amp;D)" numFmtId="0">
      <sharedItems containsBlank="1" count="3">
        <s v="Yes"/>
        <s v="No "/>
        <m u="1"/>
      </sharedItems>
    </cacheField>
    <cacheField name="FP&amp;D (Opt/Mandatory" numFmtId="0">
      <sharedItems containsBlank="1" count="7">
        <s v="Man"/>
        <s v="Opt"/>
        <s v="n/a"/>
        <s v="Man unless N/a"/>
        <s v="Select all that apply"/>
        <s v="Select one of"/>
        <m u="1"/>
      </sharedItems>
    </cacheField>
    <cacheField name="Safeguarding (SG)" numFmtId="0">
      <sharedItems containsBlank="1" count="3">
        <s v="Yes"/>
        <s v="No "/>
        <m u="1"/>
      </sharedItems>
    </cacheField>
    <cacheField name="SG (Opt/Mandatory)" numFmtId="0">
      <sharedItems containsBlank="1" count="4">
        <s v="Man"/>
        <s v="Opt"/>
        <s v="n/a"/>
        <m u="1"/>
      </sharedItems>
    </cacheField>
    <cacheField name="Patient Safety (PS)" numFmtId="0">
      <sharedItems containsBlank="1" count="3">
        <s v="Yes"/>
        <s v="No "/>
        <m u="1"/>
      </sharedItems>
    </cacheField>
    <cacheField name="PS (Opt/Mandatory)" numFmtId="0">
      <sharedItems containsBlank="1" count="6">
        <s v="Man"/>
        <s v="Opt"/>
        <s v="Man unless N/a"/>
        <s v="n/a"/>
        <m u="1"/>
        <s v="Select one of" u="1"/>
      </sharedItems>
    </cacheField>
    <cacheField name="General Complaint (C)" numFmtId="0">
      <sharedItems containsBlank="1" count="3">
        <s v="Yes"/>
        <s v="No "/>
        <m u="1"/>
      </sharedItems>
    </cacheField>
    <cacheField name="C (Opt/Mandatory)" numFmtId="0">
      <sharedItems containsBlank="1" count="4">
        <s v="Man"/>
        <s v="Opt"/>
        <s v="n/a"/>
        <m u="1"/>
      </sharedItems>
    </cacheField>
    <cacheField name="Duty of Candour (DC)" numFmtId="0">
      <sharedItems containsBlank="1" count="3">
        <s v="Yes"/>
        <s v="No "/>
        <m u="1"/>
      </sharedItems>
    </cacheField>
    <cacheField name="DC (Opt/Mandatory" numFmtId="0">
      <sharedItems containsBlank="1" count="5">
        <s v="Man"/>
        <s v="Opt"/>
        <s v="Man unless N/a"/>
        <s v="n/a"/>
        <m u="1"/>
      </sharedItems>
    </cacheField>
    <cacheField name="Adverse Drug Event (ADE)" numFmtId="0">
      <sharedItems containsBlank="1" count="3">
        <s v="Yes"/>
        <s v="No "/>
        <m u="1"/>
      </sharedItems>
    </cacheField>
    <cacheField name="ADE (Opt/Mandatory)" numFmtId="0">
      <sharedItems containsBlank="1" count="5">
        <s v="Man"/>
        <s v="Opt"/>
        <s v="Man unless N/a"/>
        <s v="n/a"/>
        <m u="1"/>
      </sharedItems>
    </cacheField>
    <cacheField name="Operatinal KPI (oKPI)" numFmtId="0">
      <sharedItems containsBlank="1"/>
    </cacheField>
    <cacheField name="Governance KPI (gKPI)"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40">
  <r>
    <n v="1"/>
    <m/>
    <m/>
    <m/>
    <s v="1"/>
    <s v="Demographic Codes"/>
    <x v="0"/>
    <m/>
    <x v="0"/>
    <m/>
    <x v="0"/>
    <m/>
    <x v="0"/>
    <s v="Demographic Codes"/>
    <x v="0"/>
    <m/>
    <s v="Header"/>
    <s v="Yes"/>
    <s v="Man"/>
    <s v="Yes"/>
    <s v="Yes"/>
    <s v="Man"/>
    <s v="Yes"/>
    <s v="Man"/>
    <s v="Yes"/>
    <s v="Man"/>
    <s v="Yes"/>
    <s v="Man"/>
    <s v="Yes"/>
    <s v="Man"/>
    <s v="Yes"/>
    <s v="Man"/>
    <s v="Yes"/>
    <s v="Man"/>
    <m/>
    <m/>
  </r>
  <r>
    <n v="1"/>
    <n v="1"/>
    <m/>
    <m/>
    <s v="1.1"/>
    <s v="Demographic Codes"/>
    <x v="0"/>
    <s v="Patient Details"/>
    <x v="1"/>
    <m/>
    <x v="0"/>
    <m/>
    <x v="0"/>
    <s v="Patient Details"/>
    <x v="1"/>
    <m/>
    <s v="Header"/>
    <s v="Yes"/>
    <s v="Man"/>
    <s v="Yes"/>
    <s v="Yes"/>
    <s v="Man"/>
    <s v="Yes"/>
    <s v="Man"/>
    <s v="Yes"/>
    <s v="Man"/>
    <s v="Yes"/>
    <s v="Man"/>
    <s v="Yes"/>
    <s v="Man"/>
    <s v="Yes"/>
    <s v="Man"/>
    <s v="Yes"/>
    <s v="Man"/>
    <m/>
    <m/>
  </r>
  <r>
    <n v="1"/>
    <n v="1"/>
    <n v="1"/>
    <m/>
    <s v="1.1.1"/>
    <s v="Demographic Codes"/>
    <x v="0"/>
    <s v="Patient Details"/>
    <x v="1"/>
    <s v="Homecare provider patient number"/>
    <x v="1"/>
    <m/>
    <x v="0"/>
    <s v="Homecare provider patient number"/>
    <x v="2"/>
    <m/>
    <s v="Header"/>
    <s v="Yes"/>
    <s v="Opt"/>
    <s v="Yes"/>
    <s v="Yes"/>
    <s v="Opt"/>
    <s v="Yes"/>
    <s v="Opt"/>
    <s v="Yes"/>
    <s v="Opt"/>
    <s v="Yes"/>
    <s v="Opt"/>
    <s v="Yes"/>
    <s v="Opt"/>
    <s v="Yes"/>
    <s v="Opt"/>
    <s v="Yes"/>
    <s v="Opt"/>
    <m/>
    <m/>
  </r>
  <r>
    <n v="1"/>
    <n v="1"/>
    <n v="2"/>
    <m/>
    <s v="1.1.2"/>
    <s v="Demographic Codes"/>
    <x v="0"/>
    <s v="Patient Details"/>
    <x v="1"/>
    <s v="NHS number"/>
    <x v="2"/>
    <m/>
    <x v="0"/>
    <s v="NHS number"/>
    <x v="3"/>
    <m/>
    <s v="numerical"/>
    <s v="Yes"/>
    <s v="Man"/>
    <s v="Yes"/>
    <s v="Yes"/>
    <s v="Man"/>
    <s v="Yes"/>
    <s v="Man"/>
    <s v="Yes"/>
    <s v="Man"/>
    <s v="Yes"/>
    <s v="Man"/>
    <s v="Yes"/>
    <s v="Man"/>
    <s v="Yes"/>
    <s v="Man"/>
    <s v="Yes"/>
    <s v="Man"/>
    <m/>
    <m/>
  </r>
  <r>
    <n v="1"/>
    <n v="1"/>
    <n v="3"/>
    <m/>
    <s v="1.1.3"/>
    <s v="Demographic Codes"/>
    <x v="0"/>
    <s v="Patient Details"/>
    <x v="1"/>
    <s v="Hospital number"/>
    <x v="3"/>
    <m/>
    <x v="0"/>
    <s v="Hospital number"/>
    <x v="4"/>
    <s v="(Use of NHS Number preferred)"/>
    <s v="numerical"/>
    <s v="Yes"/>
    <s v="Opt"/>
    <s v="Yes"/>
    <s v="Yes"/>
    <s v="Opt"/>
    <s v="Yes"/>
    <s v="Opt"/>
    <s v="Yes"/>
    <s v="Opt"/>
    <s v="Yes"/>
    <s v="Opt"/>
    <s v="Yes"/>
    <s v="Opt"/>
    <s v="Yes"/>
    <s v="Opt"/>
    <s v="Yes"/>
    <s v="Opt"/>
    <m/>
    <m/>
  </r>
  <r>
    <n v="1"/>
    <n v="1"/>
    <n v="4"/>
    <m/>
    <s v="1.1.4"/>
    <s v="Demographic Codes"/>
    <x v="0"/>
    <s v="Patient Details"/>
    <x v="1"/>
    <s v="Patient surname"/>
    <x v="4"/>
    <m/>
    <x v="0"/>
    <s v="Patient surname"/>
    <x v="5"/>
    <m/>
    <s v="text"/>
    <s v="Yes"/>
    <s v="Opt"/>
    <s v="Yes"/>
    <s v="Yes"/>
    <s v="Opt"/>
    <s v="Yes"/>
    <s v="Opt"/>
    <s v="Yes"/>
    <s v="Opt"/>
    <s v="Yes"/>
    <s v="Opt"/>
    <s v="Yes"/>
    <s v="Opt"/>
    <s v="Yes"/>
    <s v="Opt"/>
    <s v="Yes"/>
    <s v="Opt"/>
    <m/>
    <m/>
  </r>
  <r>
    <n v="1"/>
    <n v="1"/>
    <n v="5"/>
    <m/>
    <s v="1.1.5"/>
    <s v="Demographic Codes"/>
    <x v="0"/>
    <s v="Patient Details"/>
    <x v="1"/>
    <s v="Patient forename"/>
    <x v="5"/>
    <m/>
    <x v="0"/>
    <s v="Patient forename"/>
    <x v="6"/>
    <m/>
    <s v="text"/>
    <s v="Yes"/>
    <s v="Opt"/>
    <s v="Yes"/>
    <s v="Yes"/>
    <s v="Opt"/>
    <s v="Yes"/>
    <s v="Opt"/>
    <s v="Yes"/>
    <s v="Opt"/>
    <s v="Yes"/>
    <s v="Opt"/>
    <s v="Yes"/>
    <s v="Opt"/>
    <s v="Yes"/>
    <s v="Opt"/>
    <s v="Yes"/>
    <s v="Opt"/>
    <m/>
    <m/>
  </r>
  <r>
    <n v="1"/>
    <n v="1"/>
    <n v="6"/>
    <m/>
    <s v="1.1.6"/>
    <s v="Demographic Codes"/>
    <x v="0"/>
    <s v="Patient Details"/>
    <x v="1"/>
    <s v="Carer or Guardian name"/>
    <x v="6"/>
    <m/>
    <x v="0"/>
    <s v="Carer or Guardian name"/>
    <x v="7"/>
    <s v="for child or vulnerable adult"/>
    <s v="text"/>
    <s v="Yes"/>
    <s v="Opt"/>
    <s v="Yes"/>
    <s v="Yes"/>
    <s v="Opt"/>
    <s v="Yes"/>
    <s v="Opt"/>
    <s v="Yes"/>
    <s v="Opt"/>
    <s v="Yes"/>
    <s v="Opt"/>
    <s v="Yes"/>
    <s v="Opt"/>
    <s v="Yes"/>
    <s v="Opt"/>
    <s v="Yes"/>
    <s v="Opt"/>
    <m/>
    <m/>
  </r>
  <r>
    <n v="1"/>
    <n v="1"/>
    <n v="7"/>
    <m/>
    <s v="1.1.7"/>
    <s v="Demographic Codes"/>
    <x v="0"/>
    <s v="Patient Details"/>
    <x v="1"/>
    <s v="Date of birth"/>
    <x v="7"/>
    <m/>
    <x v="0"/>
    <s v="Date of birth"/>
    <x v="8"/>
    <m/>
    <s v="date"/>
    <s v="Yes"/>
    <s v="Opt"/>
    <s v="No "/>
    <s v="Yes"/>
    <s v="Opt"/>
    <s v="Yes"/>
    <s v="Opt"/>
    <s v="Yes"/>
    <s v="Opt"/>
    <s v="Yes"/>
    <s v="Opt"/>
    <s v="Yes"/>
    <s v="Opt"/>
    <s v="Yes"/>
    <s v="Opt"/>
    <s v="Yes"/>
    <s v="Opt"/>
    <m/>
    <m/>
  </r>
  <r>
    <n v="1"/>
    <n v="1"/>
    <n v="8"/>
    <m/>
    <s v="1.1.8"/>
    <s v="Demographic Codes"/>
    <x v="0"/>
    <s v="Patient Details"/>
    <x v="1"/>
    <s v="Patient under 18 years"/>
    <x v="8"/>
    <m/>
    <x v="0"/>
    <s v="Patient under 18 years"/>
    <x v="9"/>
    <m/>
    <s v="yes/no"/>
    <s v="Yes"/>
    <s v="Opt"/>
    <s v="No "/>
    <s v="Yes"/>
    <s v="Opt"/>
    <s v="Yes"/>
    <s v="Opt"/>
    <s v="Yes"/>
    <s v="Opt"/>
    <s v="Yes"/>
    <s v="Opt"/>
    <s v="Yes"/>
    <s v="Opt"/>
    <s v="Yes"/>
    <s v="Opt"/>
    <s v="Yes"/>
    <s v="Opt"/>
    <m/>
    <m/>
  </r>
  <r>
    <n v="1"/>
    <n v="1"/>
    <n v="9"/>
    <m/>
    <s v="1.1.9"/>
    <s v="Demographic Codes"/>
    <x v="0"/>
    <s v="Patient Details"/>
    <x v="1"/>
    <s v="Patient Gender"/>
    <x v="9"/>
    <m/>
    <x v="0"/>
    <s v="Patient Gender"/>
    <x v="10"/>
    <m/>
    <s v="Header"/>
    <s v="Yes"/>
    <s v="Opt"/>
    <s v="No "/>
    <s v="Yes"/>
    <s v="Opt"/>
    <s v="Yes"/>
    <s v="Opt"/>
    <s v="Yes"/>
    <s v="Opt"/>
    <s v="Yes"/>
    <s v="Opt"/>
    <s v="Yes"/>
    <s v="Opt"/>
    <s v="Yes"/>
    <s v="Opt"/>
    <s v="Yes"/>
    <s v="Opt"/>
    <m/>
    <m/>
  </r>
  <r>
    <n v="1"/>
    <n v="1"/>
    <n v="9"/>
    <n v="1"/>
    <s v="1.1.9.1"/>
    <s v="Demographic Codes"/>
    <x v="0"/>
    <s v="Patient Details"/>
    <x v="1"/>
    <s v="Patient Gender"/>
    <x v="9"/>
    <s v="Male"/>
    <x v="1"/>
    <s v="Male"/>
    <x v="11"/>
    <m/>
    <s v="Select one of"/>
    <s v="Yes"/>
    <s v="Opt"/>
    <s v="No "/>
    <s v="Yes"/>
    <s v="Opt"/>
    <s v="Yes"/>
    <s v="Opt"/>
    <s v="Yes"/>
    <s v="Opt"/>
    <s v="Yes"/>
    <s v="Opt"/>
    <s v="Yes"/>
    <s v="Opt"/>
    <s v="Yes"/>
    <s v="Opt"/>
    <s v="Yes"/>
    <s v="Opt"/>
    <m/>
    <m/>
  </r>
  <r>
    <n v="1"/>
    <n v="1"/>
    <n v="9"/>
    <n v="2"/>
    <s v="1.1.9.2"/>
    <s v="Demographic Codes"/>
    <x v="0"/>
    <s v="Patient Details"/>
    <x v="1"/>
    <s v="Patient Gender"/>
    <x v="9"/>
    <s v="Female"/>
    <x v="2"/>
    <s v="Female"/>
    <x v="12"/>
    <m/>
    <s v="Select one of"/>
    <s v="Yes"/>
    <s v="Opt"/>
    <s v="No "/>
    <s v="Yes"/>
    <s v="Opt"/>
    <s v="Yes"/>
    <s v="Opt"/>
    <s v="Yes"/>
    <s v="Opt"/>
    <s v="Yes"/>
    <s v="Opt"/>
    <s v="Yes"/>
    <s v="Opt"/>
    <s v="Yes"/>
    <s v="Opt"/>
    <s v="Yes"/>
    <s v="Opt"/>
    <m/>
    <m/>
  </r>
  <r>
    <n v="1"/>
    <n v="1"/>
    <n v="9"/>
    <n v="3"/>
    <s v="1.1.9.3"/>
    <s v="Demographic Codes"/>
    <x v="0"/>
    <s v="Patient Details"/>
    <x v="1"/>
    <s v="Patient Gender"/>
    <x v="9"/>
    <s v="Unknown gender"/>
    <x v="3"/>
    <s v="Unknown gender"/>
    <x v="13"/>
    <m/>
    <s v="Select one of"/>
    <s v="Yes"/>
    <s v="Opt"/>
    <s v="No "/>
    <s v="Yes"/>
    <s v="Opt"/>
    <s v="Yes"/>
    <s v="Opt"/>
    <s v="Yes"/>
    <s v="Opt"/>
    <s v="Yes"/>
    <s v="Opt"/>
    <s v="Yes"/>
    <s v="Opt"/>
    <s v="Yes"/>
    <s v="Opt"/>
    <s v="Yes"/>
    <s v="Opt"/>
    <m/>
    <m/>
  </r>
  <r>
    <n v="1"/>
    <n v="1"/>
    <n v="10"/>
    <s v=""/>
    <s v="1.1.10"/>
    <s v="Demographic Codes"/>
    <x v="0"/>
    <s v="Patient Details"/>
    <x v="1"/>
    <s v="Ethnicity"/>
    <x v="10"/>
    <m/>
    <x v="0"/>
    <s v="Ethnicity"/>
    <x v="14"/>
    <m/>
    <s v="Header"/>
    <s v="Yes"/>
    <s v="Opt"/>
    <s v="No "/>
    <s v="Yes"/>
    <s v="Opt"/>
    <s v="Yes"/>
    <s v="Opt"/>
    <s v="Yes"/>
    <s v="Opt"/>
    <s v="Yes"/>
    <s v="Opt"/>
    <s v="Yes"/>
    <s v="Opt"/>
    <s v="Yes"/>
    <s v="Opt"/>
    <s v="Yes"/>
    <s v="Opt"/>
    <m/>
    <m/>
  </r>
  <r>
    <n v="1"/>
    <n v="1"/>
    <n v="10"/>
    <n v="1"/>
    <s v="1.1.10.1"/>
    <s v="Demographic Codes"/>
    <x v="0"/>
    <s v="Patient Details"/>
    <x v="1"/>
    <s v="Ethnicity"/>
    <x v="10"/>
    <s v="White"/>
    <x v="4"/>
    <s v="White"/>
    <x v="15"/>
    <m/>
    <s v="Select one of"/>
    <s v="Yes"/>
    <s v="Opt"/>
    <s v="No "/>
    <s v="Yes"/>
    <s v="Opt"/>
    <s v="Yes"/>
    <s v="Opt"/>
    <s v="Yes"/>
    <s v="Opt"/>
    <s v="Yes"/>
    <s v="Opt"/>
    <s v="Yes"/>
    <s v="Opt"/>
    <s v="Yes"/>
    <s v="Opt"/>
    <s v="Yes"/>
    <s v="Opt"/>
    <m/>
    <m/>
  </r>
  <r>
    <n v="1"/>
    <n v="1"/>
    <n v="10"/>
    <n v="2"/>
    <s v="1.1.10.2"/>
    <s v="Demographic Codes"/>
    <x v="0"/>
    <s v="Patient Details"/>
    <x v="1"/>
    <s v="Ethnicity"/>
    <x v="10"/>
    <s v="Mixed"/>
    <x v="5"/>
    <s v="Mixed"/>
    <x v="16"/>
    <m/>
    <s v="Select one of"/>
    <s v="Yes"/>
    <s v="Opt"/>
    <s v="No "/>
    <s v="Yes"/>
    <s v="Opt"/>
    <s v="Yes"/>
    <s v="Opt"/>
    <s v="Yes"/>
    <s v="Opt"/>
    <s v="Yes"/>
    <s v="Opt"/>
    <s v="Yes"/>
    <s v="Opt"/>
    <s v="Yes"/>
    <s v="Opt"/>
    <s v="Yes"/>
    <s v="Opt"/>
    <m/>
    <m/>
  </r>
  <r>
    <n v="1"/>
    <n v="1"/>
    <n v="10"/>
    <n v="3"/>
    <s v="1.1.10.3"/>
    <s v="Demographic Codes"/>
    <x v="0"/>
    <s v="Patient Details"/>
    <x v="1"/>
    <s v="Ethnicity"/>
    <x v="10"/>
    <s v="Asian / Asian British"/>
    <x v="6"/>
    <s v="Asian / Asian British"/>
    <x v="17"/>
    <m/>
    <s v="Select one of"/>
    <s v="Yes"/>
    <s v="Opt"/>
    <s v="No "/>
    <s v="Yes"/>
    <s v="Opt"/>
    <s v="Yes"/>
    <s v="Opt"/>
    <s v="Yes"/>
    <s v="Opt"/>
    <s v="Yes"/>
    <s v="Opt"/>
    <s v="Yes"/>
    <s v="Opt"/>
    <s v="Yes"/>
    <s v="Opt"/>
    <s v="Yes"/>
    <s v="Opt"/>
    <m/>
    <m/>
  </r>
  <r>
    <n v="1"/>
    <n v="1"/>
    <n v="10"/>
    <n v="4"/>
    <s v="1.1.10.4"/>
    <s v="Demographic Codes"/>
    <x v="0"/>
    <s v="Patient Details"/>
    <x v="1"/>
    <s v="Ethnicity"/>
    <x v="10"/>
    <s v="Black / Black British"/>
    <x v="7"/>
    <s v="Black / Black British"/>
    <x v="18"/>
    <m/>
    <s v="Select one of"/>
    <s v="Yes"/>
    <s v="Opt"/>
    <s v="No "/>
    <s v="Yes"/>
    <s v="Opt"/>
    <s v="Yes"/>
    <s v="Opt"/>
    <s v="Yes"/>
    <s v="Opt"/>
    <s v="Yes"/>
    <s v="Opt"/>
    <s v="Yes"/>
    <s v="Opt"/>
    <s v="Yes"/>
    <s v="Opt"/>
    <s v="Yes"/>
    <s v="Opt"/>
    <m/>
    <m/>
  </r>
  <r>
    <n v="1"/>
    <n v="1"/>
    <n v="10"/>
    <n v="5"/>
    <s v="1.1.10.5"/>
    <s v="Demographic Codes"/>
    <x v="0"/>
    <s v="Patient Details"/>
    <x v="1"/>
    <s v="Ethnicity"/>
    <x v="10"/>
    <s v="Other ethnicity"/>
    <x v="8"/>
    <s v="Other ethnicity"/>
    <x v="19"/>
    <m/>
    <s v="Select one of"/>
    <s v="Yes"/>
    <s v="Opt"/>
    <s v="No "/>
    <s v="Yes"/>
    <s v="Opt"/>
    <s v="Yes"/>
    <s v="Opt"/>
    <s v="Yes"/>
    <s v="Opt"/>
    <s v="Yes"/>
    <s v="Opt"/>
    <s v="Yes"/>
    <s v="Opt"/>
    <s v="Yes"/>
    <s v="Opt"/>
    <s v="Yes"/>
    <s v="Opt"/>
    <m/>
    <m/>
  </r>
  <r>
    <n v="1"/>
    <n v="1"/>
    <n v="10"/>
    <n v="6"/>
    <s v="1.1.10.6"/>
    <s v="Demographic Codes"/>
    <x v="0"/>
    <s v="Patient Details"/>
    <x v="1"/>
    <s v="Ethnicity"/>
    <x v="10"/>
    <s v="Unknown ethnicity"/>
    <x v="9"/>
    <s v="Unknown ethnicity"/>
    <x v="20"/>
    <m/>
    <s v="Select one of"/>
    <s v="Yes"/>
    <s v="Opt"/>
    <s v="No "/>
    <s v="Yes"/>
    <s v="Opt"/>
    <s v="Yes"/>
    <s v="Opt"/>
    <s v="Yes"/>
    <s v="Opt"/>
    <s v="Yes"/>
    <s v="Opt"/>
    <s v="Yes"/>
    <s v="Opt"/>
    <s v="Yes"/>
    <s v="Opt"/>
    <s v="Yes"/>
    <s v="Opt"/>
    <m/>
    <m/>
  </r>
  <r>
    <n v="1"/>
    <n v="1"/>
    <n v="11"/>
    <s v=""/>
    <s v="1.1.11"/>
    <s v="Demographic Codes"/>
    <x v="0"/>
    <s v="Patient Details"/>
    <x v="1"/>
    <s v="Address "/>
    <x v="11"/>
    <m/>
    <x v="0"/>
    <s v="Address "/>
    <x v="21"/>
    <m/>
    <s v="Header"/>
    <s v="Yes"/>
    <s v="Opt"/>
    <s v="Yes"/>
    <s v="Yes"/>
    <s v="Opt"/>
    <s v="Yes"/>
    <s v="Opt"/>
    <s v="Yes"/>
    <s v="Opt"/>
    <s v="Yes"/>
    <s v="Opt"/>
    <s v="Yes"/>
    <s v="Opt"/>
    <s v="Yes"/>
    <s v="Opt"/>
    <s v="Yes"/>
    <s v="Opt"/>
    <m/>
    <m/>
  </r>
  <r>
    <n v="1"/>
    <n v="1"/>
    <n v="12"/>
    <s v=""/>
    <s v="1.1.12"/>
    <s v="Demographic Codes"/>
    <x v="0"/>
    <s v="Patient Details"/>
    <x v="1"/>
    <s v="Country"/>
    <x v="12"/>
    <m/>
    <x v="0"/>
    <s v="Country"/>
    <x v="22"/>
    <m/>
    <s v="Header"/>
    <s v="Yes"/>
    <s v="Opt"/>
    <s v="No "/>
    <s v="Yes"/>
    <s v="Opt"/>
    <s v="Yes"/>
    <s v="Opt"/>
    <s v="Yes"/>
    <s v="Opt"/>
    <s v="Yes"/>
    <s v="Opt"/>
    <s v="Yes"/>
    <s v="Opt"/>
    <s v="Yes"/>
    <s v="Opt"/>
    <s v="Yes"/>
    <s v="Opt"/>
    <m/>
    <m/>
  </r>
  <r>
    <n v="1"/>
    <n v="1"/>
    <n v="12"/>
    <n v="1"/>
    <s v="1.1.12.1"/>
    <s v="Demographic Codes"/>
    <x v="0"/>
    <s v="Patient Details"/>
    <x v="1"/>
    <s v="Country"/>
    <x v="12"/>
    <s v="England"/>
    <x v="10"/>
    <s v="England"/>
    <x v="23"/>
    <m/>
    <s v="Select one of"/>
    <s v="Yes"/>
    <s v="Opt"/>
    <s v="No "/>
    <s v="Yes"/>
    <s v="Opt"/>
    <s v="Yes"/>
    <s v="Opt"/>
    <s v="Yes"/>
    <s v="Opt"/>
    <s v="Yes"/>
    <s v="Opt"/>
    <s v="Yes"/>
    <s v="Opt"/>
    <s v="Yes"/>
    <s v="Opt"/>
    <s v="Yes"/>
    <s v="Opt"/>
    <m/>
    <m/>
  </r>
  <r>
    <n v="1"/>
    <n v="1"/>
    <n v="12"/>
    <n v="2"/>
    <s v="1.1.12.2"/>
    <s v="Demographic Codes"/>
    <x v="0"/>
    <s v="Patient Details"/>
    <x v="1"/>
    <s v="Country"/>
    <x v="12"/>
    <s v="Scotland"/>
    <x v="11"/>
    <s v="Scotland"/>
    <x v="24"/>
    <m/>
    <s v="Select one of"/>
    <s v="Yes"/>
    <s v="Opt"/>
    <s v="No "/>
    <s v="Yes"/>
    <s v="Opt"/>
    <s v="Yes"/>
    <s v="Opt"/>
    <s v="Yes"/>
    <s v="Opt"/>
    <s v="Yes"/>
    <s v="Opt"/>
    <s v="Yes"/>
    <s v="Opt"/>
    <s v="Yes"/>
    <s v="Opt"/>
    <s v="Yes"/>
    <s v="Opt"/>
    <m/>
    <m/>
  </r>
  <r>
    <n v="1"/>
    <n v="1"/>
    <n v="12"/>
    <n v="3"/>
    <s v="1.1.12.3"/>
    <s v="Demographic Codes"/>
    <x v="0"/>
    <s v="Patient Details"/>
    <x v="1"/>
    <s v="Country"/>
    <x v="12"/>
    <s v="Wales"/>
    <x v="12"/>
    <s v="Wales"/>
    <x v="25"/>
    <m/>
    <s v="Select one of"/>
    <s v="Yes"/>
    <s v="Opt"/>
    <s v="No "/>
    <s v="Yes"/>
    <s v="Opt"/>
    <s v="Yes"/>
    <s v="Opt"/>
    <s v="Yes"/>
    <s v="Opt"/>
    <s v="Yes"/>
    <s v="Opt"/>
    <s v="Yes"/>
    <s v="Opt"/>
    <s v="Yes"/>
    <s v="Opt"/>
    <s v="Yes"/>
    <s v="Opt"/>
    <m/>
    <m/>
  </r>
  <r>
    <n v="1"/>
    <n v="1"/>
    <n v="12"/>
    <n v="4"/>
    <s v="1.1.12.4"/>
    <s v="Demographic Codes"/>
    <x v="0"/>
    <s v="Patient Details"/>
    <x v="1"/>
    <s v="Country"/>
    <x v="12"/>
    <s v="Northern Ireland"/>
    <x v="13"/>
    <s v="Northern Ireland"/>
    <x v="26"/>
    <m/>
    <s v="Select one of"/>
    <s v="Yes"/>
    <s v="Opt"/>
    <s v="No "/>
    <s v="Yes"/>
    <s v="Opt"/>
    <s v="Yes"/>
    <s v="Opt"/>
    <s v="Yes"/>
    <s v="Opt"/>
    <s v="Yes"/>
    <s v="Opt"/>
    <s v="Yes"/>
    <s v="Opt"/>
    <s v="Yes"/>
    <s v="Opt"/>
    <s v="Yes"/>
    <s v="Opt"/>
    <m/>
    <m/>
  </r>
  <r>
    <n v="1"/>
    <n v="1"/>
    <n v="12"/>
    <n v="5"/>
    <s v="1.1.12.5"/>
    <s v="Demographic Codes"/>
    <x v="0"/>
    <s v="Patient Details"/>
    <x v="1"/>
    <s v="Country"/>
    <x v="12"/>
    <s v="Other country"/>
    <x v="14"/>
    <s v="Other country"/>
    <x v="27"/>
    <m/>
    <s v="Select one of"/>
    <s v="Yes"/>
    <s v="Opt"/>
    <s v="No "/>
    <s v="Yes"/>
    <s v="Opt"/>
    <s v="Yes"/>
    <s v="Opt"/>
    <s v="Yes"/>
    <s v="Opt"/>
    <s v="Yes"/>
    <s v="Opt"/>
    <s v="Yes"/>
    <s v="Opt"/>
    <s v="Yes"/>
    <s v="Opt"/>
    <s v="Yes"/>
    <s v="Opt"/>
    <m/>
    <m/>
  </r>
  <r>
    <n v="1"/>
    <n v="1"/>
    <n v="13"/>
    <s v=""/>
    <s v="1.1.13"/>
    <s v="Demographic Codes"/>
    <x v="0"/>
    <s v="Patient Details"/>
    <x v="1"/>
    <s v="Therapy/contract"/>
    <x v="13"/>
    <m/>
    <x v="0"/>
    <s v="Therapy/contract"/>
    <x v="28"/>
    <m/>
    <s v="text"/>
    <s v="Yes"/>
    <s v="Man"/>
    <s v="No "/>
    <s v="Yes"/>
    <s v="Man"/>
    <s v="Yes"/>
    <s v="Man"/>
    <s v="Yes"/>
    <s v="Man"/>
    <s v="Yes"/>
    <s v="Man"/>
    <s v="Yes"/>
    <s v="Man"/>
    <s v="Yes"/>
    <s v="Man"/>
    <s v="Yes"/>
    <s v="Man"/>
    <m/>
    <m/>
  </r>
  <r>
    <n v="1"/>
    <n v="1"/>
    <n v="14"/>
    <s v=""/>
    <s v="1.1.14"/>
    <s v="Demographic Codes"/>
    <x v="0"/>
    <s v="Patient Details"/>
    <x v="1"/>
    <s v="Diagnosis"/>
    <x v="14"/>
    <m/>
    <x v="0"/>
    <s v="Diagnosis"/>
    <x v="29"/>
    <m/>
    <s v="text"/>
    <s v="Yes"/>
    <s v="Opt"/>
    <s v="No "/>
    <s v="Yes"/>
    <s v="Opt"/>
    <s v="Yes"/>
    <s v="Opt"/>
    <s v="Yes"/>
    <s v="Opt"/>
    <s v="Yes"/>
    <s v="Opt"/>
    <s v="Yes"/>
    <s v="Opt"/>
    <s v="Yes"/>
    <s v="Opt"/>
    <s v="Yes"/>
    <s v="Opt"/>
    <m/>
    <m/>
  </r>
  <r>
    <n v="1"/>
    <n v="1"/>
    <n v="15"/>
    <s v=""/>
    <s v="1.1.15"/>
    <s v="Demographic Codes"/>
    <x v="0"/>
    <s v="Patient Details"/>
    <x v="1"/>
    <s v="Referring centre"/>
    <x v="15"/>
    <m/>
    <x v="0"/>
    <s v="Referring centre"/>
    <x v="30"/>
    <m/>
    <s v="Drop down"/>
    <s v="Yes"/>
    <s v="Opt"/>
    <s v="No "/>
    <s v="Yes"/>
    <s v="Opt"/>
    <s v="Yes"/>
    <s v="Opt"/>
    <s v="Yes"/>
    <s v="Opt"/>
    <s v="Yes"/>
    <s v="Opt"/>
    <s v="Yes"/>
    <s v="Opt"/>
    <s v="Yes"/>
    <s v="Opt"/>
    <s v="Yes"/>
    <s v="Opt"/>
    <m/>
    <m/>
  </r>
  <r>
    <n v="1"/>
    <n v="1"/>
    <n v="16"/>
    <s v=""/>
    <s v="1.1.16"/>
    <s v="Demographic Codes"/>
    <x v="0"/>
    <s v="Patient Details"/>
    <x v="1"/>
    <s v="Clinical services team location - if applicable"/>
    <x v="16"/>
    <m/>
    <x v="0"/>
    <s v="Clinical services team location - if applicable"/>
    <x v="31"/>
    <m/>
    <s v="text"/>
    <s v="Yes"/>
    <s v="Opt"/>
    <s v="No "/>
    <s v="Yes"/>
    <s v="Opt"/>
    <s v="Yes"/>
    <s v="Opt"/>
    <s v="Yes"/>
    <s v="Opt"/>
    <s v="Yes"/>
    <s v="Opt"/>
    <s v="Yes"/>
    <s v="Opt"/>
    <s v="Yes"/>
    <s v="Opt"/>
    <s v="Yes"/>
    <s v="Opt"/>
    <m/>
    <m/>
  </r>
  <r>
    <n v="1"/>
    <n v="2"/>
    <s v=""/>
    <s v=""/>
    <s v="1.2"/>
    <s v="Demographic Codes"/>
    <x v="0"/>
    <s v="Reporter Details"/>
    <x v="2"/>
    <m/>
    <x v="0"/>
    <m/>
    <x v="0"/>
    <s v="Reporter Details"/>
    <x v="32"/>
    <m/>
    <s v="Header"/>
    <s v="Yes"/>
    <s v="Man"/>
    <s v="Yes"/>
    <s v="Yes"/>
    <s v="Man"/>
    <s v="Yes"/>
    <s v="Man"/>
    <s v="Yes"/>
    <s v="Man"/>
    <s v="Yes"/>
    <s v="Man"/>
    <s v="Yes"/>
    <s v="Man"/>
    <s v="Yes"/>
    <s v="Man"/>
    <s v="Yes"/>
    <s v="Man"/>
    <m/>
    <m/>
  </r>
  <r>
    <n v="1"/>
    <n v="2"/>
    <n v="1"/>
    <s v=""/>
    <s v="1.2.1"/>
    <s v="Demographic Codes"/>
    <x v="0"/>
    <s v="Reporter Details"/>
    <x v="2"/>
    <s v="Reporting Organisation"/>
    <x v="17"/>
    <m/>
    <x v="0"/>
    <s v="Reporting Organisation"/>
    <x v="33"/>
    <m/>
    <s v="Header"/>
    <s v="Yes"/>
    <s v="Man"/>
    <s v="No "/>
    <s v="Yes"/>
    <s v="Man"/>
    <s v="Yes"/>
    <s v="Man"/>
    <s v="Yes"/>
    <s v="Man"/>
    <s v="Yes"/>
    <s v="Man"/>
    <s v="Yes"/>
    <s v="Man"/>
    <s v="Yes"/>
    <s v="Man"/>
    <s v="Yes"/>
    <s v="Man"/>
    <m/>
    <m/>
  </r>
  <r>
    <n v="1"/>
    <n v="2"/>
    <n v="1"/>
    <n v="1"/>
    <s v="1.2.1.1"/>
    <s v="Demographic Codes"/>
    <x v="0"/>
    <s v="Reporter Details"/>
    <x v="2"/>
    <s v="Reporting Organisation"/>
    <x v="17"/>
    <s v="Patient / Patient Representative / Carer / Advocate"/>
    <x v="15"/>
    <s v="Patient / Patient Representative / Carer / Advocate"/>
    <x v="34"/>
    <m/>
    <s v="Select one of"/>
    <s v="Yes"/>
    <s v="Opt"/>
    <s v="No "/>
    <s v="Yes"/>
    <s v="Opt"/>
    <s v="Yes"/>
    <s v="Opt"/>
    <s v="Yes"/>
    <s v="Opt"/>
    <s v="Yes"/>
    <s v="Opt"/>
    <s v="Yes"/>
    <s v="Opt"/>
    <s v="Yes"/>
    <s v="Opt"/>
    <s v="Yes"/>
    <s v="Opt"/>
    <m/>
    <m/>
  </r>
  <r>
    <n v="1"/>
    <n v="2"/>
    <n v="1"/>
    <n v="2"/>
    <s v="1.2.1.2"/>
    <s v="Demographic Codes"/>
    <x v="0"/>
    <s v="Reporter Details"/>
    <x v="2"/>
    <s v="Reporting Organisation"/>
    <x v="17"/>
    <s v="NHS Trust / Health Board / Hospital"/>
    <x v="16"/>
    <s v="NHS Trust / Health Board / Hospital"/>
    <x v="35"/>
    <m/>
    <s v="Select one of"/>
    <s v="Yes"/>
    <s v="Opt"/>
    <s v="No "/>
    <s v="Yes"/>
    <s v="Opt"/>
    <s v="Yes"/>
    <s v="Opt"/>
    <s v="Yes"/>
    <s v="Opt"/>
    <s v="Yes"/>
    <s v="Opt"/>
    <s v="Yes"/>
    <s v="Opt"/>
    <s v="Yes"/>
    <s v="Opt"/>
    <s v="Yes"/>
    <s v="Opt"/>
    <m/>
    <m/>
  </r>
  <r>
    <n v="1"/>
    <n v="2"/>
    <n v="1"/>
    <n v="3"/>
    <s v="1.2.1.3"/>
    <s v="Demographic Codes"/>
    <x v="0"/>
    <s v="Reporter Details"/>
    <x v="2"/>
    <s v="Reporting Organisation"/>
    <x v="17"/>
    <s v="Other Healthcare Professional"/>
    <x v="17"/>
    <s v="Other Healthcare Professional"/>
    <x v="36"/>
    <m/>
    <s v="Select one of"/>
    <s v="Yes"/>
    <s v="Opt"/>
    <s v="No "/>
    <s v="Yes"/>
    <s v="Opt"/>
    <s v="Yes"/>
    <s v="Opt"/>
    <s v="Yes"/>
    <s v="Opt"/>
    <s v="Yes"/>
    <s v="Opt"/>
    <s v="Yes"/>
    <s v="Opt"/>
    <s v="Yes"/>
    <s v="Opt"/>
    <s v="Yes"/>
    <s v="Opt"/>
    <m/>
    <m/>
  </r>
  <r>
    <n v="1"/>
    <n v="2"/>
    <n v="1"/>
    <n v="4"/>
    <s v="1.2.1.4"/>
    <s v="Demographic Codes"/>
    <x v="0"/>
    <s v="Reporter Details"/>
    <x v="2"/>
    <s v="Reporting Organisation"/>
    <x v="17"/>
    <s v="Purchasing Authority / Commissioner"/>
    <x v="18"/>
    <s v="Purchasing Authority / Commissioner"/>
    <x v="37"/>
    <m/>
    <s v="Select one of"/>
    <s v="Yes"/>
    <s v="Opt"/>
    <s v="No "/>
    <s v="Yes"/>
    <s v="Opt"/>
    <s v="Yes"/>
    <s v="Opt"/>
    <s v="Yes"/>
    <s v="Opt"/>
    <s v="Yes"/>
    <s v="Opt"/>
    <s v="Yes"/>
    <s v="Opt"/>
    <s v="Yes"/>
    <s v="Opt"/>
    <s v="Yes"/>
    <s v="Opt"/>
    <m/>
    <m/>
  </r>
  <r>
    <n v="1"/>
    <n v="2"/>
    <n v="1"/>
    <n v="5"/>
    <s v="1.2.1.5"/>
    <s v="Demographic Codes"/>
    <x v="0"/>
    <s v="Reporter Details"/>
    <x v="2"/>
    <s v="Reporting Organisation"/>
    <x v="17"/>
    <s v="Pharmaceutical / Device Companies"/>
    <x v="19"/>
    <s v="Pharmaceutical / Device Companies"/>
    <x v="38"/>
    <m/>
    <s v="Select one of"/>
    <s v="Yes"/>
    <s v="Opt"/>
    <s v="No "/>
    <s v="Yes"/>
    <s v="Opt"/>
    <s v="Yes"/>
    <s v="Opt"/>
    <s v="Yes"/>
    <s v="Opt"/>
    <s v="Yes"/>
    <s v="Opt"/>
    <s v="Yes"/>
    <s v="Opt"/>
    <s v="Yes"/>
    <s v="Opt"/>
    <s v="Yes"/>
    <s v="Opt"/>
    <m/>
    <m/>
  </r>
  <r>
    <n v="1"/>
    <n v="2"/>
    <n v="1"/>
    <n v="6"/>
    <s v="1.2.1.6"/>
    <s v="Demographic Codes"/>
    <x v="0"/>
    <s v="Reporter Details"/>
    <x v="2"/>
    <s v="Reporting Organisation"/>
    <x v="17"/>
    <s v="Primary sub-contractor"/>
    <x v="20"/>
    <s v="Primary sub-contractor"/>
    <x v="39"/>
    <m/>
    <s v="Select one of"/>
    <s v="Yes"/>
    <s v="Opt"/>
    <s v="No "/>
    <s v="Yes"/>
    <s v="Opt"/>
    <s v="Yes"/>
    <s v="Opt"/>
    <s v="Yes"/>
    <s v="Opt"/>
    <s v="Yes"/>
    <s v="Opt"/>
    <s v="Yes"/>
    <s v="Opt"/>
    <s v="Yes"/>
    <s v="Opt"/>
    <s v="Yes"/>
    <s v="Opt"/>
    <m/>
    <m/>
  </r>
  <r>
    <n v="1"/>
    <n v="2"/>
    <n v="1"/>
    <n v="7"/>
    <s v="1.2.1.7"/>
    <s v="Demographic Codes"/>
    <x v="0"/>
    <s v="Reporter Details"/>
    <x v="2"/>
    <s v="Reporting Organisation"/>
    <x v="17"/>
    <s v="Suppliers and sub-contractors"/>
    <x v="21"/>
    <s v="Suppliers and sub-contractors"/>
    <x v="40"/>
    <m/>
    <s v="Select one of"/>
    <s v="Yes"/>
    <s v="Opt"/>
    <s v="No "/>
    <s v="Yes"/>
    <s v="Opt"/>
    <s v="Yes"/>
    <s v="Opt"/>
    <s v="Yes"/>
    <s v="Opt"/>
    <s v="Yes"/>
    <s v="Opt"/>
    <s v="Yes"/>
    <s v="Opt"/>
    <s v="Yes"/>
    <s v="Opt"/>
    <s v="Yes"/>
    <s v="Opt"/>
    <m/>
    <m/>
  </r>
  <r>
    <n v="1"/>
    <n v="2"/>
    <n v="2"/>
    <s v=""/>
    <s v="1.2.2"/>
    <s v="Demographic Codes"/>
    <x v="0"/>
    <s v="Reporter Details"/>
    <x v="2"/>
    <s v="Reporter type"/>
    <x v="18"/>
    <m/>
    <x v="0"/>
    <s v="Reporter type"/>
    <x v="41"/>
    <m/>
    <s v="Header"/>
    <s v="Yes"/>
    <s v="Man"/>
    <s v="No "/>
    <s v="Yes"/>
    <s v="Man"/>
    <s v="Yes"/>
    <s v="Man"/>
    <s v="Yes"/>
    <s v="Man"/>
    <s v="Yes"/>
    <s v="Man"/>
    <s v="Yes"/>
    <s v="Man"/>
    <s v="Yes"/>
    <s v="Man"/>
    <s v="Yes"/>
    <s v="Man"/>
    <m/>
    <m/>
  </r>
  <r>
    <n v="1"/>
    <n v="2"/>
    <n v="2"/>
    <n v="1"/>
    <s v="1.2.2.1"/>
    <s v="Demographic Codes"/>
    <x v="0"/>
    <s v="Reporter Details"/>
    <x v="2"/>
    <s v="Reporter type"/>
    <x v="18"/>
    <s v="Patient"/>
    <x v="22"/>
    <s v="Patient"/>
    <x v="42"/>
    <m/>
    <s v="Select one of"/>
    <s v="Yes"/>
    <s v="Opt"/>
    <s v="No "/>
    <s v="Yes"/>
    <s v="Opt"/>
    <s v="Yes"/>
    <s v="Opt"/>
    <s v="Yes"/>
    <s v="Opt"/>
    <s v="Yes"/>
    <s v="Opt"/>
    <s v="Yes"/>
    <s v="Opt"/>
    <s v="Yes"/>
    <s v="Opt"/>
    <s v="Yes"/>
    <s v="Opt"/>
    <m/>
    <m/>
  </r>
  <r>
    <n v="1"/>
    <n v="2"/>
    <n v="2"/>
    <n v="2"/>
    <s v="1.2.2.2"/>
    <s v="Demographic Codes"/>
    <x v="0"/>
    <s v="Reporter Details"/>
    <x v="2"/>
    <s v="Reporter type"/>
    <x v="18"/>
    <s v="Carer/Guardian"/>
    <x v="23"/>
    <s v="Carer/Guardian"/>
    <x v="43"/>
    <m/>
    <s v="Select one of"/>
    <s v="Yes"/>
    <s v="Opt"/>
    <s v="No "/>
    <s v="Yes"/>
    <s v="Opt"/>
    <s v="Yes"/>
    <s v="Opt"/>
    <s v="Yes"/>
    <s v="Opt"/>
    <s v="Yes"/>
    <s v="Opt"/>
    <s v="Yes"/>
    <s v="Opt"/>
    <s v="Yes"/>
    <s v="Opt"/>
    <s v="Yes"/>
    <s v="Opt"/>
    <m/>
    <m/>
  </r>
  <r>
    <n v="1"/>
    <n v="2"/>
    <n v="2"/>
    <n v="3"/>
    <s v="1.2.2.3"/>
    <s v="Demographic Codes"/>
    <x v="0"/>
    <s v="Reporter Details"/>
    <x v="2"/>
    <s v="Reporter type"/>
    <x v="18"/>
    <s v="Other patient representative"/>
    <x v="24"/>
    <s v="Other patient representative"/>
    <x v="44"/>
    <m/>
    <s v="Select one of"/>
    <s v="Yes"/>
    <s v="Opt"/>
    <s v="No "/>
    <s v="Yes"/>
    <s v="Opt"/>
    <s v="Yes"/>
    <s v="Opt"/>
    <s v="Yes"/>
    <s v="Opt"/>
    <s v="Yes"/>
    <s v="Opt"/>
    <s v="Yes"/>
    <s v="Opt"/>
    <s v="Yes"/>
    <s v="Opt"/>
    <s v="Yes"/>
    <s v="Opt"/>
    <m/>
    <m/>
  </r>
  <r>
    <n v="1"/>
    <n v="2"/>
    <n v="2"/>
    <n v="4"/>
    <s v="1.2.2.4"/>
    <s v="Demographic Codes"/>
    <x v="0"/>
    <s v="Reporter Details"/>
    <x v="2"/>
    <s v="Reporter type"/>
    <x v="18"/>
    <s v="Medical"/>
    <x v="25"/>
    <s v="Medical"/>
    <x v="45"/>
    <m/>
    <s v="Select one of"/>
    <s v="Yes"/>
    <s v="Opt"/>
    <s v="No "/>
    <s v="Yes"/>
    <s v="Opt"/>
    <s v="Yes"/>
    <s v="Opt"/>
    <s v="Yes"/>
    <s v="Opt"/>
    <s v="Yes"/>
    <s v="Opt"/>
    <s v="Yes"/>
    <s v="Opt"/>
    <s v="Yes"/>
    <s v="Opt"/>
    <s v="Yes"/>
    <s v="Opt"/>
    <m/>
    <m/>
  </r>
  <r>
    <n v="1"/>
    <n v="2"/>
    <n v="2"/>
    <n v="5"/>
    <s v="1.2.2.5"/>
    <s v="Demographic Codes"/>
    <x v="0"/>
    <s v="Reporter Details"/>
    <x v="2"/>
    <s v="Reporter type"/>
    <x v="18"/>
    <s v="Nurse"/>
    <x v="26"/>
    <s v="Nurse"/>
    <x v="46"/>
    <m/>
    <s v="Select one of"/>
    <s v="Yes"/>
    <s v="Opt"/>
    <s v="No "/>
    <s v="Yes"/>
    <s v="Opt"/>
    <s v="Yes"/>
    <s v="Opt"/>
    <s v="Yes"/>
    <s v="Opt"/>
    <s v="Yes"/>
    <s v="Opt"/>
    <s v="Yes"/>
    <s v="Opt"/>
    <s v="Yes"/>
    <s v="Opt"/>
    <s v="Yes"/>
    <s v="Opt"/>
    <m/>
    <m/>
  </r>
  <r>
    <n v="1"/>
    <n v="2"/>
    <n v="2"/>
    <n v="6"/>
    <s v="1.2.2.6"/>
    <s v="Demographic Codes"/>
    <x v="0"/>
    <s v="Reporter Details"/>
    <x v="2"/>
    <s v="Reporter type"/>
    <x v="18"/>
    <s v="Pharmacy"/>
    <x v="27"/>
    <s v="Pharmacy"/>
    <x v="47"/>
    <m/>
    <s v="Select one of"/>
    <s v="Yes"/>
    <s v="Opt"/>
    <s v="No "/>
    <s v="Yes"/>
    <s v="Opt"/>
    <s v="Yes"/>
    <s v="Opt"/>
    <s v="Yes"/>
    <s v="Opt"/>
    <s v="Yes"/>
    <s v="Opt"/>
    <s v="Yes"/>
    <s v="Opt"/>
    <s v="Yes"/>
    <s v="Opt"/>
    <s v="Yes"/>
    <s v="Opt"/>
    <m/>
    <m/>
  </r>
  <r>
    <n v="1"/>
    <n v="2"/>
    <n v="2"/>
    <n v="7"/>
    <s v="1.2.2.7"/>
    <s v="Demographic Codes"/>
    <x v="0"/>
    <s v="Reporter Details"/>
    <x v="2"/>
    <s v="Reporter type"/>
    <x v="18"/>
    <s v="Support Staff"/>
    <x v="28"/>
    <s v="Support Staff"/>
    <x v="48"/>
    <m/>
    <s v="Select one of"/>
    <s v="Yes"/>
    <s v="Opt"/>
    <s v="No "/>
    <s v="Yes"/>
    <s v="Opt"/>
    <s v="Yes"/>
    <s v="Opt"/>
    <s v="Yes"/>
    <s v="Opt"/>
    <s v="Yes"/>
    <s v="Opt"/>
    <s v="Yes"/>
    <s v="Opt"/>
    <s v="Yes"/>
    <s v="Opt"/>
    <s v="Yes"/>
    <s v="Opt"/>
    <m/>
    <m/>
  </r>
  <r>
    <n v="1"/>
    <n v="2"/>
    <n v="2"/>
    <n v="8"/>
    <s v="1.2.2.8"/>
    <s v="Demographic Codes"/>
    <x v="0"/>
    <s v="Reporter Details"/>
    <x v="2"/>
    <s v="Reporter type"/>
    <x v="18"/>
    <s v="Other Reporter type"/>
    <x v="29"/>
    <s v="Other Reporter type"/>
    <x v="49"/>
    <m/>
    <s v="Select one of"/>
    <s v="Yes"/>
    <s v="Opt"/>
    <s v="No "/>
    <s v="Yes"/>
    <s v="Opt"/>
    <s v="Yes"/>
    <s v="Opt"/>
    <s v="Yes"/>
    <s v="Opt"/>
    <s v="Yes"/>
    <s v="Opt"/>
    <s v="Yes"/>
    <s v="Opt"/>
    <s v="Yes"/>
    <s v="Opt"/>
    <s v="Yes"/>
    <s v="Opt"/>
    <m/>
    <m/>
  </r>
  <r>
    <n v="1"/>
    <n v="2"/>
    <n v="3"/>
    <s v=""/>
    <s v="1.2.3"/>
    <s v="Demographic Codes"/>
    <x v="0"/>
    <s v="Reporter Details"/>
    <x v="2"/>
    <s v="Reporter name"/>
    <x v="19"/>
    <m/>
    <x v="0"/>
    <s v="Reporter name"/>
    <x v="50"/>
    <s v="If not patient"/>
    <s v="text"/>
    <s v="Yes"/>
    <s v="Opt"/>
    <s v="Yes"/>
    <s v="Yes"/>
    <s v="Opt"/>
    <s v="Yes"/>
    <s v="Opt"/>
    <s v="Yes"/>
    <s v="Opt"/>
    <s v="Yes"/>
    <s v="Opt"/>
    <s v="Yes"/>
    <s v="Opt"/>
    <s v="Yes"/>
    <s v="Opt"/>
    <s v="Yes"/>
    <s v="Opt"/>
    <m/>
    <m/>
  </r>
  <r>
    <n v="1"/>
    <n v="2"/>
    <n v="4"/>
    <s v=""/>
    <s v="1.2.4"/>
    <s v="Demographic Codes"/>
    <x v="0"/>
    <s v="Reporter Details"/>
    <x v="2"/>
    <s v="Reporter telephone"/>
    <x v="20"/>
    <m/>
    <x v="0"/>
    <s v="Reporter telephone"/>
    <x v="51"/>
    <m/>
    <s v="Number"/>
    <s v="Yes"/>
    <s v="Opt"/>
    <s v="Yes"/>
    <s v="Yes"/>
    <s v="Opt"/>
    <s v="Yes"/>
    <s v="Opt"/>
    <s v="Yes"/>
    <s v="Opt"/>
    <s v="Yes"/>
    <s v="Opt"/>
    <s v="Yes"/>
    <s v="Opt"/>
    <s v="Yes"/>
    <s v="Opt"/>
    <s v="Yes"/>
    <s v="Opt"/>
    <m/>
    <m/>
  </r>
  <r>
    <n v="1"/>
    <n v="2"/>
    <n v="5"/>
    <s v=""/>
    <s v="1.2.5"/>
    <s v="Demographic Codes"/>
    <x v="0"/>
    <s v="Reporter Details"/>
    <x v="2"/>
    <s v="Reporter email"/>
    <x v="21"/>
    <m/>
    <x v="0"/>
    <s v="Reporter email"/>
    <x v="52"/>
    <m/>
    <s v="text"/>
    <s v="Yes"/>
    <s v="Opt"/>
    <s v="Yes"/>
    <s v="Yes"/>
    <s v="Opt"/>
    <s v="Yes"/>
    <s v="Opt"/>
    <s v="Yes"/>
    <s v="Opt"/>
    <s v="Yes"/>
    <s v="Opt"/>
    <s v="Yes"/>
    <s v="Opt"/>
    <s v="Yes"/>
    <s v="Opt"/>
    <s v="Yes"/>
    <s v="Opt"/>
    <m/>
    <m/>
  </r>
  <r>
    <n v="1"/>
    <n v="2"/>
    <n v="6"/>
    <s v=""/>
    <s v="1.2.6"/>
    <s v="Demographic Codes"/>
    <x v="0"/>
    <s v="Reporter Details"/>
    <x v="2"/>
    <s v="Reporter Address"/>
    <x v="22"/>
    <m/>
    <x v="0"/>
    <s v="Reporter Address"/>
    <x v="53"/>
    <m/>
    <s v="text"/>
    <s v="Yes"/>
    <s v="Opt"/>
    <s v="Yes"/>
    <s v="Yes"/>
    <s v="Opt"/>
    <s v="Yes"/>
    <s v="Opt"/>
    <s v="Yes"/>
    <s v="Opt"/>
    <s v="Yes"/>
    <s v="Opt"/>
    <s v="Yes"/>
    <s v="Opt"/>
    <s v="Yes"/>
    <s v="Opt"/>
    <s v="Yes"/>
    <s v="Opt"/>
    <m/>
    <m/>
  </r>
  <r>
    <n v="1"/>
    <n v="2"/>
    <n v="7"/>
    <s v=""/>
    <s v="1.2.7"/>
    <s v="Demographic Codes"/>
    <x v="0"/>
    <s v="Reporter Details"/>
    <x v="2"/>
    <s v="Reporter Organisation"/>
    <x v="23"/>
    <m/>
    <x v="0"/>
    <s v="Reporter Organisation"/>
    <x v="54"/>
    <s v="If applicable"/>
    <s v="text"/>
    <s v="Yes"/>
    <s v="Opt"/>
    <s v="Yes"/>
    <s v="Yes"/>
    <s v="Opt"/>
    <s v="Yes"/>
    <s v="Opt"/>
    <s v="Yes"/>
    <s v="Opt"/>
    <s v="Yes"/>
    <s v="Opt"/>
    <s v="Yes"/>
    <s v="Opt"/>
    <s v="Yes"/>
    <s v="Opt"/>
    <s v="Yes"/>
    <s v="Opt"/>
    <m/>
    <m/>
  </r>
  <r>
    <n v="1"/>
    <n v="3"/>
    <s v=""/>
    <s v=""/>
    <s v="1.3"/>
    <s v="Demographic Codes"/>
    <x v="0"/>
    <s v="Recipient Details"/>
    <x v="3"/>
    <m/>
    <x v="0"/>
    <m/>
    <x v="0"/>
    <s v="Recipient Details"/>
    <x v="55"/>
    <s v="Professional individual who is recording details of incident / complaint from the reporter"/>
    <s v="Header"/>
    <s v="Yes"/>
    <s v="Man"/>
    <s v="Yes"/>
    <s v="Yes"/>
    <s v="Man"/>
    <s v="Yes"/>
    <s v="Man"/>
    <s v="Yes"/>
    <s v="Man"/>
    <s v="Yes"/>
    <s v="Man"/>
    <s v="Yes"/>
    <s v="Man"/>
    <s v="Yes"/>
    <s v="Man"/>
    <s v="Yes"/>
    <s v="Man"/>
    <m/>
    <m/>
  </r>
  <r>
    <n v="1"/>
    <n v="3"/>
    <n v="1"/>
    <s v=""/>
    <s v="1.3.1"/>
    <s v="Demographic Codes"/>
    <x v="0"/>
    <s v="Recipient Details"/>
    <x v="3"/>
    <s v="Recipient name"/>
    <x v="24"/>
    <m/>
    <x v="0"/>
    <s v="Recipient name"/>
    <x v="56"/>
    <m/>
    <s v="text"/>
    <s v="Yes"/>
    <s v="Man"/>
    <s v="Yes"/>
    <s v="Yes"/>
    <s v="Man"/>
    <s v="Yes"/>
    <s v="Man"/>
    <s v="Yes"/>
    <s v="Man"/>
    <s v="Yes"/>
    <s v="Man"/>
    <s v="Yes"/>
    <s v="Man"/>
    <s v="Yes"/>
    <s v="Man"/>
    <s v="Yes"/>
    <s v="Man"/>
    <m/>
    <m/>
  </r>
  <r>
    <n v="1"/>
    <n v="3"/>
    <n v="2"/>
    <s v=""/>
    <s v="1.3.2"/>
    <s v="Demographic Codes"/>
    <x v="0"/>
    <s v="Recipient Details"/>
    <x v="3"/>
    <s v="Recipient position / job title"/>
    <x v="25"/>
    <m/>
    <x v="0"/>
    <s v="Recipient position / job title"/>
    <x v="57"/>
    <m/>
    <s v="text"/>
    <s v="Yes"/>
    <s v="Opt"/>
    <s v="Yes"/>
    <s v="Yes"/>
    <s v="Opt"/>
    <s v="Yes"/>
    <s v="Opt"/>
    <s v="Yes"/>
    <s v="Opt"/>
    <s v="Yes"/>
    <s v="Opt"/>
    <s v="Yes"/>
    <s v="Opt"/>
    <s v="Yes"/>
    <s v="Opt"/>
    <s v="Yes"/>
    <s v="Opt"/>
    <m/>
    <m/>
  </r>
  <r>
    <n v="1"/>
    <n v="3"/>
    <n v="3"/>
    <s v=""/>
    <s v="1.3.3"/>
    <s v="Demographic Codes"/>
    <x v="0"/>
    <s v="Recipient Details"/>
    <x v="3"/>
    <s v="Recipient organisation name"/>
    <x v="26"/>
    <m/>
    <x v="0"/>
    <s v="Recipient organisation name"/>
    <x v="58"/>
    <m/>
    <s v="text"/>
    <s v="Yes"/>
    <s v="Man"/>
    <s v="Yes"/>
    <s v="Yes"/>
    <s v="Man"/>
    <s v="Yes"/>
    <s v="Man"/>
    <s v="Yes"/>
    <s v="Man"/>
    <s v="Yes"/>
    <s v="Man"/>
    <s v="Yes"/>
    <s v="Man"/>
    <s v="Yes"/>
    <s v="Man"/>
    <s v="Yes"/>
    <s v="Man"/>
    <m/>
    <m/>
  </r>
  <r>
    <n v="1"/>
    <n v="3"/>
    <n v="4"/>
    <s v=""/>
    <s v="1.3.4"/>
    <s v="Demographic Codes"/>
    <x v="0"/>
    <s v="Recipient Details"/>
    <x v="3"/>
    <s v="Recipient contact telephone"/>
    <x v="27"/>
    <m/>
    <x v="0"/>
    <s v="Recipient contact telephone"/>
    <x v="59"/>
    <m/>
    <s v="Number"/>
    <s v="Yes"/>
    <s v="Man"/>
    <s v="Yes"/>
    <s v="Yes"/>
    <s v="Man"/>
    <s v="Yes"/>
    <s v="Man"/>
    <s v="Yes"/>
    <s v="Man"/>
    <s v="Yes"/>
    <s v="Man"/>
    <s v="Yes"/>
    <s v="Man"/>
    <s v="Yes"/>
    <s v="Man"/>
    <s v="Yes"/>
    <s v="Man"/>
    <m/>
    <m/>
  </r>
  <r>
    <n v="2"/>
    <s v=""/>
    <s v=""/>
    <s v=""/>
    <s v="2"/>
    <s v="Incident/Complaint Codes"/>
    <x v="1"/>
    <m/>
    <x v="0"/>
    <m/>
    <x v="0"/>
    <m/>
    <x v="0"/>
    <s v="Incident/Complaint Codes"/>
    <x v="60"/>
    <m/>
    <s v="Header"/>
    <s v="Yes"/>
    <s v="Man"/>
    <s v="No "/>
    <s v="Yes"/>
    <s v="Man"/>
    <s v="Yes"/>
    <s v="Man"/>
    <s v="Yes"/>
    <s v="Man"/>
    <s v="Yes"/>
    <s v="Man"/>
    <s v="Yes"/>
    <s v="Man"/>
    <s v="Yes"/>
    <s v="Man"/>
    <s v="Yes"/>
    <s v="Man"/>
    <m/>
    <m/>
  </r>
  <r>
    <n v="2"/>
    <n v="1"/>
    <s v=""/>
    <s v=""/>
    <s v="2.1"/>
    <s v="Incident/Complaint Codes"/>
    <x v="1"/>
    <s v="Incident/complaint details"/>
    <x v="4"/>
    <m/>
    <x v="0"/>
    <m/>
    <x v="0"/>
    <s v="Incident/complaint details"/>
    <x v="61"/>
    <m/>
    <s v="Header"/>
    <s v="Yes"/>
    <s v="Man"/>
    <s v="No "/>
    <s v="Yes"/>
    <s v="Man"/>
    <s v="Yes"/>
    <s v="Man"/>
    <s v="Yes"/>
    <s v="Man"/>
    <s v="Yes"/>
    <s v="Man"/>
    <s v="Yes"/>
    <s v="Man"/>
    <s v="Yes"/>
    <s v="Man"/>
    <s v="Yes"/>
    <s v="Man"/>
    <m/>
    <m/>
  </r>
  <r>
    <n v="2"/>
    <n v="1"/>
    <n v="1"/>
    <s v=""/>
    <s v="2.1.1"/>
    <s v="Incident/Complaint Codes"/>
    <x v="1"/>
    <s v="Incident/complaint details"/>
    <x v="4"/>
    <s v="Description of Incident/Complaint (Anonomysed)"/>
    <x v="28"/>
    <m/>
    <x v="0"/>
    <s v="Description of Incident/Complaint (Anonomysed)"/>
    <x v="62"/>
    <s v="Do not use personal identifiable data. Instead the Patient, Nurse, Call handler etc."/>
    <s v="text"/>
    <s v="Yes"/>
    <s v="Man"/>
    <s v="No "/>
    <s v="Yes"/>
    <s v="Man"/>
    <s v="Yes"/>
    <s v="Man"/>
    <s v="Yes"/>
    <s v="Man"/>
    <s v="Yes"/>
    <s v="Man"/>
    <s v="Yes"/>
    <s v="Man"/>
    <s v="Yes"/>
    <s v="Man"/>
    <s v="Yes"/>
    <s v="Man"/>
    <m/>
    <m/>
  </r>
  <r>
    <n v="2"/>
    <n v="1"/>
    <n v="2"/>
    <s v=""/>
    <s v="2.1.2"/>
    <s v="Incident/Complaint Codes"/>
    <x v="1"/>
    <s v="Incident/complaint details"/>
    <x v="4"/>
    <s v="Personal identifiable data relating to description of Incident/Complaint"/>
    <x v="29"/>
    <m/>
    <x v="0"/>
    <s v="Personal identifiable data relating to description of Incident/Complaint"/>
    <x v="63"/>
    <m/>
    <s v="text"/>
    <s v="Yes"/>
    <s v="Opt"/>
    <s v="Yes"/>
    <s v="Yes"/>
    <s v="Opt"/>
    <s v="Yes"/>
    <s v="Opt"/>
    <s v="Yes"/>
    <s v="Opt"/>
    <s v="Yes"/>
    <s v="Opt"/>
    <s v="Yes"/>
    <s v="Opt"/>
    <s v="Yes"/>
    <s v="Opt"/>
    <s v="Yes"/>
    <s v="Opt"/>
    <m/>
    <m/>
  </r>
  <r>
    <n v="2"/>
    <n v="1"/>
    <n v="3"/>
    <s v=""/>
    <s v="2.1.3"/>
    <s v="Incident/Complaint Codes"/>
    <x v="1"/>
    <s v="Incident/complaint details"/>
    <x v="4"/>
    <s v="Supporting files/documents/information for incident/complaint description"/>
    <x v="30"/>
    <m/>
    <x v="0"/>
    <s v="Supporting files/documents/information for incident/complaint description"/>
    <x v="64"/>
    <m/>
    <s v="Attachment"/>
    <s v="Yes"/>
    <s v="Opt"/>
    <s v="No "/>
    <s v="Yes"/>
    <s v="Opt"/>
    <s v="Yes"/>
    <s v="Opt"/>
    <s v="Yes"/>
    <s v="Opt"/>
    <s v="Yes"/>
    <s v="Opt"/>
    <s v="Yes"/>
    <s v="Opt"/>
    <s v="Yes"/>
    <s v="Opt"/>
    <s v="Yes"/>
    <s v="Opt"/>
    <m/>
    <m/>
  </r>
  <r>
    <n v="2"/>
    <n v="1"/>
    <n v="4"/>
    <s v=""/>
    <s v="2.1.4"/>
    <s v="Incident/Complaint Codes"/>
    <x v="1"/>
    <s v="Incident/complaint details"/>
    <x v="4"/>
    <s v="Immediate corrective actions taken"/>
    <x v="31"/>
    <m/>
    <x v="0"/>
    <s v="Immediate corrective actions taken"/>
    <x v="65"/>
    <m/>
    <s v="text"/>
    <s v="Yes"/>
    <s v="Man"/>
    <s v="No "/>
    <s v="Yes"/>
    <s v="Man"/>
    <s v="Yes"/>
    <s v="Man"/>
    <s v="Yes"/>
    <s v="Man"/>
    <s v="Yes"/>
    <s v="Man"/>
    <s v="Yes"/>
    <s v="Man"/>
    <s v="Yes"/>
    <s v="Man"/>
    <s v="Yes"/>
    <s v="Man"/>
    <m/>
    <m/>
  </r>
  <r>
    <n v="2"/>
    <n v="1"/>
    <n v="5"/>
    <s v=""/>
    <s v="2.1.5"/>
    <s v="Incident/Complaint Codes"/>
    <x v="1"/>
    <s v="Incident/complaint details"/>
    <x v="4"/>
    <s v="Impact of immediate corrective actions"/>
    <x v="32"/>
    <m/>
    <x v="0"/>
    <s v="Impact of immediate corrective actions"/>
    <x v="66"/>
    <s v="i.e Is this a near miss?"/>
    <s v="Header"/>
    <s v="Yes"/>
    <s v="Man"/>
    <s v="No "/>
    <s v="Yes"/>
    <s v="Man"/>
    <s v="Yes"/>
    <s v="Man"/>
    <s v="Yes"/>
    <s v="Man"/>
    <s v="Yes"/>
    <s v="Man"/>
    <s v="Yes"/>
    <s v="Man"/>
    <s v="Yes"/>
    <s v="Man"/>
    <s v="Yes"/>
    <s v="Man"/>
    <m/>
    <m/>
  </r>
  <r>
    <n v="2"/>
    <n v="1"/>
    <n v="5"/>
    <n v="1"/>
    <s v="2.1.5.1"/>
    <s v="Incident/Complaint Codes"/>
    <x v="1"/>
    <s v="Incident/complaint details"/>
    <x v="4"/>
    <s v="Impact of immediate corrective actions"/>
    <x v="32"/>
    <s v="Immediate corrective actions prevented effects of incident from reaching/impacting the patient (Near miss)"/>
    <x v="30"/>
    <s v="Immediate corrective actions prevented effects of incident from reaching/impacting the patient (Near miss)"/>
    <x v="67"/>
    <m/>
    <s v="Select one of"/>
    <s v="Yes"/>
    <s v="Opt"/>
    <s v="No "/>
    <s v="Yes"/>
    <s v="Opt"/>
    <s v="Yes"/>
    <s v="Opt"/>
    <s v="Yes"/>
    <s v="Opt"/>
    <s v="Yes"/>
    <s v="Opt"/>
    <s v="Yes"/>
    <s v="Opt"/>
    <s v="Yes"/>
    <s v="Opt"/>
    <s v="Yes"/>
    <s v="Opt"/>
    <m/>
    <m/>
  </r>
  <r>
    <n v="2"/>
    <n v="1"/>
    <n v="5"/>
    <n v="2"/>
    <s v="2.1.5.2"/>
    <s v="Incident/Complaint Codes"/>
    <x v="1"/>
    <s v="Incident/complaint details"/>
    <x v="4"/>
    <s v="Impact of immediate corrective actions"/>
    <x v="32"/>
    <s v="Immediate corrective actions did not prevent effects of incident from reaching/impacting the patient"/>
    <x v="31"/>
    <s v="Immediate corrective actions did not prevent effects of incident from reaching/impacting the patient"/>
    <x v="68"/>
    <m/>
    <s v="Select one of"/>
    <s v="Yes"/>
    <s v="Opt"/>
    <s v="No "/>
    <s v="Yes"/>
    <s v="Opt"/>
    <s v="Yes"/>
    <s v="Opt"/>
    <s v="Yes"/>
    <s v="Opt"/>
    <s v="Yes"/>
    <s v="Opt"/>
    <s v="Yes"/>
    <s v="Opt"/>
    <s v="Yes"/>
    <s v="Opt"/>
    <s v="Yes"/>
    <s v="Opt"/>
    <m/>
    <m/>
  </r>
  <r>
    <n v="2"/>
    <n v="1"/>
    <n v="6"/>
    <s v=""/>
    <s v="2.1.6"/>
    <s v="Incident/Complaint Codes"/>
    <x v="1"/>
    <s v="Incident/complaint details"/>
    <x v="4"/>
    <s v="Relevant medical history"/>
    <x v="33"/>
    <m/>
    <x v="0"/>
    <s v="Relevant medical history"/>
    <x v="69"/>
    <m/>
    <s v="text"/>
    <s v="No "/>
    <s v="n/a"/>
    <s v="Yes"/>
    <s v="No "/>
    <s v="n/a"/>
    <s v="No "/>
    <s v="n/a"/>
    <s v="Yes"/>
    <s v="Opt"/>
    <s v="Yes"/>
    <s v="Opt"/>
    <s v="No "/>
    <s v="n/a"/>
    <s v="Yes"/>
    <s v="Opt"/>
    <s v="Yes"/>
    <s v="Opt"/>
    <m/>
    <m/>
  </r>
  <r>
    <n v="2"/>
    <n v="1"/>
    <n v="7"/>
    <s v=""/>
    <s v="2.1.7"/>
    <s v="Incident/Complaint Codes"/>
    <x v="1"/>
    <s v="Incident/complaint details"/>
    <x v="4"/>
    <s v="Date Incident / Complaint first Reported"/>
    <x v="34"/>
    <m/>
    <x v="0"/>
    <s v="Date Incident / Complaint first Reported"/>
    <x v="70"/>
    <m/>
    <s v="Date /Time"/>
    <s v="Yes"/>
    <s v="Man"/>
    <s v="No "/>
    <s v="Yes"/>
    <s v="Man"/>
    <s v="Yes"/>
    <s v="Man"/>
    <s v="Yes"/>
    <s v="Man"/>
    <s v="Yes"/>
    <s v="Man"/>
    <s v="Yes"/>
    <s v="Man"/>
    <s v="Yes"/>
    <s v="Man"/>
    <s v="Yes"/>
    <s v="Man"/>
    <m/>
    <m/>
  </r>
  <r>
    <n v="2"/>
    <n v="1"/>
    <n v="8"/>
    <s v=""/>
    <s v="2.1.8"/>
    <s v="Incident/Complaint Codes"/>
    <x v="1"/>
    <s v="Incident/complaint details"/>
    <x v="4"/>
    <s v="Time Incident / Complaint first Reported"/>
    <x v="35"/>
    <m/>
    <x v="0"/>
    <s v="Time Incident / Complaint first Reported"/>
    <x v="71"/>
    <m/>
    <s v="Date /Time"/>
    <s v="Yes"/>
    <s v="Man"/>
    <s v="No "/>
    <s v="Yes"/>
    <s v="Man"/>
    <s v="Yes"/>
    <s v="Man"/>
    <s v="Yes"/>
    <s v="Man"/>
    <s v="Yes"/>
    <s v="Man"/>
    <s v="Yes"/>
    <s v="Man"/>
    <s v="Yes"/>
    <s v="Man"/>
    <s v="Yes"/>
    <s v="Man"/>
    <m/>
    <m/>
  </r>
  <r>
    <n v="2"/>
    <n v="1"/>
    <n v="9"/>
    <s v=""/>
    <s v="2.1.9"/>
    <s v="Incident/Complaint Codes"/>
    <x v="1"/>
    <s v="Incident/complaint details"/>
    <x v="4"/>
    <s v="Date Incident / Complaint Occurred"/>
    <x v="36"/>
    <m/>
    <x v="0"/>
    <s v="Date Incident / Complaint Occurred"/>
    <x v="72"/>
    <m/>
    <s v="Date /Time"/>
    <s v="Yes"/>
    <s v="Opt"/>
    <s v="No "/>
    <s v="Yes"/>
    <s v="Opt"/>
    <s v="Yes"/>
    <s v="Opt"/>
    <s v="Yes"/>
    <s v="Opt"/>
    <s v="Yes"/>
    <s v="Opt"/>
    <s v="Yes"/>
    <s v="Opt"/>
    <s v="Yes"/>
    <s v="Opt"/>
    <s v="Yes"/>
    <s v="Opt"/>
    <m/>
    <m/>
  </r>
  <r>
    <n v="2"/>
    <n v="1"/>
    <n v="10"/>
    <s v=""/>
    <s v="2.1.10"/>
    <s v="Incident/Complaint Codes"/>
    <x v="1"/>
    <s v="Incident/complaint details"/>
    <x v="4"/>
    <s v="Time Incident / Complaint Occurred"/>
    <x v="37"/>
    <m/>
    <x v="0"/>
    <s v="Time Incident / Complaint Occurred"/>
    <x v="73"/>
    <m/>
    <s v="Date /Time"/>
    <s v="Yes"/>
    <s v="Opt"/>
    <s v="No "/>
    <s v="Yes"/>
    <s v="Opt"/>
    <s v="Yes"/>
    <s v="Opt"/>
    <s v="Yes"/>
    <s v="Opt"/>
    <s v="Yes"/>
    <s v="Opt"/>
    <s v="Yes"/>
    <s v="Opt"/>
    <s v="Yes"/>
    <s v="Opt"/>
    <s v="Yes"/>
    <s v="Opt"/>
    <m/>
    <m/>
  </r>
  <r>
    <n v="2"/>
    <n v="1"/>
    <n v="10"/>
    <n v="1"/>
    <s v="2.1.10.1"/>
    <s v="Incident/Complaint Codes"/>
    <x v="1"/>
    <s v="Incident/complaint details"/>
    <x v="4"/>
    <s v="Time Incident / Complaint Occurred"/>
    <x v="37"/>
    <s v="08h00 – 11h59"/>
    <x v="32"/>
    <s v="08h00 – 11h59"/>
    <x v="74"/>
    <m/>
    <s v="Select one of"/>
    <s v="Yes"/>
    <s v="Opt"/>
    <s v="No "/>
    <s v="Yes"/>
    <s v="Opt"/>
    <s v="Yes"/>
    <s v="Opt"/>
    <s v="Yes"/>
    <s v="Opt"/>
    <s v="Yes"/>
    <s v="Opt"/>
    <s v="Yes"/>
    <s v="Opt"/>
    <s v="Yes"/>
    <s v="Opt"/>
    <s v="Yes"/>
    <s v="Opt"/>
    <m/>
    <m/>
  </r>
  <r>
    <n v="2"/>
    <n v="1"/>
    <n v="10"/>
    <n v="2"/>
    <s v="2.1.10.2"/>
    <s v="Incident/Complaint Codes"/>
    <x v="1"/>
    <s v="Incident/complaint details"/>
    <x v="4"/>
    <s v="Time Incident / Complaint Occurred"/>
    <x v="37"/>
    <s v="12h00 – 15h59"/>
    <x v="33"/>
    <s v="12h00 – 15h59"/>
    <x v="75"/>
    <m/>
    <s v="Select one of"/>
    <s v="Yes"/>
    <s v="Opt"/>
    <s v="No "/>
    <s v="Yes"/>
    <s v="Opt"/>
    <s v="Yes"/>
    <s v="Opt"/>
    <s v="Yes"/>
    <s v="Opt"/>
    <s v="Yes"/>
    <s v="Opt"/>
    <s v="Yes"/>
    <s v="Opt"/>
    <s v="Yes"/>
    <s v="Opt"/>
    <s v="Yes"/>
    <s v="Opt"/>
    <m/>
    <m/>
  </r>
  <r>
    <n v="2"/>
    <n v="1"/>
    <n v="10"/>
    <n v="3"/>
    <s v="2.1.10.3"/>
    <s v="Incident/Complaint Codes"/>
    <x v="1"/>
    <s v="Incident/complaint details"/>
    <x v="4"/>
    <s v="Time Incident / Complaint Occurred"/>
    <x v="37"/>
    <s v="16h00 – 19h59"/>
    <x v="34"/>
    <s v="16h00 – 19h59"/>
    <x v="76"/>
    <m/>
    <s v="Select one of"/>
    <s v="Yes"/>
    <s v="Opt"/>
    <s v="No "/>
    <s v="Yes"/>
    <s v="Opt"/>
    <s v="Yes"/>
    <s v="Opt"/>
    <s v="Yes"/>
    <s v="Opt"/>
    <s v="Yes"/>
    <s v="Opt"/>
    <s v="Yes"/>
    <s v="Opt"/>
    <s v="Yes"/>
    <s v="Opt"/>
    <s v="Yes"/>
    <s v="Opt"/>
    <m/>
    <m/>
  </r>
  <r>
    <n v="2"/>
    <n v="1"/>
    <n v="10"/>
    <n v="4"/>
    <s v="2.1.10.4"/>
    <s v="Incident/Complaint Codes"/>
    <x v="1"/>
    <s v="Incident/complaint details"/>
    <x v="4"/>
    <s v="Time Incident / Complaint Occurred"/>
    <x v="37"/>
    <s v="20h00 – 23h59"/>
    <x v="35"/>
    <s v="20h00 – 23h59"/>
    <x v="77"/>
    <m/>
    <s v="Select one of"/>
    <s v="Yes"/>
    <s v="Opt"/>
    <s v="No "/>
    <s v="Yes"/>
    <s v="Opt"/>
    <s v="Yes"/>
    <s v="Opt"/>
    <s v="Yes"/>
    <s v="Opt"/>
    <s v="Yes"/>
    <s v="Opt"/>
    <s v="Yes"/>
    <s v="Opt"/>
    <s v="Yes"/>
    <s v="Opt"/>
    <s v="Yes"/>
    <s v="Opt"/>
    <m/>
    <m/>
  </r>
  <r>
    <n v="2"/>
    <n v="1"/>
    <n v="10"/>
    <n v="5"/>
    <s v="2.1.10.5"/>
    <s v="Incident/Complaint Codes"/>
    <x v="1"/>
    <s v="Incident/complaint details"/>
    <x v="4"/>
    <s v="Time Incident / Complaint Occurred"/>
    <x v="37"/>
    <s v="00h00 – 03h59"/>
    <x v="36"/>
    <s v="00h00 – 03h59"/>
    <x v="78"/>
    <m/>
    <s v="Select one of"/>
    <s v="Yes"/>
    <s v="Opt"/>
    <s v="No "/>
    <s v="Yes"/>
    <s v="Opt"/>
    <s v="Yes"/>
    <s v="Opt"/>
    <s v="Yes"/>
    <s v="Opt"/>
    <s v="Yes"/>
    <s v="Opt"/>
    <s v="Yes"/>
    <s v="Opt"/>
    <s v="Yes"/>
    <s v="Opt"/>
    <s v="Yes"/>
    <s v="Opt"/>
    <m/>
    <m/>
  </r>
  <r>
    <n v="2"/>
    <n v="1"/>
    <n v="10"/>
    <n v="6"/>
    <s v="2.1.10.6"/>
    <s v="Incident/Complaint Codes"/>
    <x v="1"/>
    <s v="Incident/complaint details"/>
    <x v="4"/>
    <s v="Time Incident / Complaint Occurred"/>
    <x v="37"/>
    <s v="04h00 – 07h59"/>
    <x v="37"/>
    <s v="04h00 – 07h59"/>
    <x v="79"/>
    <m/>
    <s v="Select one of"/>
    <s v="Yes"/>
    <s v="Opt"/>
    <s v="No "/>
    <s v="Yes"/>
    <s v="Opt"/>
    <s v="Yes"/>
    <s v="Opt"/>
    <s v="Yes"/>
    <s v="Opt"/>
    <s v="Yes"/>
    <s v="Opt"/>
    <s v="Yes"/>
    <s v="Opt"/>
    <s v="Yes"/>
    <s v="Opt"/>
    <s v="Yes"/>
    <s v="Opt"/>
    <m/>
    <m/>
  </r>
  <r>
    <n v="2"/>
    <n v="1"/>
    <n v="11"/>
    <s v=""/>
    <s v="2.1.11"/>
    <s v="Incident/Complaint Codes"/>
    <x v="1"/>
    <s v="Incident/complaint details"/>
    <x v="4"/>
    <s v="Location event occurred"/>
    <x v="38"/>
    <m/>
    <x v="0"/>
    <s v="Location event occurred"/>
    <x v="80"/>
    <m/>
    <s v="Header"/>
    <s v="Yes"/>
    <s v="Man"/>
    <s v="No "/>
    <s v="Yes"/>
    <s v="Man"/>
    <s v="Yes"/>
    <s v="Man"/>
    <s v="Yes"/>
    <s v="Man"/>
    <s v="Yes"/>
    <s v="Man"/>
    <s v="Yes"/>
    <s v="Man"/>
    <s v="Yes"/>
    <s v="Man"/>
    <s v="Yes"/>
    <s v="Man"/>
    <m/>
    <m/>
  </r>
  <r>
    <n v="2"/>
    <n v="1"/>
    <n v="11"/>
    <n v="1"/>
    <s v="2.1.11.1"/>
    <s v="Incident/Complaint Codes"/>
    <x v="1"/>
    <s v="Incident/complaint details"/>
    <x v="4"/>
    <s v="Location event occurred"/>
    <x v="38"/>
    <s v="Dispensary/warehouse/customer services"/>
    <x v="38"/>
    <s v="Dispensary/warehouse/customer services"/>
    <x v="81"/>
    <m/>
    <s v="Select one of"/>
    <s v="Yes"/>
    <s v="Opt"/>
    <s v="No "/>
    <s v="Yes"/>
    <s v="Opt"/>
    <s v="Yes"/>
    <s v="Opt"/>
    <s v="Yes"/>
    <s v="Opt"/>
    <s v="Yes"/>
    <s v="Opt"/>
    <s v="Yes"/>
    <s v="Opt"/>
    <s v="Yes"/>
    <s v="Opt"/>
    <s v="Yes"/>
    <s v="Opt"/>
    <m/>
    <m/>
  </r>
  <r>
    <n v="2"/>
    <n v="1"/>
    <n v="11"/>
    <n v="2"/>
    <s v="2.1.11.2"/>
    <s v="Incident/Complaint Codes"/>
    <x v="1"/>
    <s v="Incident/complaint details"/>
    <x v="4"/>
    <s v="Location event occurred"/>
    <x v="38"/>
    <s v="In-transit"/>
    <x v="39"/>
    <s v="In-transit"/>
    <x v="82"/>
    <m/>
    <s v="Select one of"/>
    <s v="Yes"/>
    <s v="Opt"/>
    <s v="No "/>
    <s v="Yes"/>
    <s v="Opt"/>
    <s v="Yes"/>
    <s v="Opt"/>
    <s v="Yes"/>
    <s v="Opt"/>
    <s v="Yes"/>
    <s v="Opt"/>
    <s v="Yes"/>
    <s v="Opt"/>
    <s v="Yes"/>
    <s v="Opt"/>
    <s v="Yes"/>
    <s v="Opt"/>
    <m/>
    <m/>
  </r>
  <r>
    <n v="2"/>
    <n v="1"/>
    <n v="11"/>
    <n v="3"/>
    <s v="2.1.11.3"/>
    <s v="Incident/Complaint Codes"/>
    <x v="1"/>
    <s v="Incident/complaint details"/>
    <x v="4"/>
    <s v="Location event occurred"/>
    <x v="38"/>
    <s v="Private house/flat"/>
    <x v="40"/>
    <s v="Private house/flat"/>
    <x v="83"/>
    <m/>
    <s v="Select one of"/>
    <s v="Yes"/>
    <s v="Opt"/>
    <s v="No "/>
    <s v="Yes"/>
    <s v="Opt"/>
    <s v="Yes"/>
    <s v="Opt"/>
    <s v="Yes"/>
    <s v="Opt"/>
    <s v="Yes"/>
    <s v="Opt"/>
    <s v="Yes"/>
    <s v="Opt"/>
    <s v="Yes"/>
    <s v="Opt"/>
    <s v="Yes"/>
    <s v="Opt"/>
    <m/>
    <m/>
  </r>
  <r>
    <n v="2"/>
    <n v="1"/>
    <n v="11"/>
    <n v="4"/>
    <s v="2.1.11.4"/>
    <s v="Incident/Complaint Codes"/>
    <x v="1"/>
    <s v="Incident/complaint details"/>
    <x v="4"/>
    <s v="Location event occurred"/>
    <x v="38"/>
    <s v="Residential Home"/>
    <x v="41"/>
    <s v="Residential Home"/>
    <x v="84"/>
    <m/>
    <s v="Select one of"/>
    <s v="Yes"/>
    <s v="Opt"/>
    <s v="No "/>
    <s v="Yes"/>
    <s v="Opt"/>
    <s v="Yes"/>
    <s v="Opt"/>
    <s v="Yes"/>
    <s v="Opt"/>
    <s v="Yes"/>
    <s v="Opt"/>
    <s v="Yes"/>
    <s v="Opt"/>
    <s v="Yes"/>
    <s v="Opt"/>
    <s v="Yes"/>
    <s v="Opt"/>
    <m/>
    <m/>
  </r>
  <r>
    <n v="2"/>
    <n v="1"/>
    <n v="11"/>
    <n v="5"/>
    <s v="2.1.11.5"/>
    <s v="Incident/Complaint Codes"/>
    <x v="1"/>
    <s v="Incident/complaint details"/>
    <x v="4"/>
    <s v="Location event occurred"/>
    <x v="38"/>
    <s v="Nursing Home/Hospice"/>
    <x v="42"/>
    <s v="Nursing Home/Hospice"/>
    <x v="85"/>
    <m/>
    <s v="Select one of"/>
    <s v="Yes"/>
    <s v="Opt"/>
    <s v="No "/>
    <s v="Yes"/>
    <s v="Opt"/>
    <s v="Yes"/>
    <s v="Opt"/>
    <s v="Yes"/>
    <s v="Opt"/>
    <s v="Yes"/>
    <s v="Opt"/>
    <s v="Yes"/>
    <s v="Opt"/>
    <s v="Yes"/>
    <s v="Opt"/>
    <s v="Yes"/>
    <s v="Opt"/>
    <m/>
    <m/>
  </r>
  <r>
    <n v="2"/>
    <n v="1"/>
    <n v="11"/>
    <n v="6"/>
    <s v="2.1.11.6"/>
    <s v="Incident/Complaint Codes"/>
    <x v="1"/>
    <s v="Incident/complaint details"/>
    <x v="4"/>
    <s v="Location event occurred"/>
    <x v="38"/>
    <s v="Prison/remand"/>
    <x v="43"/>
    <s v="Prison/remand"/>
    <x v="86"/>
    <m/>
    <s v="Select one of"/>
    <s v="Yes"/>
    <s v="Opt"/>
    <s v="No "/>
    <s v="Yes"/>
    <s v="Opt"/>
    <s v="Yes"/>
    <s v="Opt"/>
    <s v="Yes"/>
    <s v="Opt"/>
    <s v="Yes"/>
    <s v="Opt"/>
    <s v="Yes"/>
    <s v="Opt"/>
    <s v="Yes"/>
    <s v="Opt"/>
    <s v="Yes"/>
    <s v="Opt"/>
    <m/>
    <m/>
  </r>
  <r>
    <n v="2"/>
    <n v="1"/>
    <n v="11"/>
    <n v="7"/>
    <s v="2.1.11.7"/>
    <s v="Incident/Complaint Codes"/>
    <x v="1"/>
    <s v="Incident/complaint details"/>
    <x v="4"/>
    <s v="Location event occurred"/>
    <x v="38"/>
    <s v="GP Surgery or Primary care clinic"/>
    <x v="44"/>
    <s v="GP Surgery or Primary care clinic"/>
    <x v="87"/>
    <m/>
    <s v="Select one of"/>
    <s v="Yes"/>
    <s v="Opt"/>
    <s v="No "/>
    <s v="Yes"/>
    <s v="Opt"/>
    <s v="Yes"/>
    <s v="Opt"/>
    <s v="Yes"/>
    <s v="Opt"/>
    <s v="Yes"/>
    <s v="Opt"/>
    <s v="Yes"/>
    <s v="Opt"/>
    <s v="Yes"/>
    <s v="Opt"/>
    <s v="Yes"/>
    <s v="Opt"/>
    <m/>
    <m/>
  </r>
  <r>
    <n v="2"/>
    <n v="1"/>
    <n v="11"/>
    <n v="8"/>
    <s v="2.1.11.8"/>
    <s v="Incident/Complaint Codes"/>
    <x v="1"/>
    <s v="Incident/complaint details"/>
    <x v="4"/>
    <s v="Location event occurred"/>
    <x v="38"/>
    <s v="Intermediate care setting"/>
    <x v="45"/>
    <s v="Intermediate care setting"/>
    <x v="88"/>
    <m/>
    <s v="Select one of"/>
    <s v="Yes"/>
    <s v="Opt"/>
    <s v="No "/>
    <s v="Yes"/>
    <s v="Opt"/>
    <s v="Yes"/>
    <s v="Opt"/>
    <s v="Yes"/>
    <s v="Opt"/>
    <s v="Yes"/>
    <s v="Opt"/>
    <s v="Yes"/>
    <s v="Opt"/>
    <s v="Yes"/>
    <s v="Opt"/>
    <s v="Yes"/>
    <s v="Opt"/>
    <m/>
    <m/>
  </r>
  <r>
    <n v="2"/>
    <n v="1"/>
    <n v="11"/>
    <n v="9"/>
    <s v="2.1.11.9"/>
    <s v="Incident/Complaint Codes"/>
    <x v="1"/>
    <s v="Incident/complaint details"/>
    <x v="4"/>
    <s v="Location event occurred"/>
    <x v="38"/>
    <s v="Hospital"/>
    <x v="46"/>
    <s v="Hospital"/>
    <x v="89"/>
    <m/>
    <s v="Select one of"/>
    <s v="Yes"/>
    <s v="Opt"/>
    <s v="No "/>
    <s v="Yes"/>
    <s v="Opt"/>
    <s v="Yes"/>
    <s v="Opt"/>
    <s v="Yes"/>
    <s v="Opt"/>
    <s v="Yes"/>
    <s v="Opt"/>
    <s v="Yes"/>
    <s v="Opt"/>
    <s v="Yes"/>
    <s v="Opt"/>
    <s v="Yes"/>
    <s v="Opt"/>
    <m/>
    <m/>
  </r>
  <r>
    <n v="2"/>
    <n v="1"/>
    <n v="11"/>
    <n v="10"/>
    <s v="2.1.11.10"/>
    <s v="Incident/Complaint Codes"/>
    <x v="1"/>
    <s v="Incident/complaint details"/>
    <x v="4"/>
    <s v="Location event occurred"/>
    <x v="38"/>
    <s v="Other Location"/>
    <x v="47"/>
    <s v="Other Location"/>
    <x v="90"/>
    <m/>
    <s v="Select one of"/>
    <s v="Yes"/>
    <s v="Opt"/>
    <s v="No "/>
    <s v="Yes"/>
    <s v="Opt"/>
    <s v="Yes"/>
    <s v="Opt"/>
    <s v="Yes"/>
    <s v="Opt"/>
    <s v="Yes"/>
    <s v="Opt"/>
    <s v="Yes"/>
    <s v="Opt"/>
    <s v="Yes"/>
    <s v="Opt"/>
    <s v="Yes"/>
    <s v="Opt"/>
    <m/>
    <m/>
  </r>
  <r>
    <n v="2"/>
    <n v="1"/>
    <n v="12"/>
    <s v=""/>
    <s v="2.1.12"/>
    <s v="Incident/Complaint Codes"/>
    <x v="1"/>
    <s v="Incident/complaint details"/>
    <x v="4"/>
    <s v="Number of patients affected"/>
    <x v="39"/>
    <m/>
    <x v="0"/>
    <s v="Number of patients affected"/>
    <x v="91"/>
    <m/>
    <s v="Number"/>
    <s v="Yes"/>
    <s v="Opt"/>
    <s v="No "/>
    <s v="Yes"/>
    <s v="Man"/>
    <s v="Yes"/>
    <s v="Opt"/>
    <s v="Yes"/>
    <s v="Opt"/>
    <s v="Yes"/>
    <s v="Opt"/>
    <s v="Yes"/>
    <s v="Opt"/>
    <s v="Yes"/>
    <s v="Opt"/>
    <s v="Yes"/>
    <s v="Opt"/>
    <m/>
    <m/>
  </r>
  <r>
    <n v="2"/>
    <n v="1"/>
    <n v="13"/>
    <s v=""/>
    <s v="2.1.13"/>
    <s v="Incident/Complaint Codes"/>
    <x v="1"/>
    <s v="Incident/complaint details"/>
    <x v="4"/>
    <s v="Number of staff members affected"/>
    <x v="40"/>
    <m/>
    <x v="0"/>
    <s v="Number of staff members affected"/>
    <x v="92"/>
    <m/>
    <s v="Number"/>
    <s v="Yes"/>
    <s v="Opt"/>
    <s v="No "/>
    <s v="Yes"/>
    <s v="Man"/>
    <s v="Yes"/>
    <s v="Opt"/>
    <s v="Yes"/>
    <s v="Opt"/>
    <s v="Yes"/>
    <s v="Opt"/>
    <s v="Yes"/>
    <s v="Opt"/>
    <s v="Yes"/>
    <s v="Opt"/>
    <s v="Yes"/>
    <s v="Opt"/>
    <m/>
    <m/>
  </r>
  <r>
    <n v="2"/>
    <n v="1"/>
    <n v="14"/>
    <s v=""/>
    <s v="2.1.14"/>
    <s v="Incident/Complaint Codes"/>
    <x v="1"/>
    <s v="Incident/complaint details"/>
    <x v="4"/>
    <s v="Response to reporter requirement"/>
    <x v="41"/>
    <m/>
    <x v="0"/>
    <s v="Response to reporter requirement"/>
    <x v="93"/>
    <m/>
    <s v="Header"/>
    <s v="Yes"/>
    <s v="Man"/>
    <s v="No "/>
    <s v="Yes"/>
    <s v="Man"/>
    <s v="Yes"/>
    <s v="Man"/>
    <s v="Yes"/>
    <s v="Man"/>
    <s v="Yes"/>
    <s v="Man"/>
    <s v="Yes"/>
    <s v="Man"/>
    <s v="Yes"/>
    <s v="Man"/>
    <s v="Yes"/>
    <s v="Man"/>
    <m/>
    <m/>
  </r>
  <r>
    <n v="2"/>
    <n v="1"/>
    <n v="14"/>
    <n v="1"/>
    <s v="2.1.14.1"/>
    <s v="Incident/Complaint Codes"/>
    <x v="1"/>
    <s v="Incident/complaint details"/>
    <x v="4"/>
    <s v="Response to reporter requirement"/>
    <x v="41"/>
    <s v="No response to reporter required"/>
    <x v="48"/>
    <s v="No response to reporter required"/>
    <x v="94"/>
    <m/>
    <s v="Select one of"/>
    <s v="Yes"/>
    <s v="Opt"/>
    <s v="No "/>
    <s v="Yes"/>
    <s v="Opt"/>
    <s v="Yes"/>
    <s v="Opt"/>
    <s v="Yes"/>
    <s v="Opt"/>
    <s v="Yes"/>
    <s v="Opt"/>
    <s v="Yes"/>
    <s v="Opt"/>
    <s v="Yes"/>
    <s v="Opt"/>
    <s v="Yes"/>
    <s v="Opt"/>
    <m/>
    <m/>
  </r>
  <r>
    <n v="2"/>
    <n v="1"/>
    <n v="14"/>
    <n v="2"/>
    <s v="2.1.14.2"/>
    <s v="Incident/Complaint Codes"/>
    <x v="1"/>
    <s v="Incident/complaint details"/>
    <x v="4"/>
    <s v="Response to reporter requirement"/>
    <x v="41"/>
    <s v="Verbal response reporter required"/>
    <x v="49"/>
    <s v="Verbal response reporter required"/>
    <x v="95"/>
    <m/>
    <s v="Select one of"/>
    <s v="Yes"/>
    <s v="Opt"/>
    <s v="No "/>
    <s v="Yes"/>
    <s v="Opt"/>
    <s v="Yes"/>
    <s v="Opt"/>
    <s v="Yes"/>
    <s v="Opt"/>
    <s v="Yes"/>
    <s v="Opt"/>
    <s v="Yes"/>
    <s v="Opt"/>
    <s v="Yes"/>
    <s v="Opt"/>
    <s v="Yes"/>
    <s v="Opt"/>
    <m/>
    <m/>
  </r>
  <r>
    <n v="2"/>
    <n v="1"/>
    <n v="14"/>
    <n v="3"/>
    <s v="2.1.14.3"/>
    <s v="Incident/Complaint Codes"/>
    <x v="1"/>
    <s v="Incident/complaint details"/>
    <x v="4"/>
    <s v="Response to reporter requirement"/>
    <x v="41"/>
    <s v="Written response to reporter required"/>
    <x v="50"/>
    <s v="Written response to reporter required"/>
    <x v="96"/>
    <m/>
    <s v="Select one of"/>
    <s v="Yes"/>
    <s v="Opt"/>
    <s v="No "/>
    <s v="Yes"/>
    <s v="Opt"/>
    <s v="Yes"/>
    <s v="Opt"/>
    <s v="Yes"/>
    <s v="Opt"/>
    <s v="Yes"/>
    <s v="Opt"/>
    <s v="Yes"/>
    <s v="Opt"/>
    <s v="Yes"/>
    <s v="Opt"/>
    <s v="Yes"/>
    <s v="Opt"/>
    <m/>
    <m/>
  </r>
  <r>
    <n v="2"/>
    <n v="1"/>
    <n v="15"/>
    <s v=""/>
    <s v="2.1.15"/>
    <s v="Incident/Complaint Codes"/>
    <x v="1"/>
    <s v="Incident/complaint details"/>
    <x v="4"/>
    <s v="Consent for manufacturer to contact reporter"/>
    <x v="42"/>
    <m/>
    <x v="0"/>
    <s v="Consent for manufacturer to contact reporter"/>
    <x v="97"/>
    <s v="For events relating to medicinal products."/>
    <s v="Header"/>
    <s v="Yes"/>
    <s v="Opt"/>
    <s v="No "/>
    <s v="No "/>
    <s v="n/a"/>
    <s v="Yes"/>
    <s v="Opt"/>
    <s v="No "/>
    <s v="n/a"/>
    <s v="Yes"/>
    <s v="Opt"/>
    <s v="No "/>
    <s v="n/a"/>
    <s v="Yes"/>
    <s v="Opt"/>
    <s v="Yes"/>
    <s v="Opt"/>
    <m/>
    <m/>
  </r>
  <r>
    <n v="2"/>
    <n v="1"/>
    <n v="15"/>
    <n v="1"/>
    <s v="2.1.15.1"/>
    <s v="Incident/Complaint Codes"/>
    <x v="1"/>
    <s v="Incident/complaint details"/>
    <x v="4"/>
    <s v="Consent for manufacturer to contact reporter"/>
    <x v="42"/>
    <s v="Consent given - Manufacturer/reporter contact"/>
    <x v="51"/>
    <s v="Consent given - Manufacturer/reporter contact"/>
    <x v="98"/>
    <s v="For events relating to medicinal products."/>
    <s v="Select one of"/>
    <s v="Yes"/>
    <s v="Opt"/>
    <s v="No "/>
    <s v="No "/>
    <s v="n/a"/>
    <s v="Yes"/>
    <s v="Opt"/>
    <s v="No "/>
    <s v="n/a"/>
    <s v="Yes"/>
    <s v="Opt"/>
    <s v="No "/>
    <s v="n/a"/>
    <s v="Yes"/>
    <s v="Opt"/>
    <s v="Yes"/>
    <s v="Opt"/>
    <m/>
    <m/>
  </r>
  <r>
    <n v="2"/>
    <n v="1"/>
    <n v="15"/>
    <n v="2"/>
    <s v="2.1.15.2"/>
    <s v="Incident/Complaint Codes"/>
    <x v="1"/>
    <s v="Incident/complaint details"/>
    <x v="4"/>
    <s v="Consent for manufacturer to contact reporter"/>
    <x v="42"/>
    <s v="Consent not given - Manufacturer/reporter contact"/>
    <x v="52"/>
    <s v="Consent not given - Manufacturer/reporter contact"/>
    <x v="99"/>
    <s v="For events relating to medicinal products."/>
    <s v="Select one of"/>
    <s v="Yes"/>
    <s v="Opt"/>
    <s v="No "/>
    <s v="No "/>
    <s v="n/a"/>
    <s v="Yes"/>
    <s v="Opt"/>
    <s v="No "/>
    <s v="n/a"/>
    <s v="Yes"/>
    <s v="Opt"/>
    <s v="No "/>
    <s v="n/a"/>
    <s v="Yes"/>
    <s v="Opt"/>
    <s v="Yes"/>
    <s v="Opt"/>
    <m/>
    <m/>
  </r>
  <r>
    <n v="2"/>
    <n v="1"/>
    <n v="15"/>
    <n v="3"/>
    <s v="2.1.15.3"/>
    <s v="Incident/Complaint Codes"/>
    <x v="1"/>
    <s v="Incident/complaint details"/>
    <x v="4"/>
    <s v="Consent for manufacturer to contact reporter"/>
    <x v="42"/>
    <s v="Consent not sought - Manufactuer/reporter contact"/>
    <x v="53"/>
    <s v="Consent not sought - Manufactuer/reporter contact"/>
    <x v="100"/>
    <s v="For events relating to medicinal products."/>
    <s v="Select one of"/>
    <s v="Yes"/>
    <s v="Opt"/>
    <s v="No "/>
    <s v="No "/>
    <s v="n/a"/>
    <s v="Yes"/>
    <s v="Opt"/>
    <s v="No "/>
    <s v="n/a"/>
    <s v="Yes"/>
    <s v="Opt"/>
    <s v="No "/>
    <s v="n/a"/>
    <s v="Yes"/>
    <s v="Opt"/>
    <s v="Yes"/>
    <s v="Opt"/>
    <m/>
    <m/>
  </r>
  <r>
    <n v="2"/>
    <n v="1"/>
    <n v="16"/>
    <s v=""/>
    <s v="2.1.16"/>
    <s v="Incident/Complaint Codes"/>
    <x v="1"/>
    <s v="Incident/complaint details"/>
    <x v="4"/>
    <s v="Was the patient actually harmed?"/>
    <x v="43"/>
    <m/>
    <x v="0"/>
    <s v="Was the patient actually harmed?"/>
    <x v="101"/>
    <m/>
    <s v="Header"/>
    <s v="Yes"/>
    <s v="Man"/>
    <s v="No "/>
    <s v="Yes"/>
    <s v="Man"/>
    <s v="Yes"/>
    <s v="Man"/>
    <s v="Yes"/>
    <s v="Man"/>
    <s v="Yes"/>
    <s v="Man"/>
    <s v="Yes"/>
    <s v="Man"/>
    <s v="Yes"/>
    <s v="Man"/>
    <s v="Yes"/>
    <s v="Man"/>
    <m/>
    <m/>
  </r>
  <r>
    <n v="2"/>
    <n v="1"/>
    <n v="17"/>
    <n v="1"/>
    <s v="2.1.17.1"/>
    <s v="Incident/Complaint Codes"/>
    <x v="1"/>
    <s v="Incident/complaint details"/>
    <x v="4"/>
    <s v="Was the patient harmed?"/>
    <x v="44"/>
    <s v="Yes - Patient was harmed"/>
    <x v="54"/>
    <s v="Yes - Patient was harmed"/>
    <x v="102"/>
    <m/>
    <s v="Select one of"/>
    <s v="Yes"/>
    <s v="Opt"/>
    <s v="No "/>
    <s v="Yes"/>
    <s v="Opt"/>
    <s v="Yes"/>
    <s v="Opt"/>
    <s v="Yes"/>
    <s v="Opt"/>
    <s v="Yes"/>
    <s v="Opt"/>
    <s v="Yes"/>
    <s v="Opt"/>
    <s v="Yes"/>
    <s v="Opt"/>
    <s v="Yes"/>
    <s v="Opt"/>
    <m/>
    <m/>
  </r>
  <r>
    <n v="2"/>
    <n v="1"/>
    <n v="17"/>
    <n v="2"/>
    <s v="2.1.17.2"/>
    <s v="Incident/Complaint Codes"/>
    <x v="1"/>
    <s v="Incident/complaint details"/>
    <x v="4"/>
    <s v="Was the patient harmed?"/>
    <x v="44"/>
    <s v="No - Patient not harmed"/>
    <x v="55"/>
    <s v="No - Patient not harmed"/>
    <x v="103"/>
    <m/>
    <s v="Select one of"/>
    <s v="Yes"/>
    <s v="Opt"/>
    <s v="No "/>
    <s v="Yes"/>
    <s v="Opt"/>
    <s v="Yes"/>
    <s v="Opt"/>
    <s v="Yes"/>
    <s v="Opt"/>
    <s v="Yes"/>
    <s v="Opt"/>
    <s v="Yes"/>
    <s v="Opt"/>
    <s v="Yes"/>
    <s v="Opt"/>
    <s v="Yes"/>
    <s v="Opt"/>
    <m/>
    <m/>
  </r>
  <r>
    <n v="2"/>
    <n v="1"/>
    <n v="17"/>
    <n v="3"/>
    <s v="2.1.17.3"/>
    <s v="Incident/Complaint Codes"/>
    <x v="1"/>
    <s v="Incident/complaint details"/>
    <x v="4"/>
    <s v="Was the patient harmed?"/>
    <x v="44"/>
    <s v="Don't know"/>
    <x v="56"/>
    <s v="Don't know"/>
    <x v="104"/>
    <m/>
    <s v="Select one of"/>
    <s v="Yes"/>
    <s v="Opt"/>
    <s v="No "/>
    <s v="Yes"/>
    <s v="Opt"/>
    <s v="Yes"/>
    <s v="Opt"/>
    <s v="Yes"/>
    <s v="Opt"/>
    <s v="Yes"/>
    <s v="Opt"/>
    <s v="Yes"/>
    <s v="Opt"/>
    <s v="Yes"/>
    <s v="Opt"/>
    <s v="Yes"/>
    <s v="Opt"/>
    <m/>
    <m/>
  </r>
  <r>
    <n v="2"/>
    <n v="1"/>
    <n v="18"/>
    <s v=""/>
    <s v="2.1.18"/>
    <s v="Incident/Complaint Codes"/>
    <x v="1"/>
    <s v="Incident/complaint details"/>
    <x v="4"/>
    <s v="Description of harm"/>
    <x v="45"/>
    <m/>
    <x v="0"/>
    <s v="Description of harm"/>
    <x v="105"/>
    <s v="Including to what part of the body"/>
    <s v="text"/>
    <s v="Yes"/>
    <s v="Opt"/>
    <s v="No "/>
    <s v="Yes"/>
    <s v="Opt"/>
    <s v="Yes"/>
    <s v="Opt"/>
    <s v="Yes"/>
    <s v="Opt"/>
    <s v="Yes"/>
    <s v="Opt"/>
    <s v="Yes"/>
    <s v="Opt"/>
    <s v="Yes"/>
    <s v="Opt"/>
    <s v="Yes"/>
    <s v="Opt"/>
    <m/>
    <m/>
  </r>
  <r>
    <n v="2"/>
    <n v="1"/>
    <n v="19"/>
    <s v=""/>
    <s v="2.1.19"/>
    <s v="Incident/Complaint Codes"/>
    <x v="1"/>
    <s v="Incident/complaint details"/>
    <x v="4"/>
    <s v="Prevention of incident/complaint"/>
    <x v="46"/>
    <m/>
    <x v="0"/>
    <s v="Prevention of incident/complaint"/>
    <x v="106"/>
    <s v="Initially opinion of incident/complaint reporter until investigated and updated to reflect professional judgement."/>
    <s v="Header"/>
    <s v="Yes"/>
    <s v="Man"/>
    <s v="No "/>
    <s v="Yes"/>
    <s v="Man"/>
    <s v="Yes"/>
    <s v="Man"/>
    <s v="Yes"/>
    <s v="Man"/>
    <s v="Yes"/>
    <s v="Man"/>
    <s v="Yes"/>
    <s v="Man"/>
    <s v="Yes"/>
    <s v="Man"/>
    <s v="Yes"/>
    <s v="Man"/>
    <m/>
    <m/>
  </r>
  <r>
    <n v="2"/>
    <n v="1"/>
    <n v="19"/>
    <n v="1"/>
    <s v="2.1.19.1"/>
    <s v="Incident/Complaint Codes"/>
    <x v="1"/>
    <s v="Incident/complaint details"/>
    <x v="4"/>
    <s v="Prevention of incident/complaint"/>
    <x v="46"/>
    <s v="Preventatble Incident/Complaint"/>
    <x v="57"/>
    <s v="Preventatble Incident/Complaint"/>
    <x v="107"/>
    <m/>
    <s v="Select one of"/>
    <s v="Yes"/>
    <s v="Opt"/>
    <s v="No "/>
    <s v="Yes"/>
    <s v="Opt"/>
    <s v="Yes"/>
    <s v="Opt"/>
    <s v="Yes"/>
    <s v="Opt"/>
    <s v="Yes"/>
    <s v="Opt"/>
    <s v="Yes"/>
    <s v="Opt"/>
    <s v="Yes"/>
    <s v="Opt"/>
    <s v="Yes"/>
    <s v="Opt"/>
    <m/>
    <m/>
  </r>
  <r>
    <n v="2"/>
    <n v="1"/>
    <n v="19"/>
    <n v="2"/>
    <s v="2.1.19.2"/>
    <s v="Incident/Complaint Codes"/>
    <x v="1"/>
    <s v="Incident/complaint details"/>
    <x v="4"/>
    <s v="Prevention of incident/complaint"/>
    <x v="46"/>
    <s v="Unpreventable Incident/Complaint"/>
    <x v="58"/>
    <s v="Unpreventable Incident/Complaint"/>
    <x v="108"/>
    <m/>
    <s v="Select one of"/>
    <s v="Yes"/>
    <s v="Opt"/>
    <s v="No "/>
    <s v="Yes"/>
    <s v="Opt"/>
    <s v="Yes"/>
    <s v="Opt"/>
    <s v="Yes"/>
    <s v="Opt"/>
    <s v="Yes"/>
    <s v="Opt"/>
    <s v="Yes"/>
    <s v="Opt"/>
    <s v="Yes"/>
    <s v="Opt"/>
    <s v="Yes"/>
    <s v="Opt"/>
    <m/>
    <m/>
  </r>
  <r>
    <n v="2"/>
    <n v="1"/>
    <n v="19"/>
    <n v="3"/>
    <s v="2.1.19.3"/>
    <s v="Incident/Complaint Codes"/>
    <x v="1"/>
    <s v="Incident/complaint details"/>
    <x v="4"/>
    <s v="Prevention of incident/complaint"/>
    <x v="46"/>
    <s v="Unknown if Incident/Complaint preventable"/>
    <x v="59"/>
    <s v="Unknown if Incident/Complaint preventable"/>
    <x v="109"/>
    <m/>
    <s v="Select one of"/>
    <s v="Yes"/>
    <s v="Opt"/>
    <s v="No "/>
    <s v="Yes"/>
    <s v="Opt"/>
    <s v="Yes"/>
    <s v="Opt"/>
    <s v="Yes"/>
    <s v="Opt"/>
    <s v="Yes"/>
    <s v="Opt"/>
    <s v="Yes"/>
    <s v="Opt"/>
    <s v="Yes"/>
    <s v="Opt"/>
    <s v="Yes"/>
    <s v="Opt"/>
    <m/>
    <m/>
  </r>
  <r>
    <n v="2"/>
    <n v="2"/>
    <s v=""/>
    <s v=""/>
    <s v="2.2"/>
    <s v="Incident/Complaint Codes"/>
    <x v="1"/>
    <s v="Incident/Complaint type"/>
    <x v="5"/>
    <m/>
    <x v="0"/>
    <m/>
    <x v="0"/>
    <s v="Incident/Complaint type"/>
    <x v="110"/>
    <m/>
    <s v="Header"/>
    <s v="Yes"/>
    <s v="Man"/>
    <s v="No "/>
    <s v="Yes"/>
    <s v="Man"/>
    <s v="Yes"/>
    <s v="Man"/>
    <s v="Yes"/>
    <s v="Man"/>
    <s v="Yes"/>
    <s v="Man"/>
    <s v="Yes"/>
    <s v="Man"/>
    <s v="Yes"/>
    <s v="Man"/>
    <s v="Yes"/>
    <s v="Man"/>
    <m/>
    <m/>
  </r>
  <r>
    <n v="2"/>
    <n v="2"/>
    <n v="1"/>
    <s v=""/>
    <s v="2.2.1"/>
    <s v="Incident/Complaint Codes"/>
    <x v="1"/>
    <s v="Incident/Complaint type"/>
    <x v="5"/>
    <s v="Patient safety Incident including Duty of Candour"/>
    <x v="47"/>
    <m/>
    <x v="0"/>
    <s v="Patient safety Incident including Duty of Candour"/>
    <x v="111"/>
    <m/>
    <s v="Select all that apply"/>
    <s v="Yes"/>
    <s v="Opt"/>
    <s v="No "/>
    <s v="Yes"/>
    <s v="Opt"/>
    <s v="Yes"/>
    <s v="Opt"/>
    <s v="Yes"/>
    <s v="Opt"/>
    <s v="Yes"/>
    <s v="Opt"/>
    <s v="Yes"/>
    <s v="Opt"/>
    <s v="Yes"/>
    <s v="Opt"/>
    <s v="Yes"/>
    <s v="Opt"/>
    <m/>
    <m/>
  </r>
  <r>
    <n v="2"/>
    <n v="2"/>
    <n v="2"/>
    <s v=""/>
    <s v="2.2.2"/>
    <s v="Incident/Complaint Codes"/>
    <x v="1"/>
    <s v="Incident/Complaint type"/>
    <x v="5"/>
    <s v="Adverse reaction"/>
    <x v="48"/>
    <m/>
    <x v="0"/>
    <s v="Adverse reaction"/>
    <x v="112"/>
    <m/>
    <s v="Select all that apply"/>
    <s v="Yes"/>
    <s v="Opt"/>
    <s v="No "/>
    <s v="Yes"/>
    <s v="Opt"/>
    <s v="Yes"/>
    <s v="Opt"/>
    <s v="Yes"/>
    <s v="Opt"/>
    <s v="Yes"/>
    <s v="Opt"/>
    <s v="Yes"/>
    <s v="Opt"/>
    <s v="Yes"/>
    <s v="Opt"/>
    <s v="Yes"/>
    <s v="Opt"/>
    <m/>
    <m/>
  </r>
  <r>
    <n v="2"/>
    <n v="2"/>
    <n v="3"/>
    <s v=""/>
    <s v="2.2.3"/>
    <s v="Incident/Complaint Codes"/>
    <x v="1"/>
    <s v="Incident/Complaint type"/>
    <x v="5"/>
    <s v="Adverse event"/>
    <x v="49"/>
    <m/>
    <x v="0"/>
    <s v="Adverse event"/>
    <x v="113"/>
    <m/>
    <s v="Select all that apply"/>
    <s v="Yes"/>
    <s v="Opt"/>
    <s v="No "/>
    <s v="Yes"/>
    <s v="Opt"/>
    <s v="Yes"/>
    <s v="Opt"/>
    <s v="Yes"/>
    <s v="Opt"/>
    <s v="Yes"/>
    <s v="Opt"/>
    <s v="Yes"/>
    <s v="Opt"/>
    <s v="Yes"/>
    <s v="Opt"/>
    <s v="Yes"/>
    <s v="Opt"/>
    <m/>
    <m/>
  </r>
  <r>
    <n v="2"/>
    <n v="2"/>
    <n v="4"/>
    <s v=""/>
    <s v="2.2.4"/>
    <s v="Incident/Complaint Codes"/>
    <x v="1"/>
    <s v="Incident/Complaint type"/>
    <x v="5"/>
    <s v="Faulty medicinal product"/>
    <x v="50"/>
    <m/>
    <x v="0"/>
    <s v="Faulty medicinal product"/>
    <x v="114"/>
    <m/>
    <s v="Select all that apply"/>
    <s v="Yes"/>
    <s v="Opt"/>
    <s v="No "/>
    <s v="Yes"/>
    <s v="Opt"/>
    <s v="Yes"/>
    <s v="Opt"/>
    <s v="Yes"/>
    <s v="Opt"/>
    <s v="Yes"/>
    <s v="Opt"/>
    <s v="Yes"/>
    <s v="Opt"/>
    <s v="Yes"/>
    <s v="Opt"/>
    <s v="Yes"/>
    <s v="Opt"/>
    <m/>
    <m/>
  </r>
  <r>
    <n v="2"/>
    <n v="2"/>
    <n v="5"/>
    <s v=""/>
    <s v="2.2.5"/>
    <s v="Incident/Complaint Codes"/>
    <x v="1"/>
    <s v="Incident/Complaint type"/>
    <x v="5"/>
    <s v="Faulty medical device"/>
    <x v="51"/>
    <m/>
    <x v="0"/>
    <s v="Faulty medical device"/>
    <x v="115"/>
    <m/>
    <s v="Select all that apply"/>
    <s v="Yes"/>
    <s v="Opt"/>
    <s v="No "/>
    <s v="Yes"/>
    <s v="Opt"/>
    <s v="Yes"/>
    <s v="Opt"/>
    <s v="Yes"/>
    <s v="Opt"/>
    <s v="Yes"/>
    <s v="Opt"/>
    <s v="Yes"/>
    <s v="Opt"/>
    <s v="Yes"/>
    <s v="Opt"/>
    <s v="Yes"/>
    <s v="Opt"/>
    <m/>
    <m/>
  </r>
  <r>
    <n v="2"/>
    <n v="2"/>
    <n v="6"/>
    <s v=""/>
    <s v="2.2.6"/>
    <s v="Incident/Complaint Codes"/>
    <x v="1"/>
    <s v="Incident/Complaint type"/>
    <x v="5"/>
    <s v="Safeguarding incident"/>
    <x v="52"/>
    <m/>
    <x v="0"/>
    <s v="Safeguarding incident"/>
    <x v="116"/>
    <m/>
    <s v="Select all that apply"/>
    <s v="Yes"/>
    <s v="Opt"/>
    <s v="No "/>
    <s v="Yes"/>
    <s v="Opt"/>
    <s v="Yes"/>
    <s v="Opt"/>
    <s v="Yes"/>
    <s v="Opt"/>
    <s v="Yes"/>
    <s v="Opt"/>
    <s v="Yes"/>
    <s v="Opt"/>
    <s v="Yes"/>
    <s v="Opt"/>
    <s v="Yes"/>
    <s v="Opt"/>
    <m/>
    <m/>
  </r>
  <r>
    <n v="2"/>
    <n v="2"/>
    <n v="7"/>
    <s v=""/>
    <s v="2.2.7"/>
    <s v="Incident/Complaint Codes"/>
    <x v="1"/>
    <s v="Incident/Complaint type"/>
    <x v="5"/>
    <s v="Information governance incident"/>
    <x v="53"/>
    <m/>
    <x v="0"/>
    <s v="Information governance incident"/>
    <x v="117"/>
    <m/>
    <s v="Select all that apply"/>
    <s v="Yes"/>
    <s v="Opt"/>
    <s v="No "/>
    <s v="Yes"/>
    <s v="Opt"/>
    <s v="Yes"/>
    <s v="Opt"/>
    <s v="Yes"/>
    <s v="Opt"/>
    <s v="Yes"/>
    <s v="Opt"/>
    <s v="Yes"/>
    <s v="Opt"/>
    <s v="Yes"/>
    <s v="Opt"/>
    <s v="Yes"/>
    <s v="Opt"/>
    <m/>
    <m/>
  </r>
  <r>
    <n v="2"/>
    <n v="2"/>
    <n v="8"/>
    <s v=""/>
    <s v="2.2.8"/>
    <s v="Incident/Complaint Codes"/>
    <x v="1"/>
    <s v="Incident/Complaint type"/>
    <x v="5"/>
    <s v="Non-conformance with Good Manufacturing Practice"/>
    <x v="54"/>
    <m/>
    <x v="0"/>
    <s v="Non-conformance with Good Manufacturing Practice"/>
    <x v="118"/>
    <m/>
    <s v="Select all that apply"/>
    <s v="Yes"/>
    <s v="Opt"/>
    <s v="No "/>
    <s v="Yes"/>
    <s v="Opt"/>
    <s v="Yes"/>
    <s v="Opt"/>
    <s v="Yes"/>
    <s v="Opt"/>
    <s v="Yes"/>
    <s v="Opt"/>
    <s v="Yes"/>
    <s v="Opt"/>
    <s v="Yes"/>
    <s v="Opt"/>
    <s v="Yes"/>
    <s v="Opt"/>
    <m/>
    <m/>
  </r>
  <r>
    <n v="2"/>
    <n v="2"/>
    <n v="9"/>
    <s v=""/>
    <s v="2.2.9"/>
    <s v="Incident/Complaint Codes"/>
    <x v="1"/>
    <s v="Incident/Complaint type"/>
    <x v="5"/>
    <s v="Non-conformance with Good Distribution Practice"/>
    <x v="55"/>
    <m/>
    <x v="0"/>
    <s v="Non-conformance with Good Distribution Practice"/>
    <x v="119"/>
    <m/>
    <s v="Select all that apply"/>
    <s v="Yes"/>
    <s v="Opt"/>
    <s v="No "/>
    <s v="Yes"/>
    <s v="Opt"/>
    <s v="Yes"/>
    <s v="Opt"/>
    <s v="Yes"/>
    <s v="Opt"/>
    <s v="Yes"/>
    <s v="Opt"/>
    <s v="Yes"/>
    <s v="Opt"/>
    <s v="Yes"/>
    <s v="Opt"/>
    <s v="Yes"/>
    <s v="Opt"/>
    <m/>
    <m/>
  </r>
  <r>
    <n v="2"/>
    <n v="2"/>
    <n v="10"/>
    <s v=""/>
    <s v="2.2.10"/>
    <s v="Incident/Complaint Codes"/>
    <x v="1"/>
    <s v="Incident/Complaint type"/>
    <x v="5"/>
    <s v="Complaint – informal – no written response required"/>
    <x v="56"/>
    <m/>
    <x v="0"/>
    <s v="Complaint – informal – no written response required"/>
    <x v="120"/>
    <m/>
    <s v="Select all that apply"/>
    <s v="Yes"/>
    <s v="Opt"/>
    <s v="No "/>
    <s v="Yes"/>
    <s v="Opt"/>
    <s v="Yes"/>
    <s v="Opt"/>
    <s v="Yes"/>
    <s v="Opt"/>
    <s v="Yes"/>
    <s v="Opt"/>
    <s v="Yes"/>
    <s v="Opt"/>
    <s v="Yes"/>
    <s v="Opt"/>
    <s v="Yes"/>
    <s v="Opt"/>
    <m/>
    <m/>
  </r>
  <r>
    <n v="2"/>
    <n v="2"/>
    <n v="11"/>
    <s v=""/>
    <s v="2.2.11"/>
    <s v="Incident/Complaint Codes"/>
    <x v="1"/>
    <s v="Incident/Complaint type"/>
    <x v="5"/>
    <s v="Complaint – formal – written response required"/>
    <x v="57"/>
    <m/>
    <x v="0"/>
    <s v="Complaint – formal – written response required"/>
    <x v="121"/>
    <m/>
    <s v="Select all that apply"/>
    <s v="Yes"/>
    <s v="Opt"/>
    <s v="No "/>
    <s v="Yes"/>
    <s v="Opt"/>
    <s v="Yes"/>
    <s v="Opt"/>
    <s v="Yes"/>
    <s v="Opt"/>
    <s v="Yes"/>
    <s v="Opt"/>
    <s v="Yes"/>
    <s v="Opt"/>
    <s v="Yes"/>
    <s v="Opt"/>
    <s v="Yes"/>
    <s v="Opt"/>
    <m/>
    <m/>
  </r>
  <r>
    <n v="2"/>
    <n v="2"/>
    <n v="12"/>
    <s v=""/>
    <s v="2.2.12"/>
    <s v="Incident/Complaint Codes"/>
    <x v="1"/>
    <s v="Incident/Complaint type"/>
    <x v="5"/>
    <s v="Not-serious – downgraded following triage/investigation"/>
    <x v="58"/>
    <m/>
    <x v="0"/>
    <s v="Not-serious – downgraded following triage/investigation"/>
    <x v="122"/>
    <m/>
    <s v="Select all that apply"/>
    <s v="Yes"/>
    <s v="Opt"/>
    <s v="No "/>
    <s v="Yes"/>
    <s v="Opt"/>
    <s v="Yes"/>
    <s v="Opt"/>
    <s v="Yes"/>
    <s v="Opt"/>
    <s v="Yes"/>
    <s v="Opt"/>
    <s v="Yes"/>
    <s v="Opt"/>
    <s v="Yes"/>
    <s v="Opt"/>
    <s v="Yes"/>
    <s v="Opt"/>
    <m/>
    <m/>
  </r>
  <r>
    <n v="2"/>
    <n v="3"/>
    <s v=""/>
    <s v=""/>
    <s v="2.3"/>
    <s v="Incident/Complaint Codes"/>
    <x v="1"/>
    <s v="Medicine Details"/>
    <x v="6"/>
    <m/>
    <x v="0"/>
    <m/>
    <x v="0"/>
    <s v="Medicine Details"/>
    <x v="123"/>
    <s v="Note:  Duplicate the relevant fields if more than one medicine / device is implicated in the non-conformance"/>
    <s v="Header"/>
    <s v="Yes"/>
    <s v="Man unless N/a"/>
    <s v="No "/>
    <s v="No "/>
    <s v="n/a"/>
    <s v="Yes"/>
    <s v="Man unless N/a"/>
    <s v="No "/>
    <s v="n/a"/>
    <s v="Yes"/>
    <s v="Man unless N/a"/>
    <s v="No "/>
    <s v="n/a"/>
    <s v="Yes"/>
    <s v="Man unless N/a"/>
    <s v="Yes"/>
    <s v="Man unless N/a"/>
    <m/>
    <m/>
  </r>
  <r>
    <n v="2"/>
    <n v="3"/>
    <n v="1"/>
    <s v=""/>
    <s v="2.3.1"/>
    <s v="Incident/Complaint Codes"/>
    <x v="1"/>
    <s v="Medicine Details"/>
    <x v="6"/>
    <s v="Description of medicine"/>
    <x v="59"/>
    <m/>
    <x v="0"/>
    <s v="Description of medicine"/>
    <x v="124"/>
    <s v="Must provide enough information to identify the affected medicine"/>
    <s v="text"/>
    <s v="Yes"/>
    <s v="Man unless N/a"/>
    <m/>
    <s v="No "/>
    <s v="n/a"/>
    <s v="Yes"/>
    <s v="Man unless N/a"/>
    <s v="No "/>
    <s v="n/a"/>
    <s v="Yes"/>
    <s v="Man unless N/a"/>
    <s v="No "/>
    <s v="n/a"/>
    <s v="Yes"/>
    <s v="Man unless N/a"/>
    <s v="Yes"/>
    <s v="Man unless N/a"/>
    <m/>
    <m/>
  </r>
  <r>
    <n v="2"/>
    <n v="3"/>
    <n v="2"/>
    <s v=""/>
    <s v="2.3.2"/>
    <s v="Incident/Complaint Codes"/>
    <x v="1"/>
    <s v="Medicine Details"/>
    <x v="6"/>
    <s v="Approved name"/>
    <x v="60"/>
    <m/>
    <x v="0"/>
    <s v="Approved name"/>
    <x v="125"/>
    <m/>
    <s v="text"/>
    <s v="Yes"/>
    <s v="Opt"/>
    <s v="No "/>
    <s v="No "/>
    <s v="n/a"/>
    <s v="Yes"/>
    <s v="Opt"/>
    <s v="No "/>
    <s v="n/a"/>
    <s v="Yes"/>
    <s v="Opt"/>
    <s v="No "/>
    <s v="n/a"/>
    <s v="Yes"/>
    <s v="Opt"/>
    <s v="Yes"/>
    <s v="Opt"/>
    <m/>
    <m/>
  </r>
  <r>
    <n v="2"/>
    <n v="3"/>
    <n v="3"/>
    <s v=""/>
    <s v="2.3.3"/>
    <s v="Incident/Complaint Codes"/>
    <x v="1"/>
    <s v="Medicine Details"/>
    <x v="6"/>
    <s v="proprietary name"/>
    <x v="61"/>
    <m/>
    <x v="0"/>
    <s v="proprietary name"/>
    <x v="126"/>
    <m/>
    <s v="text"/>
    <s v="Yes"/>
    <s v="Man unless N/a"/>
    <s v="No "/>
    <s v="No "/>
    <s v="n/a"/>
    <s v="Yes"/>
    <s v="Man unless N/a"/>
    <s v="No "/>
    <s v="n/a"/>
    <s v="Yes"/>
    <s v="Man unless N/a"/>
    <s v="No "/>
    <s v="n/a"/>
    <s v="Yes"/>
    <s v="Man unless N/a"/>
    <s v="Yes"/>
    <s v="Man unless N/a"/>
    <m/>
    <m/>
  </r>
  <r>
    <n v="2"/>
    <n v="3"/>
    <n v="4"/>
    <s v=""/>
    <s v="2.3.4"/>
    <s v="Incident/Complaint Codes"/>
    <x v="1"/>
    <s v="Medicine Details"/>
    <x v="6"/>
    <s v="Non-proprietary Name"/>
    <x v="62"/>
    <m/>
    <x v="0"/>
    <s v="Non-proprietary Name"/>
    <x v="127"/>
    <m/>
    <s v="text"/>
    <s v="Yes"/>
    <s v="Man unless N/a"/>
    <s v="No "/>
    <s v="No "/>
    <s v="n/a"/>
    <s v="Yes"/>
    <s v="Man unless N/a"/>
    <s v="No "/>
    <s v="n/a"/>
    <s v="Yes"/>
    <s v="Man unless N/a"/>
    <s v="No "/>
    <s v="n/a"/>
    <s v="Yes"/>
    <s v="Man unless N/a"/>
    <s v="Yes"/>
    <s v="Man unless N/a"/>
    <m/>
    <m/>
  </r>
  <r>
    <n v="2"/>
    <n v="3"/>
    <n v="5"/>
    <s v=""/>
    <s v="2.3.5"/>
    <s v="Incident/Complaint Codes"/>
    <x v="1"/>
    <s v="Medicine Details"/>
    <x v="6"/>
    <s v="Form"/>
    <x v="63"/>
    <m/>
    <x v="0"/>
    <s v="Form"/>
    <x v="128"/>
    <m/>
    <s v="text"/>
    <s v="Yes"/>
    <s v="Opt"/>
    <s v="No "/>
    <s v="No "/>
    <s v="n/a"/>
    <s v="Yes"/>
    <s v="Opt"/>
    <s v="No "/>
    <s v="n/a"/>
    <s v="Yes"/>
    <s v="Opt"/>
    <s v="No "/>
    <s v="n/a"/>
    <s v="Yes"/>
    <s v="Opt"/>
    <s v="Yes"/>
    <s v="Opt"/>
    <m/>
    <m/>
  </r>
  <r>
    <n v="2"/>
    <n v="3"/>
    <n v="5"/>
    <n v="1"/>
    <s v="2.3.5.1"/>
    <s v="Incident/Complaint Codes"/>
    <x v="1"/>
    <s v="Medicine Details"/>
    <x v="6"/>
    <s v="Form"/>
    <x v="63"/>
    <s v="Oral solid"/>
    <x v="60"/>
    <s v="Oral solid"/>
    <x v="129"/>
    <m/>
    <s v="Select one of"/>
    <s v="Yes"/>
    <s v="Opt"/>
    <s v="No "/>
    <s v="No "/>
    <s v="n/a"/>
    <s v="Yes"/>
    <s v="Opt"/>
    <s v="No "/>
    <s v="n/a"/>
    <s v="Yes"/>
    <s v="Opt"/>
    <s v="No "/>
    <s v="n/a"/>
    <s v="Yes"/>
    <s v="Opt"/>
    <s v="Yes"/>
    <s v="Opt"/>
    <m/>
    <m/>
  </r>
  <r>
    <n v="2"/>
    <n v="3"/>
    <n v="5"/>
    <n v="2"/>
    <s v="2.3.5.2"/>
    <s v="Incident/Complaint Codes"/>
    <x v="1"/>
    <s v="Medicine Details"/>
    <x v="6"/>
    <s v="Form"/>
    <x v="63"/>
    <s v="Oral Liquid"/>
    <x v="61"/>
    <s v="Oral Liquid"/>
    <x v="130"/>
    <m/>
    <s v="Select one of"/>
    <s v="Yes"/>
    <s v="Opt"/>
    <s v="No "/>
    <s v="No "/>
    <s v="n/a"/>
    <s v="Yes"/>
    <s v="Opt"/>
    <s v="No "/>
    <s v="n/a"/>
    <s v="Yes"/>
    <s v="Opt"/>
    <s v="No "/>
    <s v="n/a"/>
    <s v="Yes"/>
    <s v="Opt"/>
    <s v="Yes"/>
    <s v="Opt"/>
    <m/>
    <m/>
  </r>
  <r>
    <n v="2"/>
    <n v="3"/>
    <n v="5"/>
    <n v="3"/>
    <s v="2.3.5.3"/>
    <s v="Incident/Complaint Codes"/>
    <x v="1"/>
    <s v="Medicine Details"/>
    <x v="6"/>
    <s v="Form"/>
    <x v="63"/>
    <s v="Injection (SC or IM)"/>
    <x v="62"/>
    <s v="Injection (SC or IM)"/>
    <x v="131"/>
    <m/>
    <s v="Select one of"/>
    <s v="Yes"/>
    <s v="Opt"/>
    <s v="No "/>
    <s v="No "/>
    <s v="n/a"/>
    <s v="Yes"/>
    <s v="Opt"/>
    <s v="No "/>
    <s v="n/a"/>
    <s v="Yes"/>
    <s v="Opt"/>
    <s v="No "/>
    <s v="n/a"/>
    <s v="Yes"/>
    <s v="Opt"/>
    <s v="Yes"/>
    <s v="Opt"/>
    <m/>
    <m/>
  </r>
  <r>
    <n v="2"/>
    <n v="3"/>
    <n v="5"/>
    <n v="4"/>
    <s v="2.3.5.4"/>
    <s v="Incident/Complaint Codes"/>
    <x v="1"/>
    <s v="Medicine Details"/>
    <x v="6"/>
    <s v="Form"/>
    <x v="63"/>
    <s v="Injection (IV)"/>
    <x v="63"/>
    <s v="Injection (IV)"/>
    <x v="132"/>
    <m/>
    <s v="Select one of"/>
    <s v="Yes"/>
    <s v="Opt"/>
    <s v="No "/>
    <s v="No "/>
    <s v="n/a"/>
    <s v="Yes"/>
    <s v="Opt"/>
    <s v="No "/>
    <s v="n/a"/>
    <s v="Yes"/>
    <s v="Opt"/>
    <s v="No "/>
    <s v="n/a"/>
    <s v="Yes"/>
    <s v="Opt"/>
    <s v="Yes"/>
    <s v="Opt"/>
    <m/>
    <m/>
  </r>
  <r>
    <n v="2"/>
    <n v="3"/>
    <n v="5"/>
    <n v="5"/>
    <s v="2.3.5.5"/>
    <s v="Incident/Complaint Codes"/>
    <x v="1"/>
    <s v="Medicine Details"/>
    <x v="6"/>
    <s v="Form"/>
    <x v="63"/>
    <s v="To be applied to the skin"/>
    <x v="64"/>
    <s v="To be applied to the skin"/>
    <x v="133"/>
    <m/>
    <s v="Select one of"/>
    <s v="Yes"/>
    <s v="Opt"/>
    <s v="No "/>
    <s v="No "/>
    <s v="n/a"/>
    <s v="Yes"/>
    <s v="Opt"/>
    <s v="No "/>
    <s v="n/a"/>
    <s v="Yes"/>
    <s v="Opt"/>
    <s v="No "/>
    <s v="n/a"/>
    <s v="Yes"/>
    <s v="Opt"/>
    <s v="Yes"/>
    <s v="Opt"/>
    <m/>
    <m/>
  </r>
  <r>
    <n v="2"/>
    <n v="3"/>
    <n v="5"/>
    <n v="6"/>
    <s v="2.3.5.6"/>
    <s v="Incident/Complaint Codes"/>
    <x v="1"/>
    <s v="Medicine Details"/>
    <x v="6"/>
    <s v="Form"/>
    <x v="63"/>
    <s v="Other form"/>
    <x v="65"/>
    <s v="Other form"/>
    <x v="134"/>
    <m/>
    <s v="Select one of"/>
    <s v="Yes"/>
    <s v="Opt"/>
    <s v="No "/>
    <s v="No "/>
    <s v="n/a"/>
    <s v="Yes"/>
    <s v="Opt"/>
    <s v="No "/>
    <s v="n/a"/>
    <s v="Yes"/>
    <s v="Opt"/>
    <s v="No "/>
    <s v="n/a"/>
    <s v="Yes"/>
    <s v="Opt"/>
    <s v="Yes"/>
    <s v="Opt"/>
    <m/>
    <m/>
  </r>
  <r>
    <n v="2"/>
    <n v="3"/>
    <n v="6"/>
    <s v=""/>
    <s v="2.3.6"/>
    <s v="Incident/Complaint Codes"/>
    <x v="1"/>
    <s v="Medicine Details"/>
    <x v="6"/>
    <s v="Strength"/>
    <x v="64"/>
    <m/>
    <x v="0"/>
    <s v="Strength"/>
    <x v="135"/>
    <m/>
    <s v="text"/>
    <s v="Yes"/>
    <s v="Man unless N/a"/>
    <s v="No "/>
    <s v="No "/>
    <s v="n/a"/>
    <s v="Yes"/>
    <s v="Man unless N/a"/>
    <s v="No "/>
    <s v="n/a"/>
    <s v="Yes"/>
    <s v="Man unless N/a"/>
    <s v="No "/>
    <s v="n/a"/>
    <s v="Yes"/>
    <s v="Man unless N/a"/>
    <s v="Yes"/>
    <s v="Man unless N/a"/>
    <m/>
    <m/>
  </r>
  <r>
    <n v="2"/>
    <n v="3"/>
    <n v="7"/>
    <s v=""/>
    <s v="2.3.7"/>
    <s v="Incident/Complaint Codes"/>
    <x v="1"/>
    <s v="Medicine Details"/>
    <x v="6"/>
    <s v="Container Type"/>
    <x v="65"/>
    <m/>
    <x v="0"/>
    <s v="Container Type"/>
    <x v="136"/>
    <m/>
    <s v="text"/>
    <s v="Yes"/>
    <s v="Opt"/>
    <s v="No "/>
    <s v="No "/>
    <s v="n/a"/>
    <s v="Yes"/>
    <s v="Opt"/>
    <s v="No "/>
    <s v="n/a"/>
    <s v="Yes"/>
    <s v="Opt"/>
    <s v="No "/>
    <s v="n/a"/>
    <s v="Yes"/>
    <s v="Opt"/>
    <s v="Yes"/>
    <s v="Opt"/>
    <m/>
    <m/>
  </r>
  <r>
    <n v="2"/>
    <n v="3"/>
    <n v="8"/>
    <s v=""/>
    <s v="2.3.8"/>
    <s v="Incident/Complaint Codes"/>
    <x v="1"/>
    <s v="Medicine Details"/>
    <x v="6"/>
    <s v="Container Size"/>
    <x v="66"/>
    <m/>
    <x v="0"/>
    <s v="Container Size"/>
    <x v="137"/>
    <s v="Quanity of indivual units held in full container"/>
    <s v="text"/>
    <s v="Yes"/>
    <s v="Opt"/>
    <s v="No "/>
    <s v="No "/>
    <s v="n/a"/>
    <s v="Yes"/>
    <s v="Opt"/>
    <s v="No "/>
    <s v="n/a"/>
    <s v="Yes"/>
    <s v="Opt"/>
    <s v="No "/>
    <s v="n/a"/>
    <s v="Yes"/>
    <s v="Opt"/>
    <s v="Yes"/>
    <s v="Opt"/>
    <m/>
    <m/>
  </r>
  <r>
    <n v="2"/>
    <n v="3"/>
    <n v="9"/>
    <s v=""/>
    <s v="2.3.9"/>
    <s v="Incident/Complaint Codes"/>
    <x v="1"/>
    <s v="Medicine Details"/>
    <x v="6"/>
    <s v="Route"/>
    <x v="67"/>
    <m/>
    <x v="0"/>
    <s v="Route"/>
    <x v="138"/>
    <m/>
    <s v="Header"/>
    <s v="Yes"/>
    <s v="Man unless N/a"/>
    <s v="No "/>
    <s v="No "/>
    <s v="n/a"/>
    <s v="Yes"/>
    <s v="Man unless N/a"/>
    <s v="No "/>
    <s v="n/a"/>
    <s v="Yes"/>
    <s v="Man unless N/a"/>
    <s v="No "/>
    <s v="n/a"/>
    <s v="Yes"/>
    <s v="Man unless N/a"/>
    <s v="Yes"/>
    <s v="Man unless N/a"/>
    <m/>
    <m/>
  </r>
  <r>
    <n v="2"/>
    <n v="3"/>
    <n v="9"/>
    <n v="1"/>
    <s v="2.3.9.1"/>
    <s v="Incident/Complaint Codes"/>
    <x v="1"/>
    <s v="Medicine Details"/>
    <x v="6"/>
    <s v="Route"/>
    <x v="67"/>
    <s v="Inhalation"/>
    <x v="66"/>
    <s v="Inhalation"/>
    <x v="139"/>
    <m/>
    <s v="Select one of"/>
    <s v="Yes"/>
    <s v="Opt"/>
    <s v="No "/>
    <s v="No "/>
    <s v="n/a"/>
    <s v="Yes"/>
    <s v="Opt"/>
    <s v="No "/>
    <s v="n/a"/>
    <s v="Yes"/>
    <s v="Opt"/>
    <s v="No "/>
    <s v="n/a"/>
    <s v="Yes"/>
    <s v="Opt"/>
    <s v="Yes"/>
    <s v="Opt"/>
    <m/>
    <m/>
  </r>
  <r>
    <n v="2"/>
    <n v="3"/>
    <n v="9"/>
    <n v="2"/>
    <s v="2.3.9.2"/>
    <s v="Incident/Complaint Codes"/>
    <x v="1"/>
    <s v="Medicine Details"/>
    <x v="6"/>
    <s v="Route"/>
    <x v="67"/>
    <s v="Intramuscular"/>
    <x v="67"/>
    <s v="Intramuscular"/>
    <x v="140"/>
    <m/>
    <s v="Select one of"/>
    <s v="Yes"/>
    <s v="Opt"/>
    <s v="No "/>
    <s v="No "/>
    <s v="n/a"/>
    <s v="Yes"/>
    <s v="Opt"/>
    <s v="No "/>
    <s v="n/a"/>
    <s v="Yes"/>
    <s v="Opt"/>
    <s v="No "/>
    <s v="n/a"/>
    <s v="Yes"/>
    <s v="Opt"/>
    <s v="Yes"/>
    <s v="Opt"/>
    <m/>
    <m/>
  </r>
  <r>
    <n v="2"/>
    <n v="3"/>
    <n v="9"/>
    <n v="3"/>
    <s v="2.3.9.3"/>
    <s v="Incident/Complaint Codes"/>
    <x v="1"/>
    <s v="Medicine Details"/>
    <x v="6"/>
    <s v="Route"/>
    <x v="67"/>
    <s v="Intravenous"/>
    <x v="68"/>
    <s v="Intravenous"/>
    <x v="141"/>
    <m/>
    <s v="Select one of"/>
    <s v="Yes"/>
    <s v="Opt"/>
    <s v="No "/>
    <s v="No "/>
    <s v="n/a"/>
    <s v="Yes"/>
    <s v="Opt"/>
    <s v="No "/>
    <s v="n/a"/>
    <s v="Yes"/>
    <s v="Opt"/>
    <s v="No "/>
    <s v="n/a"/>
    <s v="Yes"/>
    <s v="Opt"/>
    <s v="Yes"/>
    <s v="Opt"/>
    <m/>
    <m/>
  </r>
  <r>
    <n v="2"/>
    <n v="3"/>
    <n v="9"/>
    <n v="4"/>
    <s v="2.3.9.4"/>
    <s v="Incident/Complaint Codes"/>
    <x v="1"/>
    <s v="Medicine Details"/>
    <x v="6"/>
    <s v="Route"/>
    <x v="67"/>
    <s v="Intravesicular"/>
    <x v="69"/>
    <s v="Intravesicular"/>
    <x v="142"/>
    <m/>
    <s v="Select one of"/>
    <s v="Yes"/>
    <s v="Opt"/>
    <s v="No "/>
    <s v="No "/>
    <s v="n/a"/>
    <s v="Yes"/>
    <s v="Opt"/>
    <s v="No "/>
    <s v="n/a"/>
    <s v="Yes"/>
    <s v="Opt"/>
    <s v="No "/>
    <s v="n/a"/>
    <s v="Yes"/>
    <s v="Opt"/>
    <s v="Yes"/>
    <s v="Opt"/>
    <m/>
    <m/>
  </r>
  <r>
    <n v="2"/>
    <n v="3"/>
    <n v="9"/>
    <n v="5"/>
    <s v="2.3.9.5"/>
    <s v="Incident/Complaint Codes"/>
    <x v="1"/>
    <s v="Medicine Details"/>
    <x v="6"/>
    <s v="Route"/>
    <x v="67"/>
    <s v="Nasal"/>
    <x v="70"/>
    <s v="Nasal"/>
    <x v="143"/>
    <m/>
    <s v="Select one of"/>
    <s v="Yes"/>
    <s v="Opt"/>
    <s v="No "/>
    <s v="No "/>
    <s v="n/a"/>
    <s v="Yes"/>
    <s v="Opt"/>
    <s v="No "/>
    <s v="n/a"/>
    <s v="Yes"/>
    <s v="Opt"/>
    <s v="No "/>
    <s v="n/a"/>
    <s v="Yes"/>
    <s v="Opt"/>
    <s v="Yes"/>
    <s v="Opt"/>
    <m/>
    <m/>
  </r>
  <r>
    <n v="2"/>
    <n v="3"/>
    <n v="9"/>
    <n v="6"/>
    <s v="2.3.9.6"/>
    <s v="Incident/Complaint Codes"/>
    <x v="1"/>
    <s v="Medicine Details"/>
    <x v="6"/>
    <s v="Route"/>
    <x v="67"/>
    <s v="Optical"/>
    <x v="71"/>
    <s v="Optical"/>
    <x v="144"/>
    <m/>
    <s v="Select one of"/>
    <s v="Yes"/>
    <s v="Opt"/>
    <s v="No "/>
    <s v="No "/>
    <s v="n/a"/>
    <s v="Yes"/>
    <s v="Opt"/>
    <s v="No "/>
    <s v="n/a"/>
    <s v="Yes"/>
    <s v="Opt"/>
    <s v="No "/>
    <s v="n/a"/>
    <s v="Yes"/>
    <s v="Opt"/>
    <s v="Yes"/>
    <s v="Opt"/>
    <m/>
    <m/>
  </r>
  <r>
    <n v="2"/>
    <n v="3"/>
    <n v="9"/>
    <n v="7"/>
    <s v="2.3.9.7"/>
    <s v="Incident/Complaint Codes"/>
    <x v="1"/>
    <s v="Medicine Details"/>
    <x v="6"/>
    <s v="Route"/>
    <x v="67"/>
    <s v="Oral"/>
    <x v="72"/>
    <s v="Oral"/>
    <x v="145"/>
    <m/>
    <s v="Select one of"/>
    <s v="Yes"/>
    <s v="Opt"/>
    <s v="No "/>
    <s v="No "/>
    <s v="n/a"/>
    <s v="Yes"/>
    <s v="Opt"/>
    <s v="No "/>
    <s v="n/a"/>
    <s v="Yes"/>
    <s v="Opt"/>
    <s v="No "/>
    <s v="n/a"/>
    <s v="Yes"/>
    <s v="Opt"/>
    <s v="Yes"/>
    <s v="Opt"/>
    <m/>
    <m/>
  </r>
  <r>
    <n v="2"/>
    <n v="3"/>
    <n v="9"/>
    <n v="8"/>
    <s v="2.3.9.8"/>
    <s v="Incident/Complaint Codes"/>
    <x v="1"/>
    <s v="Medicine Details"/>
    <x v="6"/>
    <s v="Route"/>
    <x v="67"/>
    <s v="Per ear"/>
    <x v="73"/>
    <s v="Per ear"/>
    <x v="146"/>
    <m/>
    <s v="Select one of"/>
    <s v="Yes"/>
    <s v="Opt"/>
    <s v="No "/>
    <s v="No "/>
    <s v="n/a"/>
    <s v="Yes"/>
    <s v="Opt"/>
    <s v="No "/>
    <s v="n/a"/>
    <s v="Yes"/>
    <s v="Opt"/>
    <s v="No "/>
    <s v="n/a"/>
    <s v="Yes"/>
    <s v="Opt"/>
    <s v="Yes"/>
    <s v="Opt"/>
    <m/>
    <m/>
  </r>
  <r>
    <n v="2"/>
    <n v="3"/>
    <n v="9"/>
    <n v="9"/>
    <s v="2.3.9.9"/>
    <s v="Incident/Complaint Codes"/>
    <x v="1"/>
    <s v="Medicine Details"/>
    <x v="6"/>
    <s v="Route"/>
    <x v="67"/>
    <s v="Per vagina"/>
    <x v="74"/>
    <s v="Per vagina"/>
    <x v="147"/>
    <m/>
    <s v="Select one of"/>
    <s v="Yes"/>
    <s v="Opt"/>
    <s v="No "/>
    <s v="No "/>
    <s v="n/a"/>
    <s v="Yes"/>
    <s v="Opt"/>
    <s v="No "/>
    <s v="n/a"/>
    <s v="Yes"/>
    <s v="Opt"/>
    <s v="No "/>
    <s v="n/a"/>
    <s v="Yes"/>
    <s v="Opt"/>
    <s v="Yes"/>
    <s v="Opt"/>
    <m/>
    <m/>
  </r>
  <r>
    <n v="2"/>
    <n v="3"/>
    <n v="9"/>
    <n v="10"/>
    <s v="2.3.9.10"/>
    <s v="Incident/Complaint Codes"/>
    <x v="1"/>
    <s v="Medicine Details"/>
    <x v="6"/>
    <s v="Route"/>
    <x v="67"/>
    <s v="Rectal"/>
    <x v="75"/>
    <s v="Rectal"/>
    <x v="148"/>
    <m/>
    <s v="Select one of"/>
    <s v="Yes"/>
    <s v="Opt"/>
    <s v="No "/>
    <s v="No "/>
    <s v="n/a"/>
    <s v="Yes"/>
    <s v="Opt"/>
    <s v="No "/>
    <s v="n/a"/>
    <s v="Yes"/>
    <s v="Opt"/>
    <s v="No "/>
    <s v="n/a"/>
    <s v="Yes"/>
    <s v="Opt"/>
    <s v="Yes"/>
    <s v="Opt"/>
    <m/>
    <m/>
  </r>
  <r>
    <n v="2"/>
    <n v="3"/>
    <n v="9"/>
    <n v="11"/>
    <s v="2.3.9.11"/>
    <s v="Incident/Complaint Codes"/>
    <x v="1"/>
    <s v="Medicine Details"/>
    <x v="6"/>
    <s v="Route"/>
    <x v="67"/>
    <s v="Subcutaneous"/>
    <x v="76"/>
    <s v="Subcutaneous"/>
    <x v="149"/>
    <m/>
    <s v="Select one of"/>
    <s v="Yes"/>
    <s v="Opt"/>
    <s v="No "/>
    <s v="No "/>
    <s v="n/a"/>
    <s v="Yes"/>
    <s v="Opt"/>
    <s v="No "/>
    <s v="n/a"/>
    <s v="Yes"/>
    <s v="Opt"/>
    <s v="No "/>
    <s v="n/a"/>
    <s v="Yes"/>
    <s v="Opt"/>
    <s v="Yes"/>
    <s v="Opt"/>
    <m/>
    <m/>
  </r>
  <r>
    <n v="2"/>
    <n v="3"/>
    <n v="9"/>
    <n v="12"/>
    <s v="2.3.9.12"/>
    <s v="Incident/Complaint Codes"/>
    <x v="1"/>
    <s v="Medicine Details"/>
    <x v="6"/>
    <s v="Route"/>
    <x v="67"/>
    <s v="Sublingual"/>
    <x v="77"/>
    <s v="Sublingual"/>
    <x v="150"/>
    <m/>
    <s v="Select one of"/>
    <s v="Yes"/>
    <s v="Opt"/>
    <s v="No "/>
    <s v="No "/>
    <s v="n/a"/>
    <s v="Yes"/>
    <s v="Opt"/>
    <s v="No "/>
    <s v="n/a"/>
    <s v="Yes"/>
    <s v="Opt"/>
    <s v="No "/>
    <s v="n/a"/>
    <s v="Yes"/>
    <s v="Opt"/>
    <s v="Yes"/>
    <s v="Opt"/>
    <m/>
    <m/>
  </r>
  <r>
    <n v="2"/>
    <n v="3"/>
    <n v="9"/>
    <n v="13"/>
    <s v="2.3.9.13"/>
    <s v="Incident/Complaint Codes"/>
    <x v="1"/>
    <s v="Medicine Details"/>
    <x v="6"/>
    <s v="Route"/>
    <x v="67"/>
    <s v="Topical"/>
    <x v="78"/>
    <s v="Topical"/>
    <x v="151"/>
    <m/>
    <s v="Select one of"/>
    <s v="Yes"/>
    <s v="Opt"/>
    <s v="No "/>
    <s v="No "/>
    <s v="n/a"/>
    <s v="Yes"/>
    <s v="Opt"/>
    <s v="No "/>
    <s v="n/a"/>
    <s v="Yes"/>
    <s v="Opt"/>
    <s v="No "/>
    <s v="n/a"/>
    <s v="Yes"/>
    <s v="Opt"/>
    <s v="Yes"/>
    <s v="Opt"/>
    <m/>
    <m/>
  </r>
  <r>
    <n v="2"/>
    <n v="3"/>
    <n v="9"/>
    <n v="14"/>
    <s v="2.3.9.14"/>
    <s v="Incident/Complaint Codes"/>
    <x v="1"/>
    <s v="Medicine Details"/>
    <x v="6"/>
    <s v="Route"/>
    <x v="67"/>
    <s v="Other"/>
    <x v="79"/>
    <s v="Other"/>
    <x v="152"/>
    <m/>
    <s v="Select one of"/>
    <s v="Yes"/>
    <s v="Opt"/>
    <s v="No "/>
    <s v="No "/>
    <s v="n/a"/>
    <s v="Yes"/>
    <s v="Opt"/>
    <s v="No "/>
    <s v="n/a"/>
    <s v="Yes"/>
    <s v="Opt"/>
    <s v="No "/>
    <s v="n/a"/>
    <s v="Yes"/>
    <s v="Opt"/>
    <s v="Yes"/>
    <s v="Opt"/>
    <m/>
    <m/>
  </r>
  <r>
    <n v="2"/>
    <n v="3"/>
    <n v="9"/>
    <n v="15"/>
    <s v="2.3.9.15"/>
    <s v="Incident/Complaint Codes"/>
    <x v="1"/>
    <s v="Medicine Details"/>
    <x v="6"/>
    <s v="Route"/>
    <x v="67"/>
    <s v="Unknown"/>
    <x v="80"/>
    <s v="Unknown"/>
    <x v="153"/>
    <m/>
    <s v="Select one of"/>
    <s v="Yes"/>
    <s v="Opt"/>
    <s v="No "/>
    <s v="No "/>
    <s v="n/a"/>
    <s v="Yes"/>
    <s v="Opt"/>
    <s v="No "/>
    <s v="n/a"/>
    <s v="Yes"/>
    <s v="Opt"/>
    <s v="No "/>
    <s v="n/a"/>
    <s v="Yes"/>
    <s v="Opt"/>
    <s v="Yes"/>
    <s v="Opt"/>
    <m/>
    <m/>
  </r>
  <r>
    <n v="2"/>
    <n v="3"/>
    <n v="9"/>
    <n v="16"/>
    <s v="2.3.9.16"/>
    <s v="Incident/Complaint Codes"/>
    <x v="1"/>
    <s v="Medicine Details"/>
    <x v="6"/>
    <s v="Route"/>
    <x v="67"/>
    <s v="Not applicable"/>
    <x v="81"/>
    <s v="Not applicable"/>
    <x v="154"/>
    <m/>
    <s v="Select one of"/>
    <s v="Yes"/>
    <s v="Opt"/>
    <s v="No "/>
    <s v="No "/>
    <s v="n/a"/>
    <s v="Yes"/>
    <s v="Opt"/>
    <s v="No "/>
    <s v="n/a"/>
    <s v="Yes"/>
    <s v="Opt"/>
    <s v="No "/>
    <s v="n/a"/>
    <s v="Yes"/>
    <s v="Opt"/>
    <s v="Yes"/>
    <s v="Opt"/>
    <m/>
    <m/>
  </r>
  <r>
    <n v="2"/>
    <n v="3"/>
    <n v="10"/>
    <s v=""/>
    <s v="2.3.10"/>
    <s v="Incident/Complaint Codes"/>
    <x v="1"/>
    <s v="Medicine Details"/>
    <x v="6"/>
    <s v="Manufacturer (Medicine)"/>
    <x v="68"/>
    <m/>
    <x v="0"/>
    <s v="Manufacturer (Medicine)"/>
    <x v="155"/>
    <m/>
    <s v="text"/>
    <s v="Yes"/>
    <s v="Man unless N/a"/>
    <s v="No "/>
    <s v="No "/>
    <s v="n/a"/>
    <s v="Yes"/>
    <s v="Man unless N/a"/>
    <s v="No "/>
    <s v="n/a"/>
    <s v="Yes"/>
    <s v="Man unless N/a"/>
    <s v="No "/>
    <s v="n/a"/>
    <s v="Yes"/>
    <s v="Man unless N/a"/>
    <s v="Yes"/>
    <s v="Man unless N/a"/>
    <m/>
    <m/>
  </r>
  <r>
    <n v="2"/>
    <n v="3"/>
    <n v="11"/>
    <s v=""/>
    <s v="2.3.11"/>
    <s v="Incident/Complaint Codes"/>
    <x v="1"/>
    <s v="Medicine Details"/>
    <x v="6"/>
    <s v="Supplier (Medicine)"/>
    <x v="69"/>
    <m/>
    <x v="0"/>
    <s v="Supplier (Medicine)"/>
    <x v="156"/>
    <m/>
    <s v="text"/>
    <s v="Yes"/>
    <s v="Opt"/>
    <s v="No "/>
    <s v="No "/>
    <s v="n/a"/>
    <s v="Yes"/>
    <s v="Opt"/>
    <s v="No "/>
    <s v="n/a"/>
    <s v="Yes"/>
    <s v="Opt"/>
    <s v="No "/>
    <s v="n/a"/>
    <s v="Yes"/>
    <s v="Opt"/>
    <s v="Yes"/>
    <s v="Opt"/>
    <m/>
    <m/>
  </r>
  <r>
    <n v="2"/>
    <n v="3"/>
    <n v="12"/>
    <s v=""/>
    <s v="2.3.12"/>
    <s v="Incident/Complaint Codes"/>
    <x v="1"/>
    <s v="Medicine Details"/>
    <x v="6"/>
    <s v="Parallel Importer"/>
    <x v="70"/>
    <m/>
    <x v="0"/>
    <s v="Parallel Importer"/>
    <x v="157"/>
    <m/>
    <s v="text"/>
    <s v="Yes"/>
    <s v="Opt"/>
    <s v="No "/>
    <s v="No "/>
    <s v="n/a"/>
    <s v="Yes"/>
    <s v="Opt"/>
    <s v="No "/>
    <s v="n/a"/>
    <s v="Yes"/>
    <s v="Opt"/>
    <s v="No "/>
    <s v="n/a"/>
    <s v="Yes"/>
    <s v="Opt"/>
    <s v="Yes"/>
    <s v="Opt"/>
    <m/>
    <m/>
  </r>
  <r>
    <n v="2"/>
    <n v="3"/>
    <n v="13"/>
    <s v=""/>
    <s v="2.3.13"/>
    <s v="Incident/Complaint Codes"/>
    <x v="1"/>
    <s v="Medicine Details"/>
    <x v="6"/>
    <s v="Batch number (Medicine)"/>
    <x v="71"/>
    <m/>
    <x v="0"/>
    <s v="Batch number (Medicine)"/>
    <x v="158"/>
    <m/>
    <s v="text"/>
    <s v="Yes"/>
    <s v="Man unless N/a"/>
    <s v="No "/>
    <s v="No "/>
    <s v="n/a"/>
    <s v="Yes"/>
    <s v="Man unless N/a"/>
    <s v="No "/>
    <s v="n/a"/>
    <s v="Yes"/>
    <s v="Man unless N/a"/>
    <s v="No "/>
    <s v="n/a"/>
    <s v="Yes"/>
    <s v="Man unless N/a"/>
    <s v="Yes"/>
    <s v="Man unless N/a"/>
    <m/>
    <m/>
  </r>
  <r>
    <n v="2"/>
    <n v="3"/>
    <n v="14"/>
    <s v=""/>
    <s v="2.3.14"/>
    <s v="Incident/Complaint Codes"/>
    <x v="1"/>
    <s v="Medicine Details"/>
    <x v="6"/>
    <s v="Expiry Date (Medicine)"/>
    <x v="72"/>
    <m/>
    <x v="0"/>
    <s v="Expiry Date (Medicine)"/>
    <x v="159"/>
    <m/>
    <s v="text"/>
    <s v="Yes"/>
    <s v="Man unless N/a"/>
    <s v="No "/>
    <s v="No "/>
    <s v="n/a"/>
    <s v="Yes"/>
    <s v="Man unless N/a"/>
    <s v="No "/>
    <s v="n/a"/>
    <s v="Yes"/>
    <s v="Man unless N/a"/>
    <s v="No "/>
    <s v="n/a"/>
    <s v="Yes"/>
    <s v="Man unless N/a"/>
    <s v="Yes"/>
    <s v="Man unless N/a"/>
    <m/>
    <m/>
  </r>
  <r>
    <n v="2"/>
    <n v="3"/>
    <n v="15"/>
    <s v=""/>
    <s v="2.3.15"/>
    <s v="Incident/Complaint Codes"/>
    <x v="1"/>
    <s v="Medicine Details"/>
    <x v="6"/>
    <s v="Manufactured special"/>
    <x v="73"/>
    <m/>
    <x v="0"/>
    <s v="Manufactured special"/>
    <x v="160"/>
    <m/>
    <s v="yes/no"/>
    <s v="Yes"/>
    <s v="Opt"/>
    <s v="No "/>
    <s v="No "/>
    <s v="n/a"/>
    <s v="Yes"/>
    <s v="Opt"/>
    <s v="No "/>
    <s v="n/a"/>
    <s v="Yes"/>
    <s v="Opt"/>
    <s v="No "/>
    <s v="n/a"/>
    <s v="Yes"/>
    <s v="Opt"/>
    <s v="Yes"/>
    <s v="Opt"/>
    <m/>
    <m/>
  </r>
  <r>
    <n v="2"/>
    <n v="3"/>
    <n v="16"/>
    <s v=""/>
    <s v="2.3.16"/>
    <s v="Incident/Complaint Codes"/>
    <x v="1"/>
    <s v="Medicine Details"/>
    <x v="6"/>
    <s v="Clinical Trial"/>
    <x v="74"/>
    <m/>
    <x v="0"/>
    <s v="Clinical Trial"/>
    <x v="161"/>
    <m/>
    <s v="yes/no"/>
    <s v="Yes"/>
    <s v="Opt"/>
    <s v="No "/>
    <s v="No "/>
    <s v="n/a"/>
    <s v="Yes"/>
    <s v="Opt"/>
    <s v="No "/>
    <s v="n/a"/>
    <s v="Yes"/>
    <s v="Opt"/>
    <s v="No "/>
    <s v="n/a"/>
    <s v="Yes"/>
    <s v="Opt"/>
    <s v="Yes"/>
    <s v="Opt"/>
    <m/>
    <m/>
  </r>
  <r>
    <n v="2"/>
    <n v="3"/>
    <n v="17"/>
    <s v=""/>
    <s v="2.3.17"/>
    <s v="Incident/Complaint Codes"/>
    <x v="1"/>
    <s v="Medicine Details"/>
    <x v="6"/>
    <s v="Medicine availabilty for inspection"/>
    <x v="75"/>
    <m/>
    <x v="0"/>
    <s v="Medicine availabilty for inspection"/>
    <x v="162"/>
    <m/>
    <s v="Header"/>
    <s v="Yes"/>
    <s v="Man unless N/a"/>
    <s v="No "/>
    <s v="No "/>
    <s v="n/a"/>
    <s v="Yes"/>
    <s v="Man unless N/a"/>
    <s v="No "/>
    <s v="n/a"/>
    <s v="Yes"/>
    <s v="Man unless N/a"/>
    <s v="No "/>
    <s v="n/a"/>
    <s v="Yes"/>
    <s v="Man unless N/a"/>
    <s v="Yes"/>
    <s v="Man unless N/a"/>
    <m/>
    <m/>
  </r>
  <r>
    <n v="2"/>
    <n v="3"/>
    <n v="17"/>
    <n v="1"/>
    <s v="2.3.17.1"/>
    <s v="Incident/Complaint Codes"/>
    <x v="1"/>
    <s v="Medicine Details"/>
    <x v="6"/>
    <s v="Medicine availabilty for inspection"/>
    <x v="75"/>
    <s v="Medicine available"/>
    <x v="82"/>
    <s v="Medicine available"/>
    <x v="163"/>
    <m/>
    <s v="Select one of"/>
    <s v="Yes"/>
    <s v="Opt"/>
    <s v="No "/>
    <s v="No "/>
    <s v="n/a"/>
    <s v="Yes"/>
    <s v="Opt"/>
    <s v="No "/>
    <s v="n/a"/>
    <s v="Yes"/>
    <s v="Opt"/>
    <s v="No "/>
    <s v="n/a"/>
    <s v="Yes"/>
    <s v="Opt"/>
    <s v="Yes"/>
    <s v="Opt"/>
    <m/>
    <m/>
  </r>
  <r>
    <n v="2"/>
    <n v="3"/>
    <n v="17"/>
    <n v="2"/>
    <s v="2.3.17.2"/>
    <s v="Incident/Complaint Codes"/>
    <x v="1"/>
    <s v="Medicine Details"/>
    <x v="6"/>
    <s v="Medicine availabilty for inspection"/>
    <x v="75"/>
    <s v="Medicine not available"/>
    <x v="83"/>
    <s v="Medicine not available"/>
    <x v="164"/>
    <m/>
    <s v="Select one of"/>
    <s v="Yes"/>
    <s v="Opt"/>
    <s v="No "/>
    <s v="No "/>
    <s v="n/a"/>
    <s v="Yes"/>
    <s v="Opt"/>
    <s v="No "/>
    <s v="n/a"/>
    <s v="Yes"/>
    <s v="Opt"/>
    <s v="No "/>
    <s v="n/a"/>
    <s v="Yes"/>
    <s v="Opt"/>
    <s v="Yes"/>
    <s v="Opt"/>
    <m/>
    <m/>
  </r>
  <r>
    <n v="2"/>
    <n v="3"/>
    <n v="17"/>
    <n v="3"/>
    <s v="2.3.17.3"/>
    <s v="Incident/Complaint Codes"/>
    <x v="1"/>
    <s v="Medicine Details"/>
    <x v="6"/>
    <s v="Medicine availabilty for inspection"/>
    <x v="75"/>
    <s v="Unknown medicine availability"/>
    <x v="84"/>
    <s v="Unknown medicine availability"/>
    <x v="165"/>
    <m/>
    <s v="Select one of"/>
    <s v="Yes"/>
    <s v="Opt"/>
    <s v="No "/>
    <s v="No "/>
    <s v="n/a"/>
    <s v="Yes"/>
    <s v="Opt"/>
    <s v="No "/>
    <s v="n/a"/>
    <s v="Yes"/>
    <s v="Opt"/>
    <s v="No "/>
    <s v="n/a"/>
    <s v="Yes"/>
    <s v="Opt"/>
    <s v="Yes"/>
    <s v="Opt"/>
    <m/>
    <m/>
  </r>
  <r>
    <n v="2"/>
    <n v="3"/>
    <n v="17"/>
    <n v="4"/>
    <s v="2.3.17.4"/>
    <s v="Incident/Complaint Codes"/>
    <x v="1"/>
    <s v="Medicine Details"/>
    <x v="6"/>
    <s v="Medicine availabilty for inspection"/>
    <x v="75"/>
    <s v="Medicine location"/>
    <x v="85"/>
    <s v="Medicine location"/>
    <x v="166"/>
    <m/>
    <s v="text"/>
    <s v="Yes"/>
    <s v="Man unless N/a"/>
    <s v="No "/>
    <s v="No "/>
    <s v="n/a"/>
    <s v="Yes"/>
    <s v="Man unless N/a"/>
    <s v="No "/>
    <s v="n/a"/>
    <s v="Yes"/>
    <s v="Man unless N/a"/>
    <s v="No "/>
    <s v="n/a"/>
    <s v="Yes"/>
    <s v="Man unless N/a"/>
    <s v="Yes"/>
    <s v="Man unless N/a"/>
    <m/>
    <m/>
  </r>
  <r>
    <n v="2"/>
    <n v="3"/>
    <n v="18"/>
    <s v=""/>
    <s v="2.3.18"/>
    <s v="Incident/Complaint Codes"/>
    <x v="1"/>
    <s v="Medicine Details"/>
    <x v="6"/>
    <s v="Reporter's opinion of medicine causality to the reported incident/complaint"/>
    <x v="76"/>
    <m/>
    <x v="0"/>
    <s v="Reporter's opinion of medicine causality to the reported incident/complaint"/>
    <x v="167"/>
    <m/>
    <s v="text"/>
    <s v="Yes"/>
    <s v="Man unless N/a"/>
    <s v="No "/>
    <s v="No "/>
    <s v="n/a"/>
    <s v="Yes"/>
    <s v="Man unless N/a"/>
    <s v="No "/>
    <s v="n/a"/>
    <s v="Yes"/>
    <s v="Man unless N/a"/>
    <s v="No "/>
    <s v="n/a"/>
    <s v="Yes"/>
    <s v="Man unless N/a"/>
    <s v="Yes"/>
    <s v="Man unless N/a"/>
    <m/>
    <m/>
  </r>
  <r>
    <n v="2"/>
    <n v="3"/>
    <n v="18"/>
    <n v="1"/>
    <s v="2.3.18.1"/>
    <s v="Incident/Complaint Codes"/>
    <x v="1"/>
    <s v="Medicine Details"/>
    <x v="6"/>
    <s v="Reporter's opinion of medicine causality to the reported incident/complaint"/>
    <x v="76"/>
    <s v="Very unlikely caused by reported medicine"/>
    <x v="86"/>
    <s v="Very unlikely caused by reported medicine"/>
    <x v="168"/>
    <m/>
    <s v="Select one of"/>
    <s v="Yes"/>
    <s v="Opt"/>
    <s v="No "/>
    <s v="No "/>
    <s v="n/a"/>
    <s v="Yes"/>
    <s v="Opt"/>
    <s v="No "/>
    <s v="n/a"/>
    <s v="Yes"/>
    <s v="Opt"/>
    <s v="No "/>
    <s v="n/a"/>
    <s v="Yes"/>
    <s v="Opt"/>
    <s v="Yes"/>
    <s v="Opt"/>
    <m/>
    <m/>
  </r>
  <r>
    <n v="2"/>
    <n v="3"/>
    <n v="18"/>
    <n v="2"/>
    <s v="2.3.18.2"/>
    <s v="Incident/Complaint Codes"/>
    <x v="1"/>
    <s v="Medicine Details"/>
    <x v="6"/>
    <s v="Reporter's opinion of medicine causality to the reported incident/complaint"/>
    <x v="76"/>
    <s v="Unlikely caused by reported medicine"/>
    <x v="87"/>
    <s v="Unlikely caused by reported medicine"/>
    <x v="169"/>
    <m/>
    <s v="Select one of"/>
    <s v="Yes"/>
    <s v="Opt"/>
    <s v="No "/>
    <s v="No "/>
    <s v="n/a"/>
    <s v="Yes"/>
    <s v="Opt"/>
    <s v="No "/>
    <s v="n/a"/>
    <s v="Yes"/>
    <s v="Opt"/>
    <s v="No "/>
    <s v="n/a"/>
    <s v="Yes"/>
    <s v="Opt"/>
    <s v="Yes"/>
    <s v="Opt"/>
    <m/>
    <m/>
  </r>
  <r>
    <n v="2"/>
    <n v="3"/>
    <n v="18"/>
    <n v="3"/>
    <s v="2.3.18.3"/>
    <s v="Incident/Complaint Codes"/>
    <x v="1"/>
    <s v="Medicine Details"/>
    <x v="6"/>
    <s v="Reporter's opinion of medicine causality to the reported incident/complaint"/>
    <x v="76"/>
    <s v="Likely caused by reported medicine"/>
    <x v="88"/>
    <s v="Likely caused by reported medicine"/>
    <x v="170"/>
    <m/>
    <s v="Select one of"/>
    <s v="Yes"/>
    <s v="Opt"/>
    <s v="No "/>
    <s v="No "/>
    <s v="n/a"/>
    <s v="Yes"/>
    <s v="Opt"/>
    <s v="No "/>
    <s v="n/a"/>
    <s v="Yes"/>
    <s v="Opt"/>
    <s v="No "/>
    <s v="n/a"/>
    <s v="Yes"/>
    <s v="Opt"/>
    <s v="Yes"/>
    <s v="Opt"/>
    <m/>
    <m/>
  </r>
  <r>
    <n v="2"/>
    <n v="3"/>
    <n v="18"/>
    <n v="4"/>
    <s v="2.3.18.4"/>
    <s v="Incident/Complaint Codes"/>
    <x v="1"/>
    <s v="Medicine Details"/>
    <x v="6"/>
    <s v="Reporter's opinion of medicine causality to the reported incident/complaint"/>
    <x v="76"/>
    <s v="Very Likely caused by reported medicine"/>
    <x v="89"/>
    <s v="Very Likely caused by reported medicine"/>
    <x v="171"/>
    <m/>
    <s v="Select one of"/>
    <s v="Yes"/>
    <s v="Opt"/>
    <s v="No "/>
    <s v="No "/>
    <s v="n/a"/>
    <s v="Yes"/>
    <s v="Opt"/>
    <s v="No "/>
    <s v="n/a"/>
    <s v="Yes"/>
    <s v="Opt"/>
    <s v="No "/>
    <s v="n/a"/>
    <s v="Yes"/>
    <s v="Opt"/>
    <s v="Yes"/>
    <s v="Opt"/>
    <m/>
    <m/>
  </r>
  <r>
    <n v="2"/>
    <n v="3"/>
    <n v="18"/>
    <n v="5"/>
    <s v="2.3.18.5"/>
    <s v="Incident/Complaint Codes"/>
    <x v="1"/>
    <s v="Medicine Details"/>
    <x v="6"/>
    <s v="Reporter's opinion of medicine causality to the reported incident/complaint"/>
    <x v="76"/>
    <s v="Unknown if caused by reported medicine"/>
    <x v="90"/>
    <s v="Unknown if caused by reported medicine"/>
    <x v="172"/>
    <m/>
    <s v="Select one of"/>
    <s v="Yes"/>
    <s v="Opt"/>
    <s v="No "/>
    <s v="No "/>
    <s v="n/a"/>
    <s v="Yes"/>
    <s v="Opt"/>
    <s v="No "/>
    <s v="n/a"/>
    <s v="Yes"/>
    <s v="Opt"/>
    <s v="No "/>
    <s v="n/a"/>
    <s v="Yes"/>
    <s v="Opt"/>
    <s v="Yes"/>
    <s v="Opt"/>
    <m/>
    <m/>
  </r>
  <r>
    <n v="2"/>
    <n v="3"/>
    <n v="19"/>
    <s v=""/>
    <s v="2.3.19"/>
    <s v="Incident/Complaint Codes"/>
    <x v="1"/>
    <s v="Medicine Details"/>
    <x v="6"/>
    <s v="Description of other medicines taken"/>
    <x v="77"/>
    <m/>
    <x v="0"/>
    <s v="Description of other medicines taken"/>
    <x v="173"/>
    <m/>
    <s v="text"/>
    <s v="Yes"/>
    <s v="Opt"/>
    <s v="No "/>
    <s v="No "/>
    <s v="n/a"/>
    <s v="Yes"/>
    <s v="Opt"/>
    <s v="No "/>
    <s v="n/a"/>
    <s v="Yes"/>
    <s v="Opt"/>
    <s v="No "/>
    <s v="n/a"/>
    <s v="Yes"/>
    <s v="Opt"/>
    <s v="Yes"/>
    <s v="Opt"/>
    <m/>
    <m/>
  </r>
  <r>
    <n v="2"/>
    <n v="3"/>
    <n v="20"/>
    <s v=""/>
    <s v="2.3.20"/>
    <s v="Incident/Complaint Codes"/>
    <x v="1"/>
    <s v="Medicine Details"/>
    <x v="6"/>
    <s v="Patient access scheme (PAS)"/>
    <x v="78"/>
    <m/>
    <x v="0"/>
    <s v="Patient access scheme (PAS)"/>
    <x v="174"/>
    <m/>
    <s v="Header"/>
    <s v="Yes"/>
    <s v="Opt"/>
    <s v="No "/>
    <s v="No "/>
    <s v="n/a"/>
    <s v="Yes"/>
    <s v="Opt"/>
    <s v="No "/>
    <s v="n/a"/>
    <s v="Yes"/>
    <s v="Opt"/>
    <s v="No "/>
    <s v="n/a"/>
    <s v="Yes"/>
    <s v="Opt"/>
    <s v="Yes"/>
    <s v="Opt"/>
    <m/>
    <m/>
  </r>
  <r>
    <n v="2"/>
    <n v="3"/>
    <n v="20"/>
    <n v="1"/>
    <s v="2.3.20.1"/>
    <s v="Incident/Complaint Codes"/>
    <x v="1"/>
    <s v="Medicine Details"/>
    <x v="6"/>
    <s v="Patient access scheme (PAS)"/>
    <x v="78"/>
    <s v="Patient Access Scheme relevant to incident"/>
    <x v="91"/>
    <s v="Patient Access Scheme relevant to incident"/>
    <x v="175"/>
    <m/>
    <s v="Select one of"/>
    <s v="Yes"/>
    <s v="Opt"/>
    <s v="No "/>
    <s v="No "/>
    <s v="n/a"/>
    <s v="Yes"/>
    <s v="Opt"/>
    <s v="No "/>
    <s v="n/a"/>
    <s v="Yes"/>
    <s v="Opt"/>
    <s v="No "/>
    <s v="n/a"/>
    <s v="Yes"/>
    <s v="Opt"/>
    <s v="Yes"/>
    <s v="Opt"/>
    <m/>
    <m/>
  </r>
  <r>
    <n v="2"/>
    <n v="3"/>
    <n v="20"/>
    <n v="2"/>
    <s v="2.3.20.2"/>
    <s v="Incident/Complaint Codes"/>
    <x v="1"/>
    <s v="Medicine Details"/>
    <x v="6"/>
    <s v="Patient access scheme (PAS)"/>
    <x v="78"/>
    <s v="Patient Access Scheme not relevant to incident/complaint"/>
    <x v="92"/>
    <s v="Patient Access Scheme not relevant to incident/complaint"/>
    <x v="176"/>
    <m/>
    <s v="Select one of"/>
    <s v="Yes"/>
    <s v="Opt"/>
    <s v="No "/>
    <s v="No "/>
    <s v="n/a"/>
    <s v="Yes"/>
    <s v="Opt"/>
    <s v="No "/>
    <s v="n/a"/>
    <s v="Yes"/>
    <s v="Opt"/>
    <s v="No "/>
    <s v="n/a"/>
    <s v="Yes"/>
    <s v="Opt"/>
    <s v="Yes"/>
    <s v="Opt"/>
    <m/>
    <m/>
  </r>
  <r>
    <n v="2"/>
    <n v="4"/>
    <s v=""/>
    <s v=""/>
    <s v="2.4"/>
    <s v="Incident/Complaint Codes"/>
    <x v="1"/>
    <s v="Device Details"/>
    <x v="7"/>
    <m/>
    <x v="0"/>
    <m/>
    <x v="0"/>
    <s v="Device Details"/>
    <x v="177"/>
    <m/>
    <s v="Header"/>
    <s v="Yes"/>
    <s v="Opt"/>
    <s v="No "/>
    <s v="No "/>
    <s v="n/a"/>
    <s v="Yes"/>
    <s v="Opt"/>
    <s v="No "/>
    <s v="n/a"/>
    <s v="Yes"/>
    <s v="Opt"/>
    <s v="No "/>
    <s v="n/a"/>
    <s v="Yes"/>
    <s v="Opt"/>
    <s v="Yes"/>
    <s v="Opt"/>
    <m/>
    <m/>
  </r>
  <r>
    <n v="2"/>
    <n v="4"/>
    <n v="1"/>
    <s v=""/>
    <s v="2.4.1"/>
    <s v="Incident/Complaint Codes"/>
    <x v="1"/>
    <s v="Device Details"/>
    <x v="7"/>
    <s v="Device name"/>
    <x v="79"/>
    <m/>
    <x v="0"/>
    <s v="Device name"/>
    <x v="178"/>
    <m/>
    <s v="text"/>
    <s v="Yes"/>
    <s v="Opt"/>
    <s v="No "/>
    <s v="No "/>
    <s v="n/a"/>
    <s v="Yes"/>
    <s v="Opt"/>
    <s v="No "/>
    <s v="n/a"/>
    <s v="Yes"/>
    <s v="Opt"/>
    <s v="No "/>
    <s v="n/a"/>
    <s v="Yes"/>
    <s v="Opt"/>
    <s v="Yes"/>
    <s v="Opt"/>
    <m/>
    <m/>
  </r>
  <r>
    <n v="2"/>
    <n v="4"/>
    <n v="2"/>
    <s v=""/>
    <s v="2.4.2"/>
    <s v="Incident/Complaint Codes"/>
    <x v="1"/>
    <s v="Device Details"/>
    <x v="7"/>
    <s v="Model"/>
    <x v="80"/>
    <m/>
    <x v="0"/>
    <s v="Model"/>
    <x v="179"/>
    <m/>
    <s v="text"/>
    <s v="Yes"/>
    <s v="Opt"/>
    <s v="No "/>
    <s v="No "/>
    <s v="n/a"/>
    <s v="Yes"/>
    <s v="Opt"/>
    <s v="No "/>
    <s v="n/a"/>
    <s v="Yes"/>
    <s v="Opt"/>
    <s v="No "/>
    <s v="n/a"/>
    <s v="Yes"/>
    <s v="Opt"/>
    <s v="Yes"/>
    <s v="Opt"/>
    <m/>
    <m/>
  </r>
  <r>
    <n v="2"/>
    <n v="4"/>
    <n v="3"/>
    <s v=""/>
    <s v="2.4.3"/>
    <s v="Incident/Complaint Codes"/>
    <x v="1"/>
    <s v="Device Details"/>
    <x v="7"/>
    <s v="Catalogue number"/>
    <x v="81"/>
    <m/>
    <x v="0"/>
    <s v="Catalogue number"/>
    <x v="180"/>
    <m/>
    <s v="text"/>
    <s v="Yes"/>
    <s v="Opt"/>
    <s v="No "/>
    <s v="No "/>
    <s v="n/a"/>
    <s v="Yes"/>
    <s v="Opt"/>
    <s v="No "/>
    <s v="n/a"/>
    <s v="Yes"/>
    <s v="Opt"/>
    <s v="No "/>
    <s v="n/a"/>
    <s v="Yes"/>
    <s v="Opt"/>
    <s v="Yes"/>
    <s v="Opt"/>
    <m/>
    <m/>
  </r>
  <r>
    <n v="2"/>
    <n v="4"/>
    <n v="4"/>
    <s v=""/>
    <s v="2.4.4"/>
    <s v="Incident/Complaint Codes"/>
    <x v="1"/>
    <s v="Device Details"/>
    <x v="7"/>
    <s v="Serial number"/>
    <x v="82"/>
    <m/>
    <x v="0"/>
    <s v="Serial number"/>
    <x v="181"/>
    <m/>
    <s v="text"/>
    <s v="Yes"/>
    <s v="Opt"/>
    <s v="No "/>
    <s v="No "/>
    <s v="n/a"/>
    <s v="Yes"/>
    <s v="Opt"/>
    <s v="No "/>
    <s v="n/a"/>
    <s v="Yes"/>
    <s v="Opt"/>
    <s v="No "/>
    <s v="n/a"/>
    <s v="Yes"/>
    <s v="Opt"/>
    <s v="Yes"/>
    <s v="Opt"/>
    <m/>
    <m/>
  </r>
  <r>
    <n v="2"/>
    <n v="4"/>
    <n v="5"/>
    <s v=""/>
    <s v="2.4.5"/>
    <s v="Incident/Complaint Codes"/>
    <x v="1"/>
    <s v="Device Details"/>
    <x v="7"/>
    <s v="Manufacturer (Device)"/>
    <x v="83"/>
    <m/>
    <x v="0"/>
    <s v="Manufacturer (Device)"/>
    <x v="182"/>
    <m/>
    <s v="text"/>
    <s v="Yes"/>
    <s v="Opt"/>
    <s v="No "/>
    <s v="No "/>
    <s v="n/a"/>
    <s v="Yes"/>
    <s v="Opt"/>
    <s v="No "/>
    <s v="n/a"/>
    <s v="Yes"/>
    <s v="Opt"/>
    <s v="No "/>
    <s v="n/a"/>
    <s v="Yes"/>
    <s v="Opt"/>
    <s v="Yes"/>
    <s v="Opt"/>
    <m/>
    <m/>
  </r>
  <r>
    <n v="2"/>
    <n v="4"/>
    <n v="6"/>
    <s v=""/>
    <s v="2.4.6"/>
    <s v="Incident/Complaint Codes"/>
    <x v="1"/>
    <s v="Device Details"/>
    <x v="7"/>
    <s v="Supplier (Device)"/>
    <x v="84"/>
    <m/>
    <x v="0"/>
    <s v="Supplier (Device)"/>
    <x v="183"/>
    <m/>
    <s v="text"/>
    <s v="Yes"/>
    <s v="Opt"/>
    <s v="No "/>
    <s v="No "/>
    <s v="n/a"/>
    <s v="Yes"/>
    <s v="Opt"/>
    <s v="No "/>
    <s v="n/a"/>
    <s v="Yes"/>
    <s v="Opt"/>
    <s v="No "/>
    <s v="n/a"/>
    <s v="Yes"/>
    <s v="Opt"/>
    <s v="Yes"/>
    <s v="Opt"/>
    <m/>
    <m/>
  </r>
  <r>
    <n v="2"/>
    <n v="4"/>
    <n v="7"/>
    <s v=""/>
    <s v="2.4.7"/>
    <s v="Incident/Complaint Codes"/>
    <x v="1"/>
    <s v="Device Details"/>
    <x v="7"/>
    <s v="Batch number (Device)"/>
    <x v="85"/>
    <m/>
    <x v="0"/>
    <s v="Batch number (Device)"/>
    <x v="184"/>
    <m/>
    <s v="text"/>
    <s v="Yes"/>
    <s v="Opt"/>
    <s v="No "/>
    <s v="No "/>
    <s v="n/a"/>
    <s v="Yes"/>
    <s v="Opt"/>
    <s v="No "/>
    <s v="n/a"/>
    <s v="Yes"/>
    <s v="Opt"/>
    <s v="No "/>
    <s v="n/a"/>
    <s v="Yes"/>
    <s v="Opt"/>
    <s v="Yes"/>
    <s v="Opt"/>
    <m/>
    <m/>
  </r>
  <r>
    <n v="2"/>
    <n v="4"/>
    <n v="8"/>
    <s v=""/>
    <s v="2.4.8"/>
    <s v="Incident/Complaint Codes"/>
    <x v="1"/>
    <s v="Device Details"/>
    <x v="7"/>
    <s v="Expiry date (Device)"/>
    <x v="86"/>
    <m/>
    <x v="0"/>
    <s v="Expiry date (Device)"/>
    <x v="185"/>
    <m/>
    <s v="Date /Time"/>
    <s v="Yes"/>
    <s v="Opt"/>
    <s v="No "/>
    <s v="No "/>
    <s v="n/a"/>
    <s v="Yes"/>
    <s v="Opt"/>
    <s v="No "/>
    <s v="n/a"/>
    <s v="Yes"/>
    <s v="Opt"/>
    <s v="No "/>
    <s v="n/a"/>
    <s v="Yes"/>
    <s v="Opt"/>
    <s v="Yes"/>
    <s v="Opt"/>
    <m/>
    <m/>
  </r>
  <r>
    <n v="2"/>
    <n v="4"/>
    <n v="9"/>
    <s v=""/>
    <s v="2.4.9"/>
    <s v="Incident/Complaint Codes"/>
    <x v="1"/>
    <s v="Device Details"/>
    <x v="7"/>
    <s v="Date of manufacture"/>
    <x v="87"/>
    <m/>
    <x v="0"/>
    <s v="Date of manufacture"/>
    <x v="186"/>
    <m/>
    <s v="Date /Time"/>
    <s v="Yes"/>
    <s v="Opt"/>
    <s v="No "/>
    <s v="No "/>
    <s v="n/a"/>
    <s v="Yes"/>
    <s v="Opt"/>
    <s v="No "/>
    <s v="n/a"/>
    <s v="Yes"/>
    <s v="Opt"/>
    <s v="No "/>
    <s v="n/a"/>
    <s v="Yes"/>
    <s v="Opt"/>
    <s v="Yes"/>
    <s v="Opt"/>
    <m/>
    <m/>
  </r>
  <r>
    <n v="2"/>
    <n v="4"/>
    <n v="10"/>
    <s v=""/>
    <s v="2.4.10"/>
    <s v="Incident/Complaint Codes"/>
    <x v="1"/>
    <s v="Device Details"/>
    <x v="7"/>
    <s v="Quantity defective"/>
    <x v="88"/>
    <m/>
    <x v="0"/>
    <s v="Quantity defective"/>
    <x v="187"/>
    <m/>
    <s v="Number"/>
    <s v="Yes"/>
    <s v="Opt"/>
    <s v="No "/>
    <s v="No "/>
    <s v="n/a"/>
    <s v="Yes"/>
    <s v="Opt"/>
    <s v="No "/>
    <s v="n/a"/>
    <s v="Yes"/>
    <s v="Opt"/>
    <s v="No "/>
    <s v="n/a"/>
    <s v="Yes"/>
    <s v="Opt"/>
    <s v="Yes"/>
    <s v="Opt"/>
    <m/>
    <m/>
  </r>
  <r>
    <n v="2"/>
    <n v="4"/>
    <n v="11"/>
    <s v=""/>
    <s v="2.4.11"/>
    <s v="Incident/Complaint Codes"/>
    <x v="1"/>
    <s v="Device Details"/>
    <x v="7"/>
    <s v="Device availabilty for inspection"/>
    <x v="89"/>
    <m/>
    <x v="0"/>
    <s v="Device availabilty for inspection"/>
    <x v="188"/>
    <m/>
    <s v="Header"/>
    <s v="Yes"/>
    <s v="Opt"/>
    <s v="No "/>
    <s v="No "/>
    <s v="n/a"/>
    <s v="Yes"/>
    <s v="Opt"/>
    <s v="No "/>
    <s v="n/a"/>
    <s v="Yes"/>
    <s v="Opt"/>
    <s v="No "/>
    <s v="n/a"/>
    <s v="Yes"/>
    <s v="Opt"/>
    <s v="Yes"/>
    <s v="Opt"/>
    <m/>
    <m/>
  </r>
  <r>
    <n v="2"/>
    <n v="4"/>
    <n v="11"/>
    <n v="1"/>
    <s v="2.4.11.1"/>
    <s v="Incident/Complaint Codes"/>
    <x v="1"/>
    <s v="Device Details"/>
    <x v="7"/>
    <s v="Device availabilty for inspection"/>
    <x v="89"/>
    <s v="Device available"/>
    <x v="93"/>
    <s v="Device available"/>
    <x v="189"/>
    <m/>
    <s v="Select one of"/>
    <s v="Yes"/>
    <s v="Opt"/>
    <s v="No "/>
    <s v="No "/>
    <s v="n/a"/>
    <s v="Yes"/>
    <s v="Opt"/>
    <s v="No "/>
    <s v="n/a"/>
    <s v="Yes"/>
    <s v="Opt"/>
    <s v="No "/>
    <s v="n/a"/>
    <s v="Yes"/>
    <s v="Opt"/>
    <s v="Yes"/>
    <s v="Opt"/>
    <m/>
    <m/>
  </r>
  <r>
    <n v="2"/>
    <n v="4"/>
    <n v="11"/>
    <n v="2"/>
    <s v="2.4.11.2"/>
    <s v="Incident/Complaint Codes"/>
    <x v="1"/>
    <s v="Device Details"/>
    <x v="7"/>
    <s v="Device availabilty for inspection"/>
    <x v="89"/>
    <s v="Device not available"/>
    <x v="94"/>
    <s v="Device not available"/>
    <x v="190"/>
    <m/>
    <s v="Select one of"/>
    <s v="Yes"/>
    <s v="Opt"/>
    <s v="No "/>
    <s v="No "/>
    <s v="n/a"/>
    <s v="Yes"/>
    <s v="Opt"/>
    <s v="No "/>
    <s v="n/a"/>
    <s v="Yes"/>
    <s v="Opt"/>
    <s v="No "/>
    <s v="n/a"/>
    <s v="Yes"/>
    <s v="Opt"/>
    <s v="Yes"/>
    <s v="Opt"/>
    <m/>
    <m/>
  </r>
  <r>
    <n v="2"/>
    <n v="4"/>
    <n v="11"/>
    <n v="3"/>
    <s v="2.4.11.3"/>
    <s v="Incident/Complaint Codes"/>
    <x v="1"/>
    <s v="Device Details"/>
    <x v="7"/>
    <s v="Device availabilty for inspection"/>
    <x v="89"/>
    <s v="Unknown device availability"/>
    <x v="95"/>
    <s v="Unknown device availability"/>
    <x v="191"/>
    <m/>
    <s v="Select one of"/>
    <s v="Yes"/>
    <s v="Opt"/>
    <s v="No "/>
    <s v="No "/>
    <s v="n/a"/>
    <s v="Yes"/>
    <s v="Opt"/>
    <s v="No "/>
    <s v="n/a"/>
    <s v="Yes"/>
    <s v="Opt"/>
    <s v="No "/>
    <s v="n/a"/>
    <s v="Yes"/>
    <s v="Opt"/>
    <s v="Yes"/>
    <s v="Opt"/>
    <m/>
    <m/>
  </r>
  <r>
    <n v="2"/>
    <n v="4"/>
    <n v="11"/>
    <n v="4"/>
    <s v="2.4.11.4"/>
    <s v="Incident/Complaint Codes"/>
    <x v="1"/>
    <s v="Device Details"/>
    <x v="7"/>
    <s v="Device availabilty for inspection"/>
    <x v="89"/>
    <s v="Device location"/>
    <x v="96"/>
    <s v="Device location"/>
    <x v="192"/>
    <m/>
    <s v="text"/>
    <s v="Yes"/>
    <s v="Opt"/>
    <s v="No "/>
    <s v="No "/>
    <s v="n/a"/>
    <s v="Yes"/>
    <s v="Opt"/>
    <s v="No "/>
    <s v="n/a"/>
    <s v="Yes"/>
    <s v="Opt"/>
    <s v="No "/>
    <s v="n/a"/>
    <s v="Yes"/>
    <s v="Opt"/>
    <s v="Yes"/>
    <s v="Opt"/>
    <m/>
    <m/>
  </r>
  <r>
    <n v="2"/>
    <n v="4"/>
    <n v="12"/>
    <s v=""/>
    <s v="2.4.12"/>
    <s v="Incident/Complaint Codes"/>
    <x v="1"/>
    <s v="Device Details"/>
    <x v="7"/>
    <s v="Device type"/>
    <x v="90"/>
    <m/>
    <x v="0"/>
    <s v="Device type"/>
    <x v="193"/>
    <m/>
    <s v="Header"/>
    <s v="Yes"/>
    <s v="Opt"/>
    <s v="No "/>
    <s v="No "/>
    <s v="n/a"/>
    <s v="Yes"/>
    <s v="Opt"/>
    <s v="No "/>
    <s v="n/a"/>
    <s v="Yes"/>
    <s v="Opt"/>
    <s v="No "/>
    <s v="n/a"/>
    <s v="Yes"/>
    <s v="Opt"/>
    <s v="Yes"/>
    <s v="Opt"/>
    <m/>
    <m/>
  </r>
  <r>
    <n v="2"/>
    <n v="4"/>
    <n v="12"/>
    <n v="1"/>
    <s v="2.4.12.1"/>
    <s v="Incident/Complaint Codes"/>
    <x v="1"/>
    <s v="Device Details"/>
    <x v="7"/>
    <s v="Device type"/>
    <x v="90"/>
    <s v="Contact lenses and care products"/>
    <x v="97"/>
    <s v="Contact lenses and care products"/>
    <x v="194"/>
    <m/>
    <s v="Select one of"/>
    <s v="Yes"/>
    <s v="Opt"/>
    <s v="No "/>
    <s v="No "/>
    <s v="n/a"/>
    <s v="Yes"/>
    <s v="Opt"/>
    <s v="No "/>
    <s v="n/a"/>
    <s v="Yes"/>
    <s v="Opt"/>
    <s v="No "/>
    <s v="n/a"/>
    <s v="Yes"/>
    <s v="Opt"/>
    <s v="Yes"/>
    <s v="Opt"/>
    <m/>
    <m/>
  </r>
  <r>
    <n v="2"/>
    <n v="4"/>
    <n v="12"/>
    <n v="2"/>
    <s v="2.4.12.2"/>
    <s v="Incident/Complaint Codes"/>
    <x v="1"/>
    <s v="Device Details"/>
    <x v="7"/>
    <s v="Device type"/>
    <x v="90"/>
    <s v="Dental appliances"/>
    <x v="98"/>
    <s v="Dental appliances"/>
    <x v="195"/>
    <m/>
    <s v="Select one of"/>
    <s v="Yes"/>
    <s v="Opt"/>
    <s v="No "/>
    <s v="No "/>
    <s v="n/a"/>
    <s v="Yes"/>
    <s v="Opt"/>
    <s v="No "/>
    <s v="n/a"/>
    <s v="Yes"/>
    <s v="Opt"/>
    <s v="No "/>
    <s v="n/a"/>
    <s v="Yes"/>
    <s v="Opt"/>
    <s v="Yes"/>
    <s v="Opt"/>
    <m/>
    <m/>
  </r>
  <r>
    <n v="2"/>
    <n v="4"/>
    <n v="12"/>
    <n v="3"/>
    <s v="2.4.12.3"/>
    <s v="Incident/Complaint Codes"/>
    <x v="1"/>
    <s v="Device Details"/>
    <x v="7"/>
    <s v="Device type"/>
    <x v="90"/>
    <s v="Dental materials"/>
    <x v="99"/>
    <s v="Dental materials"/>
    <x v="196"/>
    <m/>
    <s v="Select one of"/>
    <s v="Yes"/>
    <s v="Opt"/>
    <s v="No "/>
    <s v="No "/>
    <s v="n/a"/>
    <s v="Yes"/>
    <s v="Opt"/>
    <s v="No "/>
    <s v="n/a"/>
    <s v="Yes"/>
    <s v="Opt"/>
    <s v="No "/>
    <s v="n/a"/>
    <s v="Yes"/>
    <s v="Opt"/>
    <s v="Yes"/>
    <s v="Opt"/>
    <m/>
    <m/>
  </r>
  <r>
    <n v="2"/>
    <n v="4"/>
    <n v="12"/>
    <n v="4"/>
    <s v="2.4.12.4"/>
    <s v="Incident/Complaint Codes"/>
    <x v="1"/>
    <s v="Device Details"/>
    <x v="7"/>
    <s v="Device type"/>
    <x v="90"/>
    <s v="Dressings"/>
    <x v="100"/>
    <s v="Dressings"/>
    <x v="197"/>
    <m/>
    <s v="Select one of"/>
    <s v="Yes"/>
    <s v="Opt"/>
    <s v="No "/>
    <s v="No "/>
    <s v="n/a"/>
    <s v="Yes"/>
    <s v="Opt"/>
    <s v="No "/>
    <s v="n/a"/>
    <s v="Yes"/>
    <s v="Opt"/>
    <s v="No "/>
    <s v="n/a"/>
    <s v="Yes"/>
    <s v="Opt"/>
    <s v="Yes"/>
    <s v="Opt"/>
    <m/>
    <m/>
  </r>
  <r>
    <n v="2"/>
    <n v="4"/>
    <n v="12"/>
    <n v="5"/>
    <s v="2.4.12.5"/>
    <s v="Incident/Complaint Codes"/>
    <x v="1"/>
    <s v="Device Details"/>
    <x v="7"/>
    <s v="Device type"/>
    <x v="90"/>
    <s v="Gloves"/>
    <x v="101"/>
    <s v="Gloves"/>
    <x v="198"/>
    <m/>
    <s v="Select one of"/>
    <s v="Yes"/>
    <s v="Opt"/>
    <s v="No "/>
    <s v="No "/>
    <s v="n/a"/>
    <s v="Yes"/>
    <s v="Opt"/>
    <s v="No "/>
    <s v="n/a"/>
    <s v="Yes"/>
    <s v="Opt"/>
    <s v="No "/>
    <s v="n/a"/>
    <s v="Yes"/>
    <s v="Opt"/>
    <s v="Yes"/>
    <s v="Opt"/>
    <m/>
    <m/>
  </r>
  <r>
    <n v="2"/>
    <n v="4"/>
    <n v="12"/>
    <n v="6"/>
    <s v="2.4.12.6"/>
    <s v="Incident/Complaint Codes"/>
    <x v="1"/>
    <s v="Device Details"/>
    <x v="7"/>
    <s v="Device type"/>
    <x v="90"/>
    <s v="Hypodermic syringes and needles"/>
    <x v="102"/>
    <s v="Hypodermic syringes and needles"/>
    <x v="199"/>
    <m/>
    <s v="Select one of"/>
    <s v="Yes"/>
    <s v="Opt"/>
    <s v="No "/>
    <s v="No "/>
    <s v="n/a"/>
    <s v="Yes"/>
    <s v="Opt"/>
    <s v="No "/>
    <s v="n/a"/>
    <s v="Yes"/>
    <s v="Opt"/>
    <s v="No "/>
    <s v="n/a"/>
    <s v="Yes"/>
    <s v="Opt"/>
    <s v="Yes"/>
    <s v="Opt"/>
    <m/>
    <m/>
  </r>
  <r>
    <n v="2"/>
    <n v="4"/>
    <n v="12"/>
    <n v="7"/>
    <s v="2.4.12.7"/>
    <s v="Incident/Complaint Codes"/>
    <x v="1"/>
    <s v="Device Details"/>
    <x v="7"/>
    <s v="Device type"/>
    <x v="90"/>
    <s v="Infusion pumps, syringe drivers"/>
    <x v="103"/>
    <s v="Infusion pumps, syringe drivers"/>
    <x v="200"/>
    <m/>
    <s v="Select one of"/>
    <s v="Yes"/>
    <s v="Opt"/>
    <s v="No "/>
    <s v="No "/>
    <s v="n/a"/>
    <s v="Yes"/>
    <s v="Opt"/>
    <s v="No "/>
    <s v="n/a"/>
    <s v="Yes"/>
    <s v="Opt"/>
    <s v="No "/>
    <s v="n/a"/>
    <s v="Yes"/>
    <s v="Opt"/>
    <s v="Yes"/>
    <s v="Opt"/>
    <m/>
    <m/>
  </r>
  <r>
    <n v="2"/>
    <n v="4"/>
    <n v="12"/>
    <n v="8"/>
    <s v="2.4.12.8"/>
    <s v="Incident/Complaint Codes"/>
    <x v="1"/>
    <s v="Device Details"/>
    <x v="7"/>
    <s v="Device type"/>
    <x v="90"/>
    <s v="Insulin syringes"/>
    <x v="104"/>
    <s v="Insulin syringes"/>
    <x v="201"/>
    <m/>
    <s v="Select one of"/>
    <s v="Yes"/>
    <s v="Opt"/>
    <s v="No "/>
    <s v="No "/>
    <s v="n/a"/>
    <s v="Yes"/>
    <s v="Opt"/>
    <s v="No "/>
    <s v="n/a"/>
    <s v="Yes"/>
    <s v="Opt"/>
    <s v="No "/>
    <s v="n/a"/>
    <s v="Yes"/>
    <s v="Opt"/>
    <s v="Yes"/>
    <s v="Opt"/>
    <m/>
    <m/>
  </r>
  <r>
    <n v="2"/>
    <n v="4"/>
    <n v="12"/>
    <n v="9"/>
    <s v="2.4.12.9"/>
    <s v="Incident/Complaint Codes"/>
    <x v="1"/>
    <s v="Device Details"/>
    <x v="7"/>
    <s v="Device type"/>
    <x v="90"/>
    <s v="Intravenous catheters and cannulae"/>
    <x v="105"/>
    <s v="Intravenous catheters and cannulae"/>
    <x v="202"/>
    <m/>
    <s v="Select one of"/>
    <s v="Yes"/>
    <s v="Opt"/>
    <s v="No "/>
    <s v="No "/>
    <s v="n/a"/>
    <s v="Yes"/>
    <s v="Opt"/>
    <s v="No "/>
    <s v="n/a"/>
    <s v="Yes"/>
    <s v="Opt"/>
    <s v="No "/>
    <s v="n/a"/>
    <s v="Yes"/>
    <s v="Opt"/>
    <s v="Yes"/>
    <s v="Opt"/>
    <m/>
    <m/>
  </r>
  <r>
    <n v="2"/>
    <n v="4"/>
    <n v="12"/>
    <n v="10"/>
    <s v="2.4.12.10"/>
    <s v="Incident/Complaint Codes"/>
    <x v="1"/>
    <s v="Device Details"/>
    <x v="7"/>
    <s v="Device type"/>
    <x v="90"/>
    <s v="Other device type"/>
    <x v="106"/>
    <s v="Other device type"/>
    <x v="203"/>
    <m/>
    <s v="Select one of"/>
    <s v="Yes"/>
    <s v="Opt"/>
    <s v="No "/>
    <s v="No "/>
    <s v="n/a"/>
    <s v="Yes"/>
    <s v="Opt"/>
    <s v="No "/>
    <s v="n/a"/>
    <s v="Yes"/>
    <s v="Opt"/>
    <s v="No "/>
    <s v="n/a"/>
    <s v="Yes"/>
    <s v="Opt"/>
    <s v="Yes"/>
    <s v="Opt"/>
    <m/>
    <m/>
  </r>
  <r>
    <n v="2"/>
    <n v="5"/>
    <s v=""/>
    <s v=""/>
    <s v="2.5"/>
    <s v="Incident/Complaint Codes"/>
    <x v="1"/>
    <s v="Investigator details"/>
    <x v="8"/>
    <m/>
    <x v="0"/>
    <m/>
    <x v="0"/>
    <s v="Investigator details"/>
    <x v="204"/>
    <m/>
    <s v="Header"/>
    <s v="Yes"/>
    <s v="Man"/>
    <s v="No "/>
    <s v="Yes"/>
    <s v="Man"/>
    <s v="Yes"/>
    <s v="Man"/>
    <s v="Yes"/>
    <s v="Man"/>
    <s v="Yes"/>
    <s v="Man"/>
    <s v="Yes"/>
    <s v="Man"/>
    <s v="Yes"/>
    <s v="Man"/>
    <s v="Yes"/>
    <s v="Man"/>
    <m/>
    <m/>
  </r>
  <r>
    <n v="2"/>
    <n v="5"/>
    <s v=""/>
    <s v=""/>
    <s v="2.5"/>
    <s v="Incident/Complaint Codes"/>
    <x v="1"/>
    <s v="Investigator details"/>
    <x v="8"/>
    <m/>
    <x v="0"/>
    <m/>
    <x v="0"/>
    <s v="Investigator details"/>
    <x v="204"/>
    <m/>
    <s v="Header"/>
    <s v="Yes"/>
    <s v="Man"/>
    <s v="No "/>
    <s v="Yes"/>
    <s v="Man"/>
    <s v="Yes"/>
    <s v="Man"/>
    <s v="Yes"/>
    <s v="Man"/>
    <s v="Yes"/>
    <s v="Man"/>
    <s v="Yes"/>
    <s v="Man"/>
    <s v="Yes"/>
    <s v="Man"/>
    <s v="Yes"/>
    <s v="Man"/>
    <m/>
    <m/>
  </r>
  <r>
    <n v="2"/>
    <n v="5"/>
    <n v="1"/>
    <s v=""/>
    <s v="2.5.1"/>
    <s v="Incident/Complaint Codes"/>
    <x v="1"/>
    <s v="Investigator details"/>
    <x v="8"/>
    <s v="Primary investigator/responder organisation type"/>
    <x v="91"/>
    <m/>
    <x v="0"/>
    <s v="Primary investigator/responder organisation type"/>
    <x v="205"/>
    <m/>
    <s v="Header"/>
    <s v="Yes"/>
    <s v="Man"/>
    <s v="No "/>
    <s v="Yes"/>
    <s v="Man"/>
    <s v="Yes"/>
    <s v="Man"/>
    <s v="Yes"/>
    <s v="Man"/>
    <s v="Yes"/>
    <s v="Man"/>
    <s v="Yes"/>
    <s v="Man"/>
    <s v="Yes"/>
    <s v="Man"/>
    <s v="Yes"/>
    <s v="Man"/>
    <m/>
    <m/>
  </r>
  <r>
    <n v="2"/>
    <n v="5"/>
    <n v="1"/>
    <n v="1"/>
    <s v="2.5.1.1"/>
    <s v="Incident/Complaint Codes"/>
    <x v="1"/>
    <s v="Investigator details"/>
    <x v="8"/>
    <s v="Primary investigator/responder organisation type"/>
    <x v="91"/>
    <s v="Homecare Provider (Primary I/R)"/>
    <x v="107"/>
    <s v="Homecare Provider (Primary I/R)"/>
    <x v="206"/>
    <m/>
    <s v="Select one of"/>
    <s v="Yes"/>
    <s v="Opt"/>
    <s v="No "/>
    <s v="Yes"/>
    <s v="Opt"/>
    <s v="Yes"/>
    <s v="Opt"/>
    <s v="Yes"/>
    <s v="Opt"/>
    <s v="Yes"/>
    <s v="Opt"/>
    <s v="Yes"/>
    <s v="Opt"/>
    <s v="Yes"/>
    <s v="Opt"/>
    <s v="Yes"/>
    <s v="Opt"/>
    <m/>
    <m/>
  </r>
  <r>
    <n v="2"/>
    <n v="5"/>
    <n v="1"/>
    <n v="2"/>
    <s v="2.5.1.2"/>
    <s v="Incident/Complaint Codes"/>
    <x v="1"/>
    <s v="Investigator details"/>
    <x v="8"/>
    <s v="Primary investigator/responder organisation type"/>
    <x v="91"/>
    <s v="Trust (Primary I/R)"/>
    <x v="108"/>
    <s v="Trust (Primary I/R)"/>
    <x v="207"/>
    <m/>
    <s v="Select one of"/>
    <s v="Yes"/>
    <s v="Opt"/>
    <s v="No "/>
    <s v="Yes"/>
    <s v="Opt"/>
    <s v="Yes"/>
    <s v="Opt"/>
    <s v="Yes"/>
    <s v="Opt"/>
    <s v="Yes"/>
    <s v="Opt"/>
    <s v="Yes"/>
    <s v="Opt"/>
    <s v="Yes"/>
    <s v="Opt"/>
    <s v="Yes"/>
    <s v="Opt"/>
    <m/>
    <m/>
  </r>
  <r>
    <n v="2"/>
    <n v="5"/>
    <n v="1"/>
    <n v="3"/>
    <s v="2.5.1.3"/>
    <s v="Incident/Complaint Codes"/>
    <x v="1"/>
    <s v="Investigator details"/>
    <x v="8"/>
    <s v="Primary investigator/responder organisation type"/>
    <x v="91"/>
    <s v="Commissioner (Primary I/R)"/>
    <x v="109"/>
    <s v="Commissioner (Primary I/R)"/>
    <x v="208"/>
    <m/>
    <s v="Select one of"/>
    <s v="Yes"/>
    <s v="Opt"/>
    <s v="No "/>
    <s v="Yes"/>
    <s v="Opt"/>
    <s v="Yes"/>
    <s v="Opt"/>
    <s v="Yes"/>
    <s v="Opt"/>
    <s v="Yes"/>
    <s v="Opt"/>
    <s v="Yes"/>
    <s v="Opt"/>
    <s v="Yes"/>
    <s v="Opt"/>
    <s v="Yes"/>
    <s v="Opt"/>
    <m/>
    <m/>
  </r>
  <r>
    <n v="2"/>
    <n v="5"/>
    <n v="1"/>
    <n v="4"/>
    <s v="2.5.1.4"/>
    <s v="Incident/Complaint Codes"/>
    <x v="1"/>
    <s v="Investigator details"/>
    <x v="8"/>
    <s v="Primary investigator/responder organisation type"/>
    <x v="91"/>
    <s v="Other (Primary I/R)"/>
    <x v="110"/>
    <s v="Other (Primary I/R)"/>
    <x v="209"/>
    <m/>
    <s v="Select one of"/>
    <s v="Yes"/>
    <s v="Opt"/>
    <s v="No "/>
    <s v="Yes"/>
    <s v="Opt"/>
    <s v="Yes"/>
    <s v="Opt"/>
    <s v="Yes"/>
    <s v="Opt"/>
    <s v="Yes"/>
    <s v="Opt"/>
    <s v="Yes"/>
    <s v="Opt"/>
    <s v="Yes"/>
    <s v="Opt"/>
    <s v="Yes"/>
    <s v="Opt"/>
    <m/>
    <m/>
  </r>
  <r>
    <n v="2"/>
    <n v="5"/>
    <n v="2"/>
    <s v=""/>
    <s v="2.5.2"/>
    <s v="Incident/Complaint Codes"/>
    <x v="1"/>
    <s v="Investigator details"/>
    <x v="8"/>
    <s v="Primary investigator/responder organisation code"/>
    <x v="92"/>
    <m/>
    <x v="0"/>
    <s v="Primary investigator/responder organisation code"/>
    <x v="210"/>
    <s v="OJS Code if NHS"/>
    <s v="text"/>
    <s v="Yes"/>
    <s v="Man"/>
    <s v="No "/>
    <s v="Yes"/>
    <s v="Man"/>
    <s v="Yes"/>
    <s v="Man"/>
    <s v="Yes"/>
    <s v="Man"/>
    <s v="Yes"/>
    <s v="Man"/>
    <s v="Yes"/>
    <s v="Man"/>
    <s v="Yes"/>
    <s v="Man"/>
    <s v="Yes"/>
    <s v="Man"/>
    <m/>
    <m/>
  </r>
  <r>
    <n v="2"/>
    <n v="5"/>
    <n v="3"/>
    <s v=""/>
    <s v="2.5.3"/>
    <s v="Incident/Complaint Codes"/>
    <x v="1"/>
    <s v="Investigator details"/>
    <x v="8"/>
    <s v="Primary investigator/responder organisation name"/>
    <x v="93"/>
    <m/>
    <x v="0"/>
    <s v="Primary investigator/responder organisation name"/>
    <x v="211"/>
    <m/>
    <s v="text"/>
    <s v="Yes"/>
    <s v="Man"/>
    <s v="No "/>
    <s v="Yes"/>
    <s v="Man"/>
    <s v="Yes"/>
    <s v="Man"/>
    <s v="Yes"/>
    <s v="Man"/>
    <s v="Yes"/>
    <s v="Man"/>
    <s v="Yes"/>
    <s v="Man"/>
    <s v="Yes"/>
    <s v="Man"/>
    <s v="Yes"/>
    <s v="Man"/>
    <m/>
    <m/>
  </r>
  <r>
    <n v="2"/>
    <n v="5"/>
    <n v="4"/>
    <s v=""/>
    <s v="2.5.4"/>
    <s v="Incident/Complaint Codes"/>
    <x v="1"/>
    <s v="Investigator details"/>
    <x v="8"/>
    <s v="Primary investigator/responder incident/complaint reference"/>
    <x v="94"/>
    <m/>
    <x v="0"/>
    <s v="Primary investigator/responder incident/complaint reference"/>
    <x v="212"/>
    <m/>
    <s v="text"/>
    <s v="Yes"/>
    <s v="Man"/>
    <s v="No "/>
    <s v="Yes"/>
    <s v="Man"/>
    <s v="Yes"/>
    <s v="Man"/>
    <s v="Yes"/>
    <s v="Man"/>
    <s v="Yes"/>
    <s v="Man"/>
    <s v="Yes"/>
    <s v="Man"/>
    <s v="Yes"/>
    <s v="Man"/>
    <s v="Yes"/>
    <s v="Man"/>
    <m/>
    <m/>
  </r>
  <r>
    <n v="2"/>
    <n v="5"/>
    <n v="5"/>
    <s v=""/>
    <s v="2.5.5"/>
    <s v="Incident/Complaint Codes"/>
    <x v="1"/>
    <s v="Investigator details"/>
    <x v="8"/>
    <s v="Secondary investigator/responder organisation type"/>
    <x v="95"/>
    <m/>
    <x v="0"/>
    <s v="Secondary investigator/responder organisation type"/>
    <x v="213"/>
    <m/>
    <s v="Header"/>
    <s v="Yes"/>
    <s v="Man"/>
    <s v="No "/>
    <s v="Yes"/>
    <s v="Man"/>
    <s v="Yes"/>
    <s v="Man"/>
    <s v="Yes"/>
    <s v="Man"/>
    <s v="Yes"/>
    <s v="Man"/>
    <s v="Yes"/>
    <s v="Man"/>
    <s v="Yes"/>
    <s v="Man"/>
    <s v="Yes"/>
    <s v="Man"/>
    <m/>
    <m/>
  </r>
  <r>
    <n v="2"/>
    <n v="5"/>
    <n v="5"/>
    <n v="1"/>
    <s v="2.5.5.1"/>
    <s v="Incident/Complaint Codes"/>
    <x v="1"/>
    <s v="Investigator details"/>
    <x v="8"/>
    <s v="Secondary investigator/responder organisation type"/>
    <x v="95"/>
    <s v="Homecare Provider (secondary I/R)"/>
    <x v="111"/>
    <s v="Homecare Provider (secondary I/R)"/>
    <x v="214"/>
    <m/>
    <s v="Select one of"/>
    <s v="Yes"/>
    <s v="Opt"/>
    <s v="No "/>
    <s v="Yes"/>
    <s v="Opt"/>
    <s v="Yes"/>
    <s v="Opt"/>
    <s v="Yes"/>
    <s v="Opt"/>
    <s v="Yes"/>
    <s v="Opt"/>
    <s v="Yes"/>
    <s v="Opt"/>
    <s v="Yes"/>
    <s v="Opt"/>
    <s v="Yes"/>
    <s v="Opt"/>
    <m/>
    <m/>
  </r>
  <r>
    <n v="2"/>
    <n v="5"/>
    <n v="5"/>
    <n v="2"/>
    <s v="2.5.5.2"/>
    <s v="Incident/Complaint Codes"/>
    <x v="1"/>
    <s v="Investigator details"/>
    <x v="8"/>
    <s v="Secondary investigator/responder organisation type"/>
    <x v="95"/>
    <s v="Trust (secondary I/R)"/>
    <x v="112"/>
    <s v="Trust (secondary I/R)"/>
    <x v="215"/>
    <m/>
    <s v="Select one of"/>
    <s v="Yes"/>
    <s v="Opt"/>
    <s v="No "/>
    <s v="Yes"/>
    <s v="Opt"/>
    <s v="Yes"/>
    <s v="Opt"/>
    <s v="Yes"/>
    <s v="Opt"/>
    <s v="Yes"/>
    <s v="Opt"/>
    <s v="Yes"/>
    <s v="Opt"/>
    <s v="Yes"/>
    <s v="Opt"/>
    <s v="Yes"/>
    <s v="Opt"/>
    <m/>
    <m/>
  </r>
  <r>
    <n v="2"/>
    <n v="5"/>
    <n v="5"/>
    <n v="3"/>
    <s v="2.5.5.3"/>
    <s v="Incident/Complaint Codes"/>
    <x v="1"/>
    <s v="Investigator details"/>
    <x v="8"/>
    <s v="Secondary investigator/responder organisation type"/>
    <x v="95"/>
    <s v="Commissioner (secondary I/R)"/>
    <x v="113"/>
    <s v="Commissioner (secondary I/R)"/>
    <x v="216"/>
    <m/>
    <s v="Select one of"/>
    <s v="Yes"/>
    <s v="Opt"/>
    <s v="No "/>
    <s v="Yes"/>
    <s v="Opt"/>
    <s v="Yes"/>
    <s v="Opt"/>
    <s v="Yes"/>
    <s v="Opt"/>
    <s v="Yes"/>
    <s v="Opt"/>
    <s v="Yes"/>
    <s v="Opt"/>
    <s v="Yes"/>
    <s v="Opt"/>
    <s v="Yes"/>
    <s v="Opt"/>
    <m/>
    <m/>
  </r>
  <r>
    <n v="2"/>
    <n v="5"/>
    <n v="5"/>
    <n v="4"/>
    <s v="2.5.5.4"/>
    <s v="Incident/Complaint Codes"/>
    <x v="1"/>
    <s v="Investigator details"/>
    <x v="8"/>
    <s v="Secondary investigator/responder organisation type"/>
    <x v="95"/>
    <s v="Other (secondary I/R)"/>
    <x v="114"/>
    <s v="Other (secondary I/R)"/>
    <x v="217"/>
    <m/>
    <s v="Select one of"/>
    <s v="Yes"/>
    <s v="Opt"/>
    <s v="No "/>
    <s v="Yes"/>
    <s v="Opt"/>
    <s v="Yes"/>
    <s v="Opt"/>
    <s v="Yes"/>
    <s v="Opt"/>
    <s v="Yes"/>
    <s v="Opt"/>
    <s v="Yes"/>
    <s v="Opt"/>
    <s v="Yes"/>
    <s v="Opt"/>
    <s v="Yes"/>
    <s v="Opt"/>
    <m/>
    <m/>
  </r>
  <r>
    <n v="2"/>
    <n v="5"/>
    <n v="6"/>
    <s v=""/>
    <s v="2.5.6"/>
    <s v="Incident/Complaint Codes"/>
    <x v="1"/>
    <s v="Investigator details"/>
    <x v="8"/>
    <s v="Secondary investigator/responder organisation code"/>
    <x v="96"/>
    <m/>
    <x v="0"/>
    <s v="Secondary investigator/responder organisation code"/>
    <x v="218"/>
    <s v="OJS Code if NHS"/>
    <s v="text"/>
    <s v="Yes"/>
    <s v="Man"/>
    <s v="No "/>
    <s v="Yes"/>
    <s v="Man"/>
    <s v="Yes"/>
    <s v="Man"/>
    <s v="Yes"/>
    <s v="Man"/>
    <s v="Yes"/>
    <s v="Man"/>
    <s v="Yes"/>
    <s v="Man"/>
    <s v="Yes"/>
    <s v="Man"/>
    <s v="Yes"/>
    <s v="Man"/>
    <m/>
    <m/>
  </r>
  <r>
    <n v="2"/>
    <n v="5"/>
    <n v="7"/>
    <s v=""/>
    <s v="2.5.7"/>
    <s v="Incident/Complaint Codes"/>
    <x v="1"/>
    <s v="Investigator details"/>
    <x v="8"/>
    <s v="Secondary investigator/responder organisation Name"/>
    <x v="97"/>
    <m/>
    <x v="0"/>
    <s v="Secondary investigator/responder organisation Name"/>
    <x v="219"/>
    <m/>
    <s v="text"/>
    <s v="Yes"/>
    <s v="Man"/>
    <s v="No "/>
    <s v="Yes"/>
    <s v="Man"/>
    <s v="Yes"/>
    <s v="Man"/>
    <s v="Yes"/>
    <s v="Man"/>
    <s v="Yes"/>
    <s v="Man"/>
    <s v="Yes"/>
    <s v="Man"/>
    <s v="Yes"/>
    <s v="Man"/>
    <s v="Yes"/>
    <s v="Man"/>
    <m/>
    <m/>
  </r>
  <r>
    <n v="2"/>
    <n v="5"/>
    <n v="8"/>
    <s v=""/>
    <s v="2.5.8"/>
    <s v="Incident/Complaint Codes"/>
    <x v="1"/>
    <s v="Investigator details"/>
    <x v="8"/>
    <s v="Secondary investigator/responder incident/complaint reference"/>
    <x v="98"/>
    <m/>
    <x v="0"/>
    <s v="Secondary investigator/responder incident/complaint reference"/>
    <x v="220"/>
    <m/>
    <s v="text"/>
    <s v="Yes"/>
    <s v="Man"/>
    <s v="No "/>
    <s v="Yes"/>
    <s v="Man"/>
    <s v="Yes"/>
    <s v="Man"/>
    <s v="Yes"/>
    <s v="Man"/>
    <s v="Yes"/>
    <s v="Man"/>
    <s v="Yes"/>
    <s v="Man"/>
    <s v="Yes"/>
    <s v="Man"/>
    <s v="Yes"/>
    <s v="Man"/>
    <m/>
    <m/>
  </r>
  <r>
    <n v="3"/>
    <s v=""/>
    <s v=""/>
    <s v=""/>
    <s v="3"/>
    <s v="Process Based Codes"/>
    <x v="2"/>
    <m/>
    <x v="0"/>
    <m/>
    <x v="0"/>
    <m/>
    <x v="0"/>
    <s v="Process Based Codes"/>
    <x v="221"/>
    <m/>
    <s v="Header"/>
    <s v="Yes"/>
    <s v="Man"/>
    <s v="No "/>
    <s v="Yes"/>
    <s v="Man"/>
    <s v="Yes"/>
    <s v="Man"/>
    <s v="Yes"/>
    <s v="Man"/>
    <s v="Yes"/>
    <s v="Man"/>
    <s v="Yes"/>
    <s v="Man"/>
    <s v="Yes"/>
    <s v="Man"/>
    <s v="Yes"/>
    <s v="Opt"/>
    <m/>
    <m/>
  </r>
  <r>
    <n v="3"/>
    <n v="1"/>
    <s v=""/>
    <s v=""/>
    <s v="3.1"/>
    <s v="Process Based Codes"/>
    <x v="2"/>
    <s v="Service Implementation / Change Control"/>
    <x v="9"/>
    <m/>
    <x v="0"/>
    <m/>
    <x v="0"/>
    <s v="Service Implementation / Change Control"/>
    <x v="222"/>
    <s v="(process step 1,2)"/>
    <s v="1=primary cause, 2=secondary cause, 3=contributory factor"/>
    <s v="Yes"/>
    <s v="Opt"/>
    <s v="No "/>
    <s v="Yes"/>
    <s v="Opt"/>
    <s v="Yes"/>
    <s v="Opt"/>
    <s v="Yes"/>
    <s v="Opt"/>
    <s v="Yes"/>
    <s v="Opt"/>
    <s v="Yes"/>
    <s v="Opt"/>
    <s v="Yes"/>
    <s v="Opt"/>
    <s v="Yes"/>
    <s v="Opt"/>
    <m/>
    <m/>
  </r>
  <r>
    <n v="3"/>
    <n v="1"/>
    <n v="1"/>
    <s v=""/>
    <s v="3.1.1"/>
    <s v="Process Based Codes"/>
    <x v="2"/>
    <s v="Service Implementation / Change Control"/>
    <x v="9"/>
    <s v="SLA / Contract not in place"/>
    <x v="99"/>
    <m/>
    <x v="0"/>
    <s v="SLA / Contract not in place"/>
    <x v="223"/>
    <m/>
    <s v="1=primary cause, 2=secondary cause, 3=contributory factor"/>
    <s v="Yes"/>
    <s v="Opt"/>
    <s v="No "/>
    <s v="No "/>
    <s v="n/a"/>
    <s v="No "/>
    <s v="n/a"/>
    <s v="No "/>
    <s v="n/a"/>
    <s v="Yes"/>
    <s v="Opt"/>
    <s v="Yes"/>
    <s v="Opt"/>
    <s v="Yes"/>
    <s v="Opt"/>
    <s v="No "/>
    <s v="n/a"/>
    <m/>
    <m/>
  </r>
  <r>
    <n v="3"/>
    <n v="1"/>
    <n v="2"/>
    <s v=""/>
    <s v="3.1.2"/>
    <s v="Process Based Codes"/>
    <x v="2"/>
    <s v="Service Implementation / Change Control"/>
    <x v="9"/>
    <s v="SLA / Contract unclear"/>
    <x v="100"/>
    <m/>
    <x v="0"/>
    <s v="SLA / Contract unclear"/>
    <x v="224"/>
    <m/>
    <s v="1=primary cause, 2=secondary cause, 3=contributory factor"/>
    <s v="Yes"/>
    <s v="Opt"/>
    <s v="No "/>
    <s v="No "/>
    <s v="n/a"/>
    <s v="No "/>
    <s v="n/a"/>
    <s v="No "/>
    <s v="n/a"/>
    <s v="Yes"/>
    <s v="Opt"/>
    <s v="Yes"/>
    <s v="Opt"/>
    <s v="Yes"/>
    <s v="Opt"/>
    <s v="No "/>
    <s v="n/a"/>
    <m/>
    <m/>
  </r>
  <r>
    <n v="3"/>
    <n v="1"/>
    <n v="3"/>
    <s v=""/>
    <s v="3.1.3"/>
    <s v="Process Based Codes"/>
    <x v="2"/>
    <s v="Service Implementation / Change Control"/>
    <x v="9"/>
    <s v="Policy / Guideline / Standard Operating Procedure not in place"/>
    <x v="101"/>
    <m/>
    <x v="0"/>
    <s v="Policy / Guideline / Standard Operating Procedure not in place"/>
    <x v="225"/>
    <m/>
    <s v="1=primary cause, 2=secondary cause, 3=contributory factor"/>
    <s v="Yes"/>
    <s v="Opt"/>
    <s v="No "/>
    <s v="Yes"/>
    <s v="Opt"/>
    <s v="No "/>
    <s v="n/a"/>
    <s v="No "/>
    <s v="n/a"/>
    <s v="Yes"/>
    <s v="Opt"/>
    <s v="Yes"/>
    <s v="Opt"/>
    <s v="Yes"/>
    <s v="Opt"/>
    <s v="No "/>
    <s v="n/a"/>
    <m/>
    <m/>
  </r>
  <r>
    <n v="3"/>
    <n v="1"/>
    <n v="4"/>
    <s v=""/>
    <s v="3.1.4"/>
    <s v="Process Based Codes"/>
    <x v="2"/>
    <s v="Service Implementation / Change Control"/>
    <x v="9"/>
    <s v="Risks not identified"/>
    <x v="102"/>
    <m/>
    <x v="0"/>
    <s v="Risks not identified"/>
    <x v="226"/>
    <m/>
    <s v="1=primary cause, 2=secondary cause, 3=contributory factor"/>
    <s v="Yes"/>
    <s v="Opt"/>
    <s v="No "/>
    <s v="No "/>
    <s v="n/a"/>
    <s v="No "/>
    <s v="n/a"/>
    <s v="No "/>
    <s v="n/a"/>
    <s v="Yes"/>
    <s v="Opt"/>
    <s v="Yes"/>
    <s v="Opt"/>
    <s v="Yes"/>
    <s v="Opt"/>
    <s v="No "/>
    <s v="n/a"/>
    <m/>
    <m/>
  </r>
  <r>
    <n v="3"/>
    <n v="1"/>
    <n v="5"/>
    <s v=""/>
    <s v="3.1.5"/>
    <s v="Process Based Codes"/>
    <x v="2"/>
    <s v="Service Implementation / Change Control"/>
    <x v="9"/>
    <s v="Risk mitigation insufficient"/>
    <x v="103"/>
    <m/>
    <x v="0"/>
    <s v="Risk mitigation insufficient"/>
    <x v="227"/>
    <m/>
    <s v="1=primary cause, 2=secondary cause, 3=contributory factor"/>
    <s v="Yes"/>
    <s v="Opt"/>
    <s v="No "/>
    <s v="No "/>
    <s v="n/a"/>
    <s v="No "/>
    <s v="n/a"/>
    <s v="No "/>
    <s v="n/a"/>
    <s v="Yes"/>
    <s v="Opt"/>
    <s v="Yes"/>
    <s v="Opt"/>
    <s v="Yes"/>
    <s v="Opt"/>
    <s v="No "/>
    <s v="n/a"/>
    <m/>
    <m/>
  </r>
  <r>
    <n v="3"/>
    <n v="1"/>
    <n v="6"/>
    <s v=""/>
    <s v="3.1.6"/>
    <s v="Process Based Codes"/>
    <x v="2"/>
    <s v="Service Implementation / Change Control"/>
    <x v="9"/>
    <s v="Data entry error – contract/account information"/>
    <x v="104"/>
    <m/>
    <x v="0"/>
    <s v="Data entry error – contract/account information"/>
    <x v="228"/>
    <m/>
    <s v="1=primary cause, 2=secondary cause, 3=contributory factor"/>
    <s v="Yes"/>
    <s v="Opt"/>
    <s v="No "/>
    <s v="Yes"/>
    <s v="Opt"/>
    <s v="No "/>
    <s v="n/a"/>
    <s v="No "/>
    <s v="n/a"/>
    <s v="Yes"/>
    <s v="Opt"/>
    <s v="Yes"/>
    <s v="Opt"/>
    <s v="Yes"/>
    <s v="Opt"/>
    <s v="No "/>
    <s v="n/a"/>
    <m/>
    <m/>
  </r>
  <r>
    <n v="3"/>
    <n v="1"/>
    <n v="7"/>
    <s v=""/>
    <s v="3.1.7"/>
    <s v="Process Based Codes"/>
    <x v="2"/>
    <s v="Service Implementation / Change Control"/>
    <x v="9"/>
    <s v="Data entry error – service/product information"/>
    <x v="105"/>
    <m/>
    <x v="0"/>
    <s v="Data entry error – service/product information"/>
    <x v="229"/>
    <m/>
    <s v="1=primary cause, 2=secondary cause, 3=contributory factor"/>
    <s v="Yes"/>
    <s v="Opt"/>
    <s v="No "/>
    <s v="Yes"/>
    <s v="Opt"/>
    <s v="No "/>
    <s v="n/a"/>
    <s v="No "/>
    <s v="n/a"/>
    <s v="Yes"/>
    <s v="Opt"/>
    <s v="Yes"/>
    <s v="Opt"/>
    <s v="Yes"/>
    <s v="Opt"/>
    <s v="No "/>
    <s v="n/a"/>
    <m/>
    <m/>
  </r>
  <r>
    <n v="3"/>
    <n v="1"/>
    <n v="8"/>
    <s v=""/>
    <s v="3.1.8"/>
    <s v="Process Based Codes"/>
    <x v="2"/>
    <s v="Service Implementation / Change Control"/>
    <x v="9"/>
    <s v="Key contact details not available / incorrect"/>
    <x v="106"/>
    <m/>
    <x v="0"/>
    <s v="Key contact details not available / incorrect"/>
    <x v="230"/>
    <m/>
    <s v="1=primary cause, 2=secondary cause, 3=contributory factor"/>
    <s v="Yes"/>
    <s v="Opt"/>
    <s v="No "/>
    <s v="Yes"/>
    <s v="Opt"/>
    <s v="No "/>
    <s v="n/a"/>
    <s v="Yes"/>
    <s v="Opt"/>
    <s v="Yes"/>
    <s v="Opt"/>
    <s v="Yes"/>
    <s v="Opt"/>
    <s v="Yes"/>
    <s v="Opt"/>
    <s v="No "/>
    <s v="n/a"/>
    <m/>
    <m/>
  </r>
  <r>
    <n v="3"/>
    <n v="1"/>
    <n v="9"/>
    <s v=""/>
    <s v="3.1.9"/>
    <s v="Process Based Codes"/>
    <x v="2"/>
    <s v="Service Implementation / Change Control"/>
    <x v="9"/>
    <s v="Change control insufficient"/>
    <x v="107"/>
    <m/>
    <x v="0"/>
    <s v="Change control insufficient"/>
    <x v="231"/>
    <m/>
    <s v="1=primary cause, 2=secondary cause, 3=contributory factor"/>
    <s v="Yes"/>
    <s v="Opt"/>
    <s v="No "/>
    <s v="Yes"/>
    <s v="Opt"/>
    <s v="No "/>
    <s v="n/a"/>
    <s v="Yes"/>
    <s v="Opt"/>
    <s v="Yes"/>
    <s v="Opt"/>
    <s v="Yes"/>
    <s v="Opt"/>
    <s v="Yes"/>
    <s v="Opt"/>
    <s v="No "/>
    <s v="n/a"/>
    <m/>
    <m/>
  </r>
  <r>
    <n v="3"/>
    <n v="1"/>
    <n v="10"/>
    <s v=""/>
    <s v="3.1.10"/>
    <s v="Process Based Codes"/>
    <x v="2"/>
    <s v="Service Implementation / Change Control"/>
    <x v="9"/>
    <s v="Service requested outside contracted service level"/>
    <x v="108"/>
    <m/>
    <x v="0"/>
    <s v="Service requested outside contracted service level"/>
    <x v="232"/>
    <m/>
    <s v="1=primary cause, 2=secondary cause, 3=contributory factor"/>
    <s v="Yes"/>
    <s v="Opt"/>
    <s v="No "/>
    <s v="Yes"/>
    <s v="Opt"/>
    <s v="No "/>
    <s v="n/a"/>
    <s v="Yes"/>
    <s v="Opt"/>
    <s v="Yes"/>
    <s v="Opt"/>
    <s v="Yes"/>
    <s v="Opt"/>
    <s v="Yes"/>
    <s v="Opt"/>
    <s v="No "/>
    <s v="n/a"/>
    <m/>
    <m/>
  </r>
  <r>
    <n v="3"/>
    <n v="1"/>
    <n v="11"/>
    <s v=""/>
    <s v="3.1.11"/>
    <s v="Process Based Codes"/>
    <x v="2"/>
    <s v="Service Implementation / Change Control"/>
    <x v="9"/>
    <s v="Unclassified implementation /change failure"/>
    <x v="109"/>
    <m/>
    <x v="0"/>
    <s v="Unclassified implementation /change failure"/>
    <x v="233"/>
    <m/>
    <s v="1=primary cause, 2=secondary cause, 3=contributory factor"/>
    <s v="Yes"/>
    <s v="Opt"/>
    <s v="No "/>
    <s v="Yes"/>
    <s v="Opt"/>
    <s v="Yes"/>
    <s v="Opt"/>
    <s v="Yes"/>
    <s v="Opt"/>
    <s v="Yes"/>
    <s v="Opt"/>
    <s v="Yes"/>
    <s v="Opt"/>
    <s v="Yes"/>
    <s v="Opt"/>
    <s v="Yes"/>
    <s v="Opt"/>
    <m/>
    <m/>
  </r>
  <r>
    <n v="3"/>
    <n v="2"/>
    <s v=""/>
    <s v=""/>
    <s v="3.2"/>
    <s v="Process Based Codes"/>
    <x v="2"/>
    <s v="Patient Registration and Patient Services"/>
    <x v="10"/>
    <m/>
    <x v="0"/>
    <m/>
    <x v="0"/>
    <s v="Patient Registration and Patient Services"/>
    <x v="234"/>
    <s v="(process step 3,4,5,6,10,18e (was 12e))"/>
    <s v="1=primary cause, 2=secondary cause, 3=contributory factor"/>
    <s v="Yes"/>
    <s v="Opt"/>
    <s v="No "/>
    <s v="Yes"/>
    <s v="Opt"/>
    <s v="Yes"/>
    <s v="Opt"/>
    <s v="Yes"/>
    <s v="Opt"/>
    <s v="Yes"/>
    <s v="Opt"/>
    <s v="Yes"/>
    <s v="Opt"/>
    <s v="Yes"/>
    <s v="Opt"/>
    <s v="Yes"/>
    <s v="Opt"/>
    <m/>
    <m/>
  </r>
  <r>
    <n v="3"/>
    <n v="2"/>
    <n v="1"/>
    <s v=""/>
    <s v="3.2.1"/>
    <s v="Process Based Codes"/>
    <x v="2"/>
    <s v="Patient Registration and Patient Services"/>
    <x v="10"/>
    <s v="Patient Referral"/>
    <x v="110"/>
    <m/>
    <x v="0"/>
    <s v="Patient Referral"/>
    <x v="235"/>
    <m/>
    <s v="1=primary cause, 2=secondary cause, 3=contributory factor"/>
    <s v="Yes"/>
    <s v="Opt"/>
    <s v="No "/>
    <s v="No "/>
    <s v="n/a"/>
    <s v="No "/>
    <s v="n/a"/>
    <s v="No "/>
    <s v="n/a"/>
    <s v="Yes"/>
    <s v="Opt"/>
    <s v="Yes"/>
    <s v="Opt"/>
    <s v="Yes"/>
    <s v="Opt"/>
    <s v="No "/>
    <s v="n/a"/>
    <s v="KPI D6"/>
    <m/>
  </r>
  <r>
    <n v="3"/>
    <n v="2"/>
    <n v="1"/>
    <n v="1"/>
    <s v="3.2.1.1"/>
    <s v="Process Based Codes"/>
    <x v="2"/>
    <s v="Patient Registration and Patient Services"/>
    <x v="10"/>
    <s v="Patient Referral"/>
    <x v="110"/>
    <s v="Patient registration documents not clear"/>
    <x v="115"/>
    <s v="Patient registration documents not clear"/>
    <x v="236"/>
    <m/>
    <s v="1=primary cause, 2=secondary cause, 3=contributory factor"/>
    <s v="Yes"/>
    <s v="Opt"/>
    <s v="No "/>
    <s v="No "/>
    <s v="n/a"/>
    <s v="No "/>
    <s v="n/a"/>
    <s v="No "/>
    <s v="n/a"/>
    <s v="Yes"/>
    <s v="Opt"/>
    <s v="Yes"/>
    <s v="Opt"/>
    <s v="Yes"/>
    <s v="Opt"/>
    <s v="No "/>
    <s v="n/a"/>
    <m/>
    <m/>
  </r>
  <r>
    <n v="3"/>
    <n v="2"/>
    <n v="1"/>
    <n v="2"/>
    <s v="3.2.1.2"/>
    <s v="Process Based Codes"/>
    <x v="2"/>
    <s v="Patient Registration and Patient Services"/>
    <x v="10"/>
    <s v="Patient Referral"/>
    <x v="110"/>
    <s v="Patient registration documents incomplete"/>
    <x v="116"/>
    <s v="Patient registration documents incomplete"/>
    <x v="237"/>
    <m/>
    <s v="1=primary cause, 2=secondary cause, 3=contributory factor"/>
    <s v="Yes"/>
    <s v="Opt"/>
    <s v="No "/>
    <s v="No "/>
    <s v="n/a"/>
    <s v="No "/>
    <s v="n/a"/>
    <s v="No "/>
    <s v="n/a"/>
    <s v="Yes"/>
    <s v="Opt"/>
    <s v="Yes"/>
    <s v="Opt"/>
    <s v="Yes"/>
    <s v="Opt"/>
    <s v="No "/>
    <s v="n/a"/>
    <m/>
    <m/>
  </r>
  <r>
    <n v="3"/>
    <n v="2"/>
    <n v="1"/>
    <n v="3"/>
    <s v="3.2.1.3"/>
    <s v="Process Based Codes"/>
    <x v="2"/>
    <s v="Patient Registration and Patient Services"/>
    <x v="10"/>
    <s v="Patient Referral"/>
    <x v="110"/>
    <s v="Inappropriate referral e.g. patient not suitable for homecare"/>
    <x v="117"/>
    <s v="Inappropriate referral e.g. patient not suitable for homecare"/>
    <x v="238"/>
    <m/>
    <s v="1=primary cause, 2=secondary cause, 3=contributory factor"/>
    <s v="Yes"/>
    <s v="Opt"/>
    <s v="No "/>
    <s v="Yes"/>
    <s v="Opt"/>
    <s v="No "/>
    <s v="n/a"/>
    <s v="No "/>
    <s v="n/a"/>
    <s v="Yes"/>
    <s v="Opt"/>
    <s v="Yes"/>
    <s v="Opt"/>
    <s v="Yes"/>
    <s v="Opt"/>
    <s v="No "/>
    <s v="n/a"/>
    <m/>
    <m/>
  </r>
  <r>
    <n v="3"/>
    <n v="2"/>
    <n v="1"/>
    <n v="4"/>
    <s v="3.2.1.4"/>
    <s v="Process Based Codes"/>
    <x v="2"/>
    <s v="Patient Registration and Patient Services"/>
    <x v="10"/>
    <s v="Patient Referral"/>
    <x v="110"/>
    <s v="Inadequate individual patient care plan agreed and in place"/>
    <x v="118"/>
    <s v="Inadequate individual patient care plan agreed and in place"/>
    <x v="239"/>
    <m/>
    <s v="1=primary cause, 2=secondary cause, 3=contributory factor"/>
    <s v="Yes"/>
    <s v="Opt"/>
    <s v="No "/>
    <s v="No "/>
    <s v="n/a"/>
    <s v="No "/>
    <s v="n/a"/>
    <s v="No "/>
    <s v="n/a"/>
    <s v="Yes"/>
    <s v="Opt"/>
    <s v="Yes"/>
    <s v="Opt"/>
    <s v="Yes"/>
    <s v="Opt"/>
    <s v="No "/>
    <s v="n/a"/>
    <m/>
    <m/>
  </r>
  <r>
    <n v="3"/>
    <n v="2"/>
    <n v="2"/>
    <s v=""/>
    <s v="3.2.2"/>
    <s v="Process Based Codes"/>
    <x v="2"/>
    <s v="Patient Registration and Patient Services"/>
    <x v="10"/>
    <s v="Delayed registration onto providers system"/>
    <x v="111"/>
    <m/>
    <x v="0"/>
    <s v="Delayed registration onto providers system"/>
    <x v="240"/>
    <m/>
    <s v="1=primary cause, 2=secondary cause, 3=contributory factor"/>
    <s v="Yes"/>
    <s v="Opt"/>
    <s v="No "/>
    <s v="No "/>
    <s v="n/a"/>
    <s v="No "/>
    <s v="n/a"/>
    <s v="No "/>
    <s v="n/a"/>
    <s v="Yes"/>
    <s v="Opt"/>
    <s v="Yes"/>
    <s v="Opt"/>
    <s v="Yes"/>
    <s v="Opt"/>
    <s v="No "/>
    <s v="n/a"/>
    <m/>
    <m/>
  </r>
  <r>
    <n v="3"/>
    <n v="2"/>
    <n v="3"/>
    <s v=""/>
    <s v="3.2.3"/>
    <s v="Process Based Codes"/>
    <x v="2"/>
    <s v="Patient Registration and Patient Services"/>
    <x v="10"/>
    <s v="Patient registration data entry incorrect"/>
    <x v="112"/>
    <m/>
    <x v="0"/>
    <s v="Patient registration data entry incorrect"/>
    <x v="241"/>
    <m/>
    <s v="1=primary cause, 2=secondary cause, 3=contributory factor"/>
    <s v="Yes"/>
    <s v="Opt"/>
    <s v="No "/>
    <s v="No "/>
    <s v="n/a"/>
    <s v="No "/>
    <s v="n/a"/>
    <s v="No "/>
    <s v="n/a"/>
    <s v="Yes"/>
    <s v="Opt"/>
    <s v="Yes"/>
    <s v="Opt"/>
    <s v="Yes"/>
    <s v="Opt"/>
    <s v="No "/>
    <s v="n/a"/>
    <m/>
    <m/>
  </r>
  <r>
    <n v="3"/>
    <n v="2"/>
    <n v="3"/>
    <n v="1"/>
    <s v="3.2.3.1"/>
    <s v="Process Based Codes"/>
    <x v="2"/>
    <s v="Patient Registration and Patient Services"/>
    <x v="10"/>
    <s v="Patient registration data entry incorrect"/>
    <x v="112"/>
    <s v="Incorrect patient details"/>
    <x v="119"/>
    <s v="Incorrect patient details"/>
    <x v="242"/>
    <m/>
    <s v="1=primary cause, 2=secondary cause, 3=contributory factor"/>
    <s v="Yes"/>
    <s v="Opt"/>
    <s v="No "/>
    <s v="Yes"/>
    <s v="Opt"/>
    <s v="No "/>
    <s v="n/a"/>
    <s v="No "/>
    <s v="n/a"/>
    <s v="Yes"/>
    <s v="Opt"/>
    <s v="Yes"/>
    <s v="Opt"/>
    <s v="Yes"/>
    <s v="Opt"/>
    <s v="No "/>
    <s v="n/a"/>
    <m/>
    <m/>
  </r>
  <r>
    <n v="3"/>
    <n v="2"/>
    <n v="3"/>
    <n v="2"/>
    <s v="3.2.3.2"/>
    <s v="Process Based Codes"/>
    <x v="2"/>
    <s v="Patient Registration and Patient Services"/>
    <x v="10"/>
    <s v="Patient registration data entry incorrect"/>
    <x v="112"/>
    <s v="Incorrect service details"/>
    <x v="120"/>
    <s v="Incorrect service details"/>
    <x v="243"/>
    <m/>
    <s v="1=primary cause, 2=secondary cause, 3=contributory factor"/>
    <s v="Yes"/>
    <s v="Opt"/>
    <s v="No "/>
    <s v="No "/>
    <s v="n/a"/>
    <s v="No "/>
    <s v="n/a"/>
    <s v="No "/>
    <s v="n/a"/>
    <s v="Yes"/>
    <s v="Opt"/>
    <s v="Yes"/>
    <s v="Opt"/>
    <s v="Yes"/>
    <s v="Opt"/>
    <s v="No "/>
    <s v="n/a"/>
    <m/>
    <m/>
  </r>
  <r>
    <n v="3"/>
    <n v="2"/>
    <n v="3"/>
    <n v="3"/>
    <s v="3.2.3.3"/>
    <s v="Process Based Codes"/>
    <x v="2"/>
    <s v="Patient Registration and Patient Services"/>
    <x v="10"/>
    <s v="Patient registration data entry incorrect"/>
    <x v="112"/>
    <s v="Incorrect hospital / clinical contact details"/>
    <x v="121"/>
    <s v="Incorrect hospital / clinical contact details"/>
    <x v="244"/>
    <m/>
    <s v="1=primary cause, 2=secondary cause, 3=contributory factor"/>
    <s v="Yes"/>
    <s v="Opt"/>
    <s v="No "/>
    <s v="No "/>
    <s v="n/a"/>
    <s v="No "/>
    <s v="n/a"/>
    <s v="No "/>
    <s v="n/a"/>
    <s v="Yes"/>
    <s v="Opt"/>
    <s v="Yes"/>
    <s v="Opt"/>
    <s v="Yes"/>
    <s v="Opt"/>
    <s v="No "/>
    <s v="n/a"/>
    <m/>
    <m/>
  </r>
  <r>
    <n v="3"/>
    <n v="2"/>
    <n v="3"/>
    <n v="4"/>
    <s v="3.2.3.4"/>
    <s v="Process Based Codes"/>
    <x v="2"/>
    <s v="Patient Registration and Patient Services"/>
    <x v="10"/>
    <s v="Patient registration data entry incorrect"/>
    <x v="112"/>
    <s v="Incorrect funding details"/>
    <x v="122"/>
    <s v="Incorrect funding details"/>
    <x v="245"/>
    <m/>
    <s v="1=primary cause, 2=secondary cause, 3=contributory factor"/>
    <s v="Yes"/>
    <s v="Opt"/>
    <s v="No "/>
    <s v="No "/>
    <s v="n/a"/>
    <s v="No "/>
    <s v="n/a"/>
    <s v="No "/>
    <s v="n/a"/>
    <s v="Yes"/>
    <s v="Opt"/>
    <s v="Yes"/>
    <s v="Opt"/>
    <s v="Yes"/>
    <s v="Opt"/>
    <s v="No "/>
    <s v="n/a"/>
    <m/>
    <m/>
  </r>
  <r>
    <n v="3"/>
    <n v="2"/>
    <n v="4"/>
    <s v=""/>
    <s v="3.2.4"/>
    <s v="Process Based Codes"/>
    <x v="2"/>
    <s v="Patient Registration and Patient Services"/>
    <x v="10"/>
    <s v="Consent not documented"/>
    <x v="113"/>
    <m/>
    <x v="0"/>
    <s v="Consent not documented"/>
    <x v="246"/>
    <m/>
    <s v="1=primary cause, 2=secondary cause, 3=contributory factor"/>
    <s v="Yes"/>
    <s v="Opt"/>
    <s v="No "/>
    <s v="Yes"/>
    <s v="Opt"/>
    <s v="No "/>
    <s v="n/a"/>
    <s v="No "/>
    <s v="n/a"/>
    <s v="Yes"/>
    <s v="Opt"/>
    <s v="Yes"/>
    <s v="Opt"/>
    <s v="Yes"/>
    <s v="Opt"/>
    <s v="No "/>
    <s v="n/a"/>
    <m/>
    <m/>
  </r>
  <r>
    <n v="3"/>
    <n v="2"/>
    <n v="5"/>
    <s v=""/>
    <s v="3.2.5"/>
    <s v="Process Based Codes"/>
    <x v="2"/>
    <s v="Patient Registration and Patient Services"/>
    <x v="10"/>
    <s v="Initial patient contact not completed"/>
    <x v="114"/>
    <m/>
    <x v="0"/>
    <s v="Initial patient contact not completed"/>
    <x v="247"/>
    <m/>
    <s v="1=primary cause, 2=secondary cause, 3=contributory factor"/>
    <s v="Yes"/>
    <s v="Opt"/>
    <s v="No "/>
    <s v="No "/>
    <s v="n/a"/>
    <s v="No "/>
    <s v="n/a"/>
    <s v="No "/>
    <s v="n/a"/>
    <s v="Yes"/>
    <s v="Opt"/>
    <s v="Yes"/>
    <s v="Opt"/>
    <s v="Yes"/>
    <s v="Opt"/>
    <s v="No "/>
    <s v="n/a"/>
    <m/>
    <m/>
  </r>
  <r>
    <n v="3"/>
    <n v="2"/>
    <n v="6"/>
    <s v=""/>
    <s v="3.2.6"/>
    <s v="Process Based Codes"/>
    <x v="2"/>
    <s v="Patient Registration and Patient Services"/>
    <x v="10"/>
    <s v="Service start date agreed"/>
    <x v="115"/>
    <m/>
    <x v="0"/>
    <s v="Service start date agreed"/>
    <x v="248"/>
    <m/>
    <s v="1=primary cause, 2=secondary cause, 3=contributory factor"/>
    <s v="Yes"/>
    <s v="Opt"/>
    <s v="No "/>
    <s v="No "/>
    <s v="n/a"/>
    <s v="No "/>
    <s v="n/a"/>
    <s v="No "/>
    <s v="n/a"/>
    <s v="Yes"/>
    <s v="Opt"/>
    <s v="Yes"/>
    <s v="Opt"/>
    <s v="Yes"/>
    <s v="Opt"/>
    <s v="No "/>
    <s v="n/a"/>
    <m/>
    <m/>
  </r>
  <r>
    <n v="3"/>
    <n v="2"/>
    <n v="7"/>
    <s v=""/>
    <s v="3.2.7"/>
    <s v="Process Based Codes"/>
    <x v="2"/>
    <s v="Patient Registration and Patient Services"/>
    <x v="10"/>
    <s v="Delivery/visit date/time not confirmed with patient"/>
    <x v="116"/>
    <m/>
    <x v="0"/>
    <s v="Delivery/visit date/time not confirmed with patient"/>
    <x v="249"/>
    <m/>
    <s v="1=primary cause, 2=secondary cause, 3=contributory factor"/>
    <s v="Yes"/>
    <s v="Opt"/>
    <s v="No "/>
    <s v="No "/>
    <s v="n/a"/>
    <s v="No "/>
    <s v="n/a"/>
    <s v="No "/>
    <s v="n/a"/>
    <s v="Yes"/>
    <s v="Opt"/>
    <s v="Yes"/>
    <s v="Opt"/>
    <s v="Yes"/>
    <s v="Opt"/>
    <s v="No "/>
    <s v="n/a"/>
    <m/>
    <m/>
  </r>
  <r>
    <n v="3"/>
    <n v="2"/>
    <n v="8"/>
    <s v=""/>
    <s v="3.2.8"/>
    <s v="Process Based Codes"/>
    <x v="2"/>
    <s v="Patient Registration and Patient Services"/>
    <x v="10"/>
    <s v="Patient preference not recorded and actioned"/>
    <x v="117"/>
    <m/>
    <x v="0"/>
    <s v="Patient preference not recorded and actioned"/>
    <x v="250"/>
    <m/>
    <s v="1=primary cause, 2=secondary cause, 3=contributory factor"/>
    <s v="Yes"/>
    <s v="Opt"/>
    <s v="No "/>
    <s v="Yes"/>
    <s v="Opt"/>
    <s v="No "/>
    <s v="n/a"/>
    <s v="Yes"/>
    <s v="Opt"/>
    <s v="Yes"/>
    <s v="Opt"/>
    <s v="Yes"/>
    <s v="Opt"/>
    <s v="Yes"/>
    <s v="Opt"/>
    <s v="No "/>
    <s v="n/a"/>
    <m/>
    <m/>
  </r>
  <r>
    <n v="3"/>
    <n v="2"/>
    <n v="9"/>
    <s v=""/>
    <s v="3.2.9"/>
    <s v="Process Based Codes"/>
    <x v="2"/>
    <s v="Patient Registration and Patient Services"/>
    <x v="10"/>
    <s v="Patient request not actioned - incorrect delivery address"/>
    <x v="118"/>
    <m/>
    <x v="0"/>
    <s v="Patient request not actioned - incorrect delivery address"/>
    <x v="251"/>
    <m/>
    <s v="1=primary cause, 2=secondary cause, 3=contributory factor"/>
    <s v="Yes"/>
    <s v="Opt"/>
    <s v="No "/>
    <s v="Yes"/>
    <s v="Opt"/>
    <s v="No "/>
    <s v="n/a"/>
    <s v="No "/>
    <s v="n/a"/>
    <s v="Yes"/>
    <s v="Opt"/>
    <s v="Yes"/>
    <s v="Opt"/>
    <s v="Yes"/>
    <s v="Opt"/>
    <s v="No "/>
    <s v="n/a"/>
    <m/>
    <m/>
  </r>
  <r>
    <n v="3"/>
    <n v="2"/>
    <n v="10"/>
    <s v=""/>
    <s v="3.2.10"/>
    <s v="Process Based Codes"/>
    <x v="2"/>
    <s v="Patient Registration and Patient Services"/>
    <x v="10"/>
    <s v="Patient request not actioned –other"/>
    <x v="119"/>
    <m/>
    <x v="0"/>
    <s v="Patient request not actioned –other"/>
    <x v="252"/>
    <m/>
    <s v="1=primary cause, 2=secondary cause, 3=contributory factor"/>
    <s v="Yes"/>
    <s v="Opt"/>
    <s v="No "/>
    <s v="Yes"/>
    <s v="Opt"/>
    <s v="No "/>
    <s v="n/a"/>
    <s v="Yes"/>
    <s v="Opt"/>
    <s v="Yes"/>
    <s v="Opt"/>
    <s v="Yes"/>
    <s v="Opt"/>
    <s v="Yes"/>
    <s v="Opt"/>
    <s v="No "/>
    <s v="n/a"/>
    <m/>
    <m/>
  </r>
  <r>
    <n v="3"/>
    <n v="2"/>
    <n v="11"/>
    <s v=""/>
    <s v="3.2.11"/>
    <s v="Process Based Codes"/>
    <x v="2"/>
    <s v="Patient Registration and Patient Services"/>
    <x v="10"/>
    <s v="Instructions to patient not clear"/>
    <x v="120"/>
    <m/>
    <x v="0"/>
    <s v="Instructions to patient not clear"/>
    <x v="253"/>
    <m/>
    <s v="1=primary cause, 2=secondary cause, 3=contributory factor"/>
    <s v="Yes"/>
    <s v="Opt"/>
    <s v="No "/>
    <s v="Yes"/>
    <s v="Opt"/>
    <s v="No "/>
    <s v="n/a"/>
    <s v="Yes"/>
    <s v="Opt"/>
    <s v="Yes"/>
    <s v="Opt"/>
    <s v="Yes"/>
    <s v="Opt"/>
    <s v="Yes"/>
    <s v="Opt"/>
    <s v="No "/>
    <s v="n/a"/>
    <m/>
    <m/>
  </r>
  <r>
    <n v="3"/>
    <n v="2"/>
    <n v="12"/>
    <s v=""/>
    <s v="3.2.12"/>
    <s v="Process Based Codes"/>
    <x v="2"/>
    <s v="Patient Registration and Patient Services"/>
    <x v="10"/>
    <s v="Back-order / To Follow order not followed up correctly"/>
    <x v="121"/>
    <m/>
    <x v="0"/>
    <s v="Back-order / To Follow order not followed up correctly"/>
    <x v="254"/>
    <m/>
    <s v="1=primary cause, 2=secondary cause, 3=contributory factor"/>
    <s v="Yes"/>
    <s v="Opt"/>
    <s v="No "/>
    <s v="No "/>
    <s v="n/a"/>
    <s v="No "/>
    <s v="n/a"/>
    <s v="No "/>
    <s v="n/a"/>
    <s v="Yes"/>
    <s v="Opt"/>
    <s v="Yes"/>
    <s v="Opt"/>
    <s v="Yes"/>
    <s v="Opt"/>
    <s v="No "/>
    <s v="n/a"/>
    <m/>
    <m/>
  </r>
  <r>
    <n v="3"/>
    <n v="2"/>
    <n v="13"/>
    <s v=""/>
    <s v="3.2.13"/>
    <s v="Process Based Codes"/>
    <x v="2"/>
    <s v="Patient Registration and Patient Services"/>
    <x v="10"/>
    <s v="Issues/delays identified but not proactively communicated to patient"/>
    <x v="122"/>
    <m/>
    <x v="0"/>
    <s v="Issues/delays identified but not proactively communicated to patient"/>
    <x v="255"/>
    <m/>
    <s v="1=primary cause, 2=secondary cause, 3=contributory factor"/>
    <s v="Yes"/>
    <s v="Opt"/>
    <s v="No "/>
    <s v="No "/>
    <s v="n/a"/>
    <s v="No "/>
    <s v="n/a"/>
    <s v="No "/>
    <s v="n/a"/>
    <s v="No "/>
    <s v="n/a"/>
    <s v="Yes"/>
    <s v="Opt"/>
    <s v="No "/>
    <s v="n/a"/>
    <s v="No "/>
    <s v="n/a"/>
    <m/>
    <m/>
  </r>
  <r>
    <n v="3"/>
    <n v="2"/>
    <n v="14"/>
    <s v=""/>
    <s v="3.2.14"/>
    <s v="Process Based Codes"/>
    <x v="2"/>
    <s v="Patient Registration and Patient Services"/>
    <x v="10"/>
    <s v="Failure to communicate timely response to patient enquiry e.g. what’s happening with my meds?"/>
    <x v="123"/>
    <m/>
    <x v="0"/>
    <s v="Failure to communicate timely response to patient enquiry e.g. what’s happening with my meds?"/>
    <x v="256"/>
    <m/>
    <s v="1=primary cause, 2=secondary cause, 3=contributory factor"/>
    <s v="Yes"/>
    <s v="Opt"/>
    <s v="No "/>
    <s v="No "/>
    <s v="n/a"/>
    <s v="No "/>
    <s v="n/a"/>
    <s v="Yes"/>
    <s v="Opt"/>
    <s v="Yes"/>
    <s v="Opt"/>
    <s v="Yes"/>
    <s v="Opt"/>
    <s v="Yes"/>
    <s v="Opt"/>
    <s v="No "/>
    <s v="n/a"/>
    <m/>
    <m/>
  </r>
  <r>
    <n v="3"/>
    <n v="2"/>
    <n v="15"/>
    <s v=""/>
    <s v="3.2.15"/>
    <s v="Process Based Codes"/>
    <x v="2"/>
    <s v="Patient Registration and Patient Services"/>
    <x v="10"/>
    <s v="Rude or inappropriate behaviour of call handler"/>
    <x v="124"/>
    <m/>
    <x v="0"/>
    <s v="Rude or inappropriate behaviour of call handler"/>
    <x v="257"/>
    <m/>
    <s v="1=primary cause, 2=secondary cause, 3=contributory factor"/>
    <s v="Yes"/>
    <s v="Opt"/>
    <s v="No "/>
    <s v="No "/>
    <s v="n/a"/>
    <s v="No "/>
    <s v="n/a"/>
    <s v="No "/>
    <s v="n/a"/>
    <s v="No "/>
    <s v="n/a"/>
    <s v="Yes"/>
    <s v="Opt"/>
    <s v="No "/>
    <s v="n/a"/>
    <s v="No "/>
    <s v="n/a"/>
    <m/>
    <m/>
  </r>
  <r>
    <n v="3"/>
    <n v="2"/>
    <n v="16"/>
    <s v=""/>
    <s v="3.2.16"/>
    <s v="Process Based Codes"/>
    <x v="2"/>
    <s v="Patient Registration and Patient Services"/>
    <x v="10"/>
    <s v="Patient not correctly removed from service"/>
    <x v="125"/>
    <m/>
    <x v="0"/>
    <s v="Patient not correctly removed from service"/>
    <x v="258"/>
    <m/>
    <s v="1=primary cause, 2=secondary cause, 3=contributory factor"/>
    <s v="Yes"/>
    <s v="Opt"/>
    <s v="No "/>
    <s v="Yes"/>
    <s v="Opt"/>
    <s v="No "/>
    <s v="n/a"/>
    <s v="No "/>
    <s v="n/a"/>
    <s v="Yes"/>
    <s v="Opt"/>
    <s v="Yes"/>
    <s v="Opt"/>
    <s v="Yes"/>
    <s v="Opt"/>
    <s v="No "/>
    <s v="n/a"/>
    <m/>
    <m/>
  </r>
  <r>
    <n v="3"/>
    <n v="2"/>
    <n v="17"/>
    <s v=""/>
    <s v="3.2.17"/>
    <s v="Process Based Codes"/>
    <x v="2"/>
    <s v="Patient Registration and Patient Services"/>
    <x v="10"/>
    <s v="Unclassified patient reg / services failure"/>
    <x v="126"/>
    <m/>
    <x v="0"/>
    <s v="Unclassified patient reg / services failure"/>
    <x v="259"/>
    <m/>
    <s v="1=primary cause, 2=secondary cause, 3=contributory factor"/>
    <s v="Yes"/>
    <s v="Opt"/>
    <s v="No "/>
    <s v="Yes"/>
    <s v="Opt"/>
    <s v="Yes"/>
    <s v="Opt"/>
    <s v="Yes"/>
    <s v="Opt"/>
    <s v="Yes"/>
    <s v="Opt"/>
    <s v="Yes"/>
    <s v="Opt"/>
    <s v="Yes"/>
    <s v="Opt"/>
    <s v="Yes"/>
    <s v="Opt"/>
    <m/>
    <m/>
  </r>
  <r>
    <n v="3"/>
    <n v="3"/>
    <s v=""/>
    <s v=""/>
    <s v="3.3"/>
    <s v="Process Based Codes"/>
    <x v="2"/>
    <s v="Prescribing"/>
    <x v="11"/>
    <m/>
    <x v="0"/>
    <m/>
    <x v="0"/>
    <s v="Prescribing"/>
    <x v="260"/>
    <s v="(process step 7, 8,18b-d (was 12b-d))"/>
    <s v="1=primary cause, 2=secondary cause, 3=contributory factor"/>
    <s v="Yes"/>
    <s v="Opt"/>
    <s v="No "/>
    <s v="Yes"/>
    <s v="Opt"/>
    <s v="Yes"/>
    <s v="Opt"/>
    <s v="Yes"/>
    <s v="Opt"/>
    <s v="Yes"/>
    <s v="Opt"/>
    <s v="Yes"/>
    <s v="Opt"/>
    <s v="Yes"/>
    <s v="Opt"/>
    <s v="Yes"/>
    <s v="Opt"/>
    <m/>
    <m/>
  </r>
  <r>
    <n v="3"/>
    <n v="3"/>
    <n v="1"/>
    <s v=""/>
    <s v="3.3.1"/>
    <s v="Process Based Codes"/>
    <x v="2"/>
    <s v="Prescribing"/>
    <x v="11"/>
    <s v="No prescription written / omitted medicine/ancillary"/>
    <x v="127"/>
    <m/>
    <x v="0"/>
    <s v="No prescription written / omitted medicine/ancillary"/>
    <x v="261"/>
    <m/>
    <s v="1=primary cause, 2=secondary cause, 3=contributory factor"/>
    <s v="Yes"/>
    <s v="Opt"/>
    <s v="No "/>
    <s v="No "/>
    <s v="n/a"/>
    <s v="No "/>
    <s v="n/a"/>
    <s v="No "/>
    <s v="n/a"/>
    <s v="Yes"/>
    <s v="Opt"/>
    <s v="Yes"/>
    <s v="Opt"/>
    <s v="Yes"/>
    <s v="Opt"/>
    <s v="No "/>
    <s v="n/a"/>
    <m/>
    <m/>
  </r>
  <r>
    <n v="3"/>
    <n v="3"/>
    <n v="2"/>
    <s v=""/>
    <s v="3.3.2"/>
    <s v="Process Based Codes"/>
    <x v="2"/>
    <s v="Prescribing"/>
    <x v="11"/>
    <s v="Cross-over mismatching between patients and medicines"/>
    <x v="128"/>
    <m/>
    <x v="0"/>
    <s v="Cross-over mismatching between patients and medicines"/>
    <x v="262"/>
    <m/>
    <s v="1=primary cause, 2=secondary cause, 3=contributory factor"/>
    <s v="Yes"/>
    <s v="Opt"/>
    <s v="No "/>
    <s v="Yes"/>
    <s v="Opt"/>
    <s v="No "/>
    <s v="n/a"/>
    <s v="No "/>
    <s v="n/a"/>
    <s v="Yes"/>
    <s v="Opt"/>
    <s v="Yes"/>
    <s v="Opt"/>
    <s v="Yes"/>
    <s v="Opt"/>
    <s v="No "/>
    <s v="n/a"/>
    <m/>
    <m/>
  </r>
  <r>
    <n v="3"/>
    <n v="3"/>
    <n v="3"/>
    <s v=""/>
    <s v="3.3.3"/>
    <s v="Process Based Codes"/>
    <x v="2"/>
    <s v="Prescribing"/>
    <x v="11"/>
    <s v="Prescription incomplete or unclear"/>
    <x v="129"/>
    <m/>
    <x v="0"/>
    <s v="Prescription incomplete or unclear"/>
    <x v="263"/>
    <m/>
    <s v="1=primary cause, 2=secondary cause, 3=contributory factor"/>
    <s v="Yes"/>
    <s v="Opt"/>
    <s v="No "/>
    <s v="No "/>
    <s v="n/a"/>
    <s v="No "/>
    <s v="n/a"/>
    <s v="No "/>
    <s v="n/a"/>
    <s v="Yes"/>
    <s v="Opt"/>
    <s v="Yes"/>
    <s v="Opt"/>
    <s v="Yes"/>
    <s v="Opt"/>
    <s v="No "/>
    <s v="n/a"/>
    <s v="KPI D8"/>
    <m/>
  </r>
  <r>
    <n v="3"/>
    <n v="3"/>
    <n v="3"/>
    <n v="1"/>
    <s v="3.3.3.1"/>
    <s v="Process Based Codes"/>
    <x v="2"/>
    <s v="Prescribing"/>
    <x v="11"/>
    <s v="Prescription incomplete or unclear"/>
    <x v="129"/>
    <s v="Wrong or unclear dose or strength on prescription"/>
    <x v="123"/>
    <s v="Wrong or unclear dose or strength on prescription"/>
    <x v="264"/>
    <m/>
    <s v="1=primary cause, 2=secondary cause, 3=contributory factor"/>
    <s v="Yes"/>
    <s v="Opt"/>
    <s v="No "/>
    <s v="No "/>
    <s v="n/a"/>
    <s v="No "/>
    <s v="n/a"/>
    <s v="No "/>
    <s v="n/a"/>
    <s v="Yes"/>
    <s v="Opt"/>
    <s v="Yes"/>
    <s v="Opt"/>
    <s v="Yes"/>
    <s v="Opt"/>
    <s v="No "/>
    <s v="n/a"/>
    <m/>
    <m/>
  </r>
  <r>
    <n v="3"/>
    <n v="3"/>
    <n v="3"/>
    <n v="2"/>
    <s v="3.3.3.2"/>
    <s v="Process Based Codes"/>
    <x v="2"/>
    <s v="Prescribing"/>
    <x v="11"/>
    <s v="Prescription incomplete or unclear"/>
    <x v="129"/>
    <s v="Wrong drug/medicine on prescription"/>
    <x v="124"/>
    <s v="Wrong drug/medicine on prescription"/>
    <x v="265"/>
    <m/>
    <s v="1=primary cause, 2=secondary cause, 3=contributory factor"/>
    <s v="Yes"/>
    <s v="Opt"/>
    <s v="No "/>
    <s v="No "/>
    <s v="n/a"/>
    <s v="No "/>
    <s v="n/a"/>
    <s v="No "/>
    <s v="n/a"/>
    <s v="Yes"/>
    <s v="Opt"/>
    <s v="Yes"/>
    <s v="Opt"/>
    <s v="Yes"/>
    <s v="Opt"/>
    <s v="No "/>
    <s v="n/a"/>
    <m/>
    <m/>
  </r>
  <r>
    <n v="3"/>
    <n v="3"/>
    <n v="3"/>
    <n v="3"/>
    <s v="3.3.3.3"/>
    <s v="Process Based Codes"/>
    <x v="2"/>
    <s v="Prescribing"/>
    <x v="11"/>
    <s v="Prescription incomplete or unclear"/>
    <x v="129"/>
    <s v="Wrong or unclear formulation on prescription"/>
    <x v="125"/>
    <s v="Wrong or unclear formulation on prescription"/>
    <x v="266"/>
    <m/>
    <s v="1=primary cause, 2=secondary cause, 3=contributory factor"/>
    <s v="Yes"/>
    <s v="Opt"/>
    <s v="No "/>
    <s v="No "/>
    <s v="n/a"/>
    <s v="No "/>
    <s v="n/a"/>
    <s v="No "/>
    <s v="n/a"/>
    <s v="Yes"/>
    <s v="Opt"/>
    <s v="Yes"/>
    <s v="Opt"/>
    <s v="Yes"/>
    <s v="Opt"/>
    <s v="No "/>
    <s v="n/a"/>
    <m/>
    <m/>
  </r>
  <r>
    <n v="3"/>
    <n v="3"/>
    <n v="3"/>
    <n v="4"/>
    <s v="3.3.3.4"/>
    <s v="Process Based Codes"/>
    <x v="2"/>
    <s v="Prescribing"/>
    <x v="11"/>
    <s v="Prescription incomplete or unclear"/>
    <x v="129"/>
    <s v="Wrong or unclear dose frequency on prescription"/>
    <x v="126"/>
    <s v="Wrong or unclear dose frequency on prescription"/>
    <x v="267"/>
    <m/>
    <s v="1=primary cause, 2=secondary cause, 3=contributory factor"/>
    <s v="Yes"/>
    <s v="Opt"/>
    <s v="No "/>
    <s v="No "/>
    <s v="n/a"/>
    <s v="No "/>
    <s v="n/a"/>
    <s v="No "/>
    <s v="n/a"/>
    <s v="Yes"/>
    <s v="Opt"/>
    <s v="Yes"/>
    <s v="Opt"/>
    <s v="Yes"/>
    <s v="Opt"/>
    <s v="No "/>
    <s v="n/a"/>
    <m/>
    <m/>
  </r>
  <r>
    <n v="3"/>
    <n v="3"/>
    <n v="3"/>
    <n v="5"/>
    <s v="3.3.3.5"/>
    <s v="Process Based Codes"/>
    <x v="2"/>
    <s v="Prescribing"/>
    <x v="11"/>
    <s v="Prescription incomplete or unclear"/>
    <x v="129"/>
    <s v="Wrong or unclear quantity or delivery frequency on prescription"/>
    <x v="127"/>
    <s v="Wrong or unclear quantity or delivery frequency on prescription"/>
    <x v="268"/>
    <m/>
    <s v="1=primary cause, 2=secondary cause, 3=contributory factor"/>
    <s v="Yes"/>
    <s v="Opt"/>
    <s v="No "/>
    <s v="No "/>
    <s v="n/a"/>
    <s v="No "/>
    <s v="n/a"/>
    <s v="No "/>
    <s v="n/a"/>
    <s v="Yes"/>
    <s v="Opt"/>
    <s v="Yes"/>
    <s v="Opt"/>
    <s v="Yes"/>
    <s v="Opt"/>
    <s v="No "/>
    <s v="n/a"/>
    <m/>
    <m/>
  </r>
  <r>
    <n v="3"/>
    <n v="3"/>
    <n v="3"/>
    <n v="6"/>
    <s v="3.3.3.6"/>
    <s v="Process Based Codes"/>
    <x v="2"/>
    <s v="Prescribing"/>
    <x v="11"/>
    <s v="Prescription incomplete or unclear"/>
    <x v="129"/>
    <s v="Wrong or unclear route of supply (e.g. outpatient dispensing vs homecare)"/>
    <x v="128"/>
    <s v="Wrong or unclear route of supply (e.g. outpatient dispensing vs homecare)"/>
    <x v="269"/>
    <m/>
    <s v="1=primary cause, 2=secondary cause, 3=contributory factor"/>
    <s v="Yes"/>
    <s v="Opt"/>
    <s v="No "/>
    <s v="No "/>
    <s v="n/a"/>
    <s v="No "/>
    <s v="n/a"/>
    <s v="No "/>
    <s v="n/a"/>
    <s v="Yes"/>
    <s v="Opt"/>
    <s v="Yes"/>
    <s v="Opt"/>
    <s v="Yes"/>
    <s v="Opt"/>
    <s v="No "/>
    <s v="n/a"/>
    <m/>
    <m/>
  </r>
  <r>
    <n v="3"/>
    <n v="3"/>
    <n v="3"/>
    <n v="7"/>
    <s v="3.3.3.7"/>
    <s v="Process Based Codes"/>
    <x v="2"/>
    <s v="Prescribing"/>
    <x v="11"/>
    <s v="Prescription incomplete or unclear"/>
    <x v="129"/>
    <s v="Prescription not signed"/>
    <x v="129"/>
    <s v="Prescription not signed"/>
    <x v="270"/>
    <m/>
    <s v="1=primary cause, 2=secondary cause, 3=contributory factor"/>
    <s v="Yes"/>
    <s v="Opt"/>
    <s v="No "/>
    <s v="No "/>
    <s v="n/a"/>
    <s v="No "/>
    <s v="n/a"/>
    <s v="No "/>
    <s v="n/a"/>
    <s v="Yes"/>
    <s v="Opt"/>
    <s v="Yes"/>
    <s v="Opt"/>
    <s v="Yes"/>
    <s v="Opt"/>
    <s v="No "/>
    <s v="n/a"/>
    <m/>
    <m/>
  </r>
  <r>
    <n v="3"/>
    <n v="3"/>
    <n v="3"/>
    <n v="8"/>
    <s v="3.3.3.8"/>
    <s v="Process Based Codes"/>
    <x v="2"/>
    <s v="Prescribing"/>
    <x v="11"/>
    <s v="Prescription incomplete or unclear"/>
    <x v="129"/>
    <s v="Prescription not dated"/>
    <x v="130"/>
    <s v="Prescription not dated"/>
    <x v="271"/>
    <m/>
    <s v="1=primary cause, 2=secondary cause, 3=contributory factor"/>
    <s v="Yes"/>
    <s v="Opt"/>
    <s v="No "/>
    <s v="No "/>
    <s v="n/a"/>
    <s v="No "/>
    <s v="n/a"/>
    <s v="No "/>
    <s v="n/a"/>
    <s v="Yes"/>
    <s v="Opt"/>
    <s v="Yes"/>
    <s v="Opt"/>
    <s v="Yes"/>
    <s v="Opt"/>
    <s v="No "/>
    <s v="n/a"/>
    <m/>
    <m/>
  </r>
  <r>
    <n v="3"/>
    <n v="3"/>
    <n v="3"/>
    <n v="9"/>
    <s v="3.3.3.9"/>
    <s v="Process Based Codes"/>
    <x v="2"/>
    <s v="Prescribing"/>
    <x v="11"/>
    <s v="Prescription incomplete or unclear"/>
    <x v="129"/>
    <s v="Prescriber not identifiable"/>
    <x v="131"/>
    <s v="Prescriber not identifiable"/>
    <x v="272"/>
    <m/>
    <s v="1=primary cause, 2=secondary cause, 3=contributory factor"/>
    <s v="Yes"/>
    <s v="Opt"/>
    <s v="No "/>
    <s v="No "/>
    <s v="n/a"/>
    <s v="No "/>
    <s v="n/a"/>
    <s v="No "/>
    <s v="n/a"/>
    <s v="Yes"/>
    <s v="Opt"/>
    <s v="Yes"/>
    <s v="Opt"/>
    <s v="Yes"/>
    <s v="Opt"/>
    <s v="No "/>
    <s v="n/a"/>
    <m/>
    <m/>
  </r>
  <r>
    <n v="3"/>
    <n v="3"/>
    <n v="3"/>
    <n v="10"/>
    <s v="3.3.3.10"/>
    <s v="Process Based Codes"/>
    <x v="2"/>
    <s v="Prescribing"/>
    <x v="11"/>
    <s v="Prescription incomplete or unclear"/>
    <x v="129"/>
    <s v="Handwritten prescription difficult to read"/>
    <x v="132"/>
    <s v="Handwritten prescription difficult to read"/>
    <x v="273"/>
    <m/>
    <s v="1=primary cause, 2=secondary cause, 3=contributory factor"/>
    <s v="Yes"/>
    <s v="Opt"/>
    <s v="No "/>
    <s v="No "/>
    <s v="n/a"/>
    <s v="No "/>
    <s v="n/a"/>
    <s v="No "/>
    <s v="n/a"/>
    <s v="Yes"/>
    <s v="Opt"/>
    <s v="Yes"/>
    <s v="Opt"/>
    <s v="Yes"/>
    <s v="Opt"/>
    <s v="No "/>
    <s v="n/a"/>
    <m/>
    <m/>
  </r>
  <r>
    <n v="3"/>
    <n v="3"/>
    <n v="3"/>
    <n v="11"/>
    <s v="3.3.3.11"/>
    <s v="Process Based Codes"/>
    <x v="2"/>
    <s v="Prescribing"/>
    <x v="11"/>
    <s v="Prescription incomplete or unclear"/>
    <x v="129"/>
    <s v="Wrong / omitted verbal patient directions / insufficient counselling"/>
    <x v="133"/>
    <s v="Wrong / omitted verbal patient directions / insufficient counselling"/>
    <x v="274"/>
    <m/>
    <s v="1=primary cause, 2=secondary cause, 3=contributory factor"/>
    <s v="Yes"/>
    <s v="Opt"/>
    <s v="No "/>
    <s v="No "/>
    <s v="n/a"/>
    <s v="No "/>
    <s v="n/a"/>
    <s v="No "/>
    <s v="n/a"/>
    <s v="Yes"/>
    <s v="Opt"/>
    <s v="Yes"/>
    <s v="Opt"/>
    <s v="Yes"/>
    <s v="Opt"/>
    <s v="No "/>
    <s v="n/a"/>
    <m/>
    <m/>
  </r>
  <r>
    <n v="3"/>
    <n v="3"/>
    <n v="4"/>
    <s v=""/>
    <s v="3.3.4"/>
    <s v="Process Based Codes"/>
    <x v="2"/>
    <s v="Prescribing"/>
    <x v="11"/>
    <s v="Clinical Check incomplete or unclear on prescription"/>
    <x v="130"/>
    <m/>
    <x v="0"/>
    <s v="Clinical Check incomplete or unclear on prescription"/>
    <x v="275"/>
    <m/>
    <s v="1=primary cause, 2=secondary cause, 3=contributory factor"/>
    <s v="Yes"/>
    <s v="Opt"/>
    <s v="No "/>
    <s v="No "/>
    <s v="n/a"/>
    <s v="No "/>
    <s v="n/a"/>
    <s v="No "/>
    <s v="n/a"/>
    <s v="Yes"/>
    <s v="Opt"/>
    <s v="Yes"/>
    <s v="Opt"/>
    <s v="Yes"/>
    <s v="Opt"/>
    <s v="No "/>
    <s v="n/a"/>
    <s v="KPI D9"/>
    <m/>
  </r>
  <r>
    <n v="3"/>
    <n v="3"/>
    <n v="4"/>
    <n v="1"/>
    <s v="3.3.4.1"/>
    <s v="Process Based Codes"/>
    <x v="2"/>
    <s v="Prescribing"/>
    <x v="11"/>
    <s v="Clinical Check incomplete or unclear on prescription"/>
    <x v="130"/>
    <s v="Clinical check record not completed"/>
    <x v="134"/>
    <s v="Clinical check record not completed"/>
    <x v="276"/>
    <m/>
    <s v="1=primary cause, 2=secondary cause, 3=contributory factor"/>
    <s v="Yes"/>
    <s v="Opt"/>
    <s v="No "/>
    <s v="No "/>
    <s v="n/a"/>
    <s v="No "/>
    <s v="n/a"/>
    <s v="No "/>
    <s v="n/a"/>
    <s v="Yes"/>
    <s v="Opt"/>
    <s v="Yes"/>
    <s v="Opt"/>
    <s v="Yes"/>
    <s v="Opt"/>
    <s v="No "/>
    <s v="n/a"/>
    <m/>
    <m/>
  </r>
  <r>
    <n v="3"/>
    <n v="3"/>
    <n v="4"/>
    <n v="2"/>
    <s v="3.3.4.2"/>
    <s v="Process Based Codes"/>
    <x v="2"/>
    <s v="Prescribing"/>
    <x v="11"/>
    <s v="Clinical Check incomplete or unclear on prescription"/>
    <x v="130"/>
    <s v="Clinical checker not identifiable"/>
    <x v="135"/>
    <s v="Clinical checker not identifiable"/>
    <x v="277"/>
    <m/>
    <s v="1=primary cause, 2=secondary cause, 3=contributory factor"/>
    <s v="Yes"/>
    <s v="Opt"/>
    <s v="No "/>
    <s v="No "/>
    <s v="n/a"/>
    <s v="No "/>
    <s v="n/a"/>
    <s v="No "/>
    <s v="n/a"/>
    <s v="Yes"/>
    <s v="Opt"/>
    <s v="Yes"/>
    <s v="Opt"/>
    <s v="Yes"/>
    <s v="Opt"/>
    <s v="No "/>
    <s v="n/a"/>
    <m/>
    <m/>
  </r>
  <r>
    <n v="3"/>
    <n v="3"/>
    <n v="5"/>
    <s v=""/>
    <s v="3.3.5"/>
    <s v="Process Based Codes"/>
    <x v="2"/>
    <s v="Prescribing"/>
    <x v="11"/>
    <s v="Clinical review insufficient"/>
    <x v="131"/>
    <m/>
    <x v="0"/>
    <s v="Clinical review insufficient"/>
    <x v="278"/>
    <m/>
    <s v="1=primary cause, 2=secondary cause, 3=contributory factor"/>
    <s v="Yes"/>
    <s v="Opt"/>
    <s v="No "/>
    <s v="No "/>
    <s v="n/a"/>
    <s v="No "/>
    <s v="n/a"/>
    <s v="No "/>
    <s v="n/a"/>
    <s v="Yes"/>
    <s v="Opt"/>
    <s v="Yes"/>
    <s v="Opt"/>
    <s v="Yes"/>
    <s v="Opt"/>
    <s v="No "/>
    <s v="n/a"/>
    <m/>
    <m/>
  </r>
  <r>
    <n v="3"/>
    <n v="3"/>
    <n v="5"/>
    <n v="1"/>
    <s v="3.3.5.1"/>
    <s v="Process Based Codes"/>
    <x v="2"/>
    <s v="Prescribing"/>
    <x v="11"/>
    <s v="Clinical review insufficient"/>
    <x v="131"/>
    <s v="Known allergy"/>
    <x v="136"/>
    <s v="Known allergy"/>
    <x v="279"/>
    <m/>
    <s v="1=primary cause, 2=secondary cause, 3=contributory factor"/>
    <s v="Yes"/>
    <s v="Opt"/>
    <s v="No "/>
    <s v="No "/>
    <s v="n/a"/>
    <s v="No "/>
    <s v="n/a"/>
    <s v="No "/>
    <s v="n/a"/>
    <s v="Yes"/>
    <s v="Opt"/>
    <s v="Yes"/>
    <s v="Opt"/>
    <s v="Yes"/>
    <s v="Opt"/>
    <s v="No "/>
    <s v="n/a"/>
    <m/>
    <m/>
  </r>
  <r>
    <n v="3"/>
    <n v="3"/>
    <n v="5"/>
    <n v="2"/>
    <s v="3.3.5.2"/>
    <s v="Process Based Codes"/>
    <x v="2"/>
    <s v="Prescribing"/>
    <x v="11"/>
    <s v="Clinical review insufficient"/>
    <x v="131"/>
    <s v="Known contraindication"/>
    <x v="137"/>
    <s v="Known contraindication"/>
    <x v="280"/>
    <m/>
    <s v="1=primary cause, 2=secondary cause, 3=contributory factor"/>
    <s v="Yes"/>
    <s v="Opt"/>
    <s v="No "/>
    <s v="No "/>
    <s v="n/a"/>
    <s v="No "/>
    <s v="n/a"/>
    <s v="No "/>
    <s v="n/a"/>
    <s v="Yes"/>
    <s v="Opt"/>
    <s v="Yes"/>
    <s v="Opt"/>
    <s v="Yes"/>
    <s v="Opt"/>
    <s v="No "/>
    <s v="n/a"/>
    <m/>
    <m/>
  </r>
  <r>
    <n v="3"/>
    <n v="3"/>
    <n v="5"/>
    <n v="3"/>
    <s v="3.3.5.3"/>
    <s v="Process Based Codes"/>
    <x v="2"/>
    <s v="Prescribing"/>
    <x v="11"/>
    <s v="Clinical review insufficient"/>
    <x v="131"/>
    <s v="Other clinical review error (e.g. dose not adjusted in line with test results)"/>
    <x v="138"/>
    <s v="Other clinical review error (e.g. dose not adjusted in line with test results)"/>
    <x v="281"/>
    <m/>
    <s v="1=primary cause, 2=secondary cause, 3=contributory factor"/>
    <s v="Yes"/>
    <s v="Opt"/>
    <s v="No "/>
    <s v="No "/>
    <s v="n/a"/>
    <s v="No "/>
    <s v="n/a"/>
    <s v="No "/>
    <s v="n/a"/>
    <s v="Yes"/>
    <s v="Opt"/>
    <s v="Yes"/>
    <s v="Opt"/>
    <s v="Yes"/>
    <s v="Opt"/>
    <s v="No "/>
    <s v="n/a"/>
    <m/>
    <m/>
  </r>
  <r>
    <n v="3"/>
    <n v="3"/>
    <n v="6"/>
    <s v=""/>
    <s v="3.3.6"/>
    <s v="Process Based Codes"/>
    <x v="2"/>
    <s v="Prescribing"/>
    <x v="11"/>
    <s v="Purchase Order / Funding approval missing"/>
    <x v="132"/>
    <m/>
    <x v="0"/>
    <s v="Purchase Order / Funding approval missing"/>
    <x v="282"/>
    <m/>
    <s v="1=primary cause, 2=secondary cause, 3=contributory factor"/>
    <s v="Yes"/>
    <s v="Opt"/>
    <s v="No "/>
    <s v="No "/>
    <s v="n/a"/>
    <s v="No "/>
    <s v="n/a"/>
    <s v="No "/>
    <s v="n/a"/>
    <s v="Yes"/>
    <s v="Opt"/>
    <s v="Yes"/>
    <s v="Opt"/>
    <s v="Yes"/>
    <s v="Opt"/>
    <s v="No "/>
    <s v="n/a"/>
    <s v="KPI D10"/>
    <m/>
  </r>
  <r>
    <n v="3"/>
    <n v="3"/>
    <n v="7"/>
    <s v=""/>
    <s v="3.3.7"/>
    <s v="Process Based Codes"/>
    <x v="2"/>
    <s v="Prescribing"/>
    <x v="11"/>
    <s v="Unclassified prescibing failure"/>
    <x v="133"/>
    <m/>
    <x v="0"/>
    <s v="Unclassified prescibing failure"/>
    <x v="283"/>
    <m/>
    <s v="1=primary cause, 2=secondary cause, 3=contributory factor"/>
    <s v="Yes"/>
    <s v="Opt"/>
    <s v="No "/>
    <s v="Yes"/>
    <s v="Opt"/>
    <s v="Yes"/>
    <s v="Opt"/>
    <s v="Yes"/>
    <s v="Opt"/>
    <s v="Yes"/>
    <s v="Opt"/>
    <s v="Yes"/>
    <s v="Opt"/>
    <s v="Yes"/>
    <s v="Opt"/>
    <s v="Yes"/>
    <s v="Opt"/>
    <m/>
    <m/>
  </r>
  <r>
    <n v="3"/>
    <n v="4"/>
    <s v=""/>
    <s v=""/>
    <s v="3.4"/>
    <s v="Process Based Codes"/>
    <x v="2"/>
    <s v="Prescription Management"/>
    <x v="12"/>
    <m/>
    <x v="0"/>
    <m/>
    <x v="0"/>
    <s v="Prescription Management"/>
    <x v="284"/>
    <s v="(process step 9, 18a (was 12a)"/>
    <s v="1=primary cause, 2=secondary cause, 3=contributory factor"/>
    <s v="Yes"/>
    <s v="Opt"/>
    <s v="No "/>
    <s v="Yes"/>
    <s v="Opt"/>
    <s v="Yes"/>
    <s v="Opt"/>
    <s v="Yes"/>
    <s v="Opt"/>
    <s v="Yes"/>
    <s v="Opt"/>
    <s v="Yes"/>
    <s v="Opt"/>
    <s v="Yes"/>
    <s v="Opt"/>
    <s v="Yes"/>
    <s v="Opt"/>
    <m/>
    <m/>
  </r>
  <r>
    <n v="3"/>
    <n v="4"/>
    <n v="1"/>
    <s v=""/>
    <s v="3.4.1"/>
    <s v="Process Based Codes"/>
    <x v="2"/>
    <s v="Prescription Management"/>
    <x v="12"/>
    <s v="Prescription / order data entry"/>
    <x v="134"/>
    <m/>
    <x v="0"/>
    <s v="Prescription / order data entry"/>
    <x v="285"/>
    <m/>
    <s v="1=primary cause, 2=secondary cause, 3=contributory factor"/>
    <s v="Yes"/>
    <s v="Opt"/>
    <s v="No "/>
    <s v="No "/>
    <s v="n/a"/>
    <s v="No "/>
    <s v="n/a"/>
    <s v="No "/>
    <s v="n/a"/>
    <s v="Yes"/>
    <s v="Opt"/>
    <s v="Yes"/>
    <s v="Opt"/>
    <s v="Yes"/>
    <s v="Opt"/>
    <s v="No "/>
    <s v="n/a"/>
    <m/>
    <m/>
  </r>
  <r>
    <n v="3"/>
    <n v="4"/>
    <n v="1"/>
    <n v="1"/>
    <s v="3.4.1.1"/>
    <s v="Process Based Codes"/>
    <x v="2"/>
    <s v="Prescription Management"/>
    <x v="12"/>
    <s v="Prescription / order data entry"/>
    <x v="134"/>
    <s v="Incorrect patient details"/>
    <x v="139"/>
    <s v="Incorrect patient details"/>
    <x v="286"/>
    <m/>
    <s v="1=primary cause, 2=secondary cause, 3=contributory factor"/>
    <s v="Yes"/>
    <s v="Opt"/>
    <s v="No "/>
    <s v="Yes"/>
    <s v="Opt"/>
    <s v="No "/>
    <s v="n/a"/>
    <s v="No "/>
    <s v="n/a"/>
    <s v="Yes"/>
    <s v="Opt"/>
    <s v="Yes"/>
    <s v="Opt"/>
    <s v="Yes"/>
    <s v="Opt"/>
    <s v="No "/>
    <s v="n/a"/>
    <m/>
    <m/>
  </r>
  <r>
    <n v="3"/>
    <n v="4"/>
    <n v="1"/>
    <n v="2"/>
    <s v="3.4.1.2"/>
    <s v="Process Based Codes"/>
    <x v="2"/>
    <s v="Prescription Management"/>
    <x v="12"/>
    <s v="Prescription / order data entry"/>
    <x v="134"/>
    <s v="Incorrect service details"/>
    <x v="140"/>
    <s v="Incorrect service details"/>
    <x v="287"/>
    <m/>
    <s v="1=primary cause, 2=secondary cause, 3=contributory factor"/>
    <s v="Yes"/>
    <s v="Opt"/>
    <s v="No "/>
    <s v="No "/>
    <s v="n/a"/>
    <s v="No "/>
    <s v="n/a"/>
    <s v="No "/>
    <s v="n/a"/>
    <s v="Yes"/>
    <s v="Opt"/>
    <s v="Yes"/>
    <s v="Opt"/>
    <s v="Yes"/>
    <s v="Opt"/>
    <s v="No "/>
    <s v="n/a"/>
    <m/>
    <m/>
  </r>
  <r>
    <n v="3"/>
    <n v="4"/>
    <n v="1"/>
    <n v="3"/>
    <s v="3.4.1.3"/>
    <s v="Process Based Codes"/>
    <x v="2"/>
    <s v="Prescription Management"/>
    <x v="12"/>
    <s v="Prescription / order data entry"/>
    <x v="134"/>
    <s v="Incorrect frequency / delivery details"/>
    <x v="141"/>
    <s v="Incorrect frequency / delivery details"/>
    <x v="288"/>
    <m/>
    <s v="1=primary cause, 2=secondary cause, 3=contributory factor"/>
    <s v="Yes"/>
    <s v="Opt"/>
    <s v="No "/>
    <s v="No "/>
    <s v="n/a"/>
    <s v="No "/>
    <s v="n/a"/>
    <s v="No "/>
    <s v="n/a"/>
    <s v="Yes"/>
    <s v="Opt"/>
    <s v="Yes"/>
    <s v="Opt"/>
    <s v="Yes"/>
    <s v="Opt"/>
    <s v="No "/>
    <s v="n/a"/>
    <m/>
    <m/>
  </r>
  <r>
    <n v="3"/>
    <n v="4"/>
    <n v="1"/>
    <n v="4"/>
    <s v="3.4.1.4"/>
    <s v="Process Based Codes"/>
    <x v="2"/>
    <s v="Prescription Management"/>
    <x v="12"/>
    <s v="Prescription / order data entry"/>
    <x v="134"/>
    <s v="Delayed data entry"/>
    <x v="142"/>
    <s v="Delayed data entry"/>
    <x v="289"/>
    <m/>
    <s v="1=primary cause, 2=secondary cause, 3=contributory factor"/>
    <s v="Yes"/>
    <s v="Opt"/>
    <s v="No "/>
    <s v="No "/>
    <s v="n/a"/>
    <s v="No "/>
    <s v="n/a"/>
    <s v="No "/>
    <s v="n/a"/>
    <s v="Yes"/>
    <s v="Opt"/>
    <s v="Yes"/>
    <s v="Opt"/>
    <s v="Yes"/>
    <s v="Opt"/>
    <s v="No "/>
    <s v="n/a"/>
    <m/>
    <m/>
  </r>
  <r>
    <n v="3"/>
    <n v="4"/>
    <n v="1"/>
    <n v="5"/>
    <s v="3.4.1.5"/>
    <s v="Process Based Codes"/>
    <x v="2"/>
    <s v="Prescription Management"/>
    <x v="12"/>
    <s v="Prescription / order data entry"/>
    <x v="134"/>
    <s v="Incorrect Drug or ancillary entered"/>
    <x v="143"/>
    <s v="Incorrect Drug or ancillary entered"/>
    <x v="290"/>
    <m/>
    <s v="1=primary cause, 2=secondary cause, 3=contributory factor"/>
    <s v="Yes"/>
    <s v="Opt"/>
    <s v="No "/>
    <s v="No "/>
    <s v="n/a"/>
    <s v="No "/>
    <s v="n/a"/>
    <s v="No "/>
    <s v="n/a"/>
    <s v="Yes"/>
    <s v="Opt"/>
    <s v="Yes"/>
    <s v="Opt"/>
    <s v="Yes"/>
    <s v="Opt"/>
    <s v="No "/>
    <s v="n/a"/>
    <m/>
    <m/>
  </r>
  <r>
    <n v="3"/>
    <n v="4"/>
    <n v="1"/>
    <n v="6"/>
    <s v="3.4.1.6"/>
    <s v="Process Based Codes"/>
    <x v="2"/>
    <s v="Prescription Management"/>
    <x v="12"/>
    <s v="Prescription / order data entry"/>
    <x v="134"/>
    <s v="Incorrect formulation /presentation / pack size entered"/>
    <x v="144"/>
    <s v="Incorrect formulation /presentation / pack size entered"/>
    <x v="291"/>
    <m/>
    <s v="1=primary cause, 2=secondary cause, 3=contributory factor"/>
    <s v="Yes"/>
    <s v="Opt"/>
    <s v="No "/>
    <s v="No "/>
    <s v="n/a"/>
    <s v="No "/>
    <s v="n/a"/>
    <s v="No "/>
    <s v="n/a"/>
    <s v="Yes"/>
    <s v="Opt"/>
    <s v="Yes"/>
    <s v="Opt"/>
    <s v="Yes"/>
    <s v="Opt"/>
    <s v="No "/>
    <s v="n/a"/>
    <m/>
    <m/>
  </r>
  <r>
    <n v="3"/>
    <n v="4"/>
    <n v="1"/>
    <n v="7"/>
    <s v="3.4.1.7"/>
    <s v="Process Based Codes"/>
    <x v="2"/>
    <s v="Prescription Management"/>
    <x v="12"/>
    <s v="Prescription / order data entry"/>
    <x v="134"/>
    <s v="Incorrect quantity entered"/>
    <x v="145"/>
    <s v="Incorrect quantity entered"/>
    <x v="292"/>
    <m/>
    <s v="1=primary cause, 2=secondary cause, 3=contributory factor"/>
    <s v="Yes"/>
    <s v="Opt"/>
    <s v="No "/>
    <s v="No "/>
    <s v="n/a"/>
    <s v="No "/>
    <s v="n/a"/>
    <s v="No "/>
    <s v="n/a"/>
    <s v="Yes"/>
    <s v="Opt"/>
    <s v="Yes"/>
    <s v="Opt"/>
    <s v="Yes"/>
    <s v="Opt"/>
    <s v="No "/>
    <s v="n/a"/>
    <m/>
    <m/>
  </r>
  <r>
    <n v="3"/>
    <n v="4"/>
    <n v="1"/>
    <n v="8"/>
    <s v="3.4.1.8"/>
    <s v="Process Based Codes"/>
    <x v="2"/>
    <s v="Prescription Management"/>
    <x v="12"/>
    <s v="Prescription / order data entry"/>
    <x v="134"/>
    <s v="Incorrect dose instructions entered"/>
    <x v="146"/>
    <s v="Incorrect dose instructions entered"/>
    <x v="293"/>
    <m/>
    <s v="1=primary cause, 2=secondary cause, 3=contributory factor"/>
    <s v="Yes"/>
    <s v="Opt"/>
    <s v="No "/>
    <s v="No "/>
    <s v="n/a"/>
    <s v="No "/>
    <s v="n/a"/>
    <s v="No "/>
    <s v="n/a"/>
    <s v="Yes"/>
    <s v="Opt"/>
    <s v="Yes"/>
    <s v="Opt"/>
    <s v="Yes"/>
    <s v="Opt"/>
    <s v="No "/>
    <s v="n/a"/>
    <m/>
    <m/>
  </r>
  <r>
    <n v="3"/>
    <n v="4"/>
    <n v="1"/>
    <n v="9"/>
    <s v="3.4.1.9"/>
    <s v="Process Based Codes"/>
    <x v="2"/>
    <s v="Prescription Management"/>
    <x v="12"/>
    <s v="Prescription / order data entry"/>
    <x v="134"/>
    <s v="Purchase Order / funding details incomplete / missing"/>
    <x v="147"/>
    <s v="Purchase Order / funding details incomplete / missing"/>
    <x v="294"/>
    <m/>
    <s v="1=primary cause, 2=secondary cause, 3=contributory factor"/>
    <s v="Yes"/>
    <s v="Opt"/>
    <s v="No "/>
    <s v="No "/>
    <s v="n/a"/>
    <s v="No "/>
    <s v="n/a"/>
    <s v="No "/>
    <s v="n/a"/>
    <s v="Yes"/>
    <s v="Opt"/>
    <s v="Yes"/>
    <s v="Opt"/>
    <s v="Yes"/>
    <s v="Opt"/>
    <s v="No "/>
    <s v="n/a"/>
    <m/>
    <m/>
  </r>
  <r>
    <n v="3"/>
    <n v="4"/>
    <n v="2"/>
    <s v=""/>
    <s v="3.4.2"/>
    <s v="Process Based Codes"/>
    <x v="2"/>
    <s v="Prescription Management"/>
    <x v="12"/>
    <s v="Prescription out-of-date before expected dispensing"/>
    <x v="135"/>
    <m/>
    <x v="0"/>
    <s v="Prescription out-of-date before expected dispensing"/>
    <x v="295"/>
    <m/>
    <s v="1=primary cause, 2=secondary cause, 3=contributory factor"/>
    <s v="Yes"/>
    <s v="Opt"/>
    <s v="No "/>
    <s v="No "/>
    <s v="n/a"/>
    <s v="No "/>
    <s v="n/a"/>
    <s v="No "/>
    <s v="n/a"/>
    <s v="Yes"/>
    <s v="Opt"/>
    <s v="Yes"/>
    <s v="Opt"/>
    <s v="Yes"/>
    <s v="Opt"/>
    <s v="No "/>
    <s v="n/a"/>
    <m/>
    <m/>
  </r>
  <r>
    <n v="3"/>
    <n v="4"/>
    <n v="3"/>
    <s v=""/>
    <s v="3.4.3"/>
    <s v="Process Based Codes"/>
    <x v="2"/>
    <s v="Prescription Management"/>
    <x v="12"/>
    <s v="Obsolete prescription not withdrawn"/>
    <x v="136"/>
    <m/>
    <x v="0"/>
    <s v="Obsolete prescription not withdrawn"/>
    <x v="296"/>
    <m/>
    <s v="1=primary cause, 2=secondary cause, 3=contributory factor"/>
    <s v="Yes"/>
    <s v="Opt"/>
    <s v="No "/>
    <s v="No "/>
    <s v="n/a"/>
    <s v="No "/>
    <s v="n/a"/>
    <s v="No "/>
    <s v="n/a"/>
    <s v="Yes"/>
    <s v="Opt"/>
    <s v="Yes"/>
    <s v="Opt"/>
    <s v="Yes"/>
    <s v="Opt"/>
    <s v="No "/>
    <s v="n/a"/>
    <m/>
    <m/>
  </r>
  <r>
    <n v="3"/>
    <n v="4"/>
    <n v="4"/>
    <s v=""/>
    <s v="3.4.4"/>
    <s v="Process Based Codes"/>
    <x v="2"/>
    <s v="Prescription Management"/>
    <x v="12"/>
    <s v="Duplicate prescription / order"/>
    <x v="137"/>
    <m/>
    <x v="0"/>
    <s v="Duplicate prescription / order"/>
    <x v="297"/>
    <m/>
    <s v="1=primary cause, 2=secondary cause, 3=contributory factor"/>
    <s v="Yes"/>
    <s v="Opt"/>
    <s v="No "/>
    <s v="No "/>
    <s v="n/a"/>
    <s v="No "/>
    <s v="n/a"/>
    <s v="No "/>
    <s v="n/a"/>
    <s v="Yes"/>
    <s v="Opt"/>
    <s v="Yes"/>
    <s v="Opt"/>
    <s v="Yes"/>
    <s v="Opt"/>
    <s v="No "/>
    <s v="n/a"/>
    <m/>
    <m/>
  </r>
  <r>
    <n v="3"/>
    <n v="4"/>
    <n v="5"/>
    <s v=""/>
    <s v="3.4.5"/>
    <s v="Process Based Codes"/>
    <x v="2"/>
    <s v="Prescription Management"/>
    <x v="12"/>
    <s v="Special instructions not actioned – from internal/external clinical team or manufacturer"/>
    <x v="138"/>
    <m/>
    <x v="0"/>
    <s v="Special instructions not actioned – from internal/external clinical team or manufacturer"/>
    <x v="298"/>
    <m/>
    <s v="1=primary cause, 2=secondary cause, 3=contributory factor"/>
    <s v="Yes"/>
    <s v="Opt"/>
    <s v="No "/>
    <s v="No "/>
    <s v="n/a"/>
    <s v="No "/>
    <s v="n/a"/>
    <s v="Yes"/>
    <s v="Opt"/>
    <s v="Yes"/>
    <s v="Opt"/>
    <s v="Yes"/>
    <s v="Opt"/>
    <s v="Yes"/>
    <s v="Opt"/>
    <s v="No "/>
    <s v="n/a"/>
    <m/>
    <m/>
  </r>
  <r>
    <n v="3"/>
    <n v="4"/>
    <n v="6"/>
    <s v=""/>
    <s v="3.4.6"/>
    <s v="Process Based Codes"/>
    <x v="2"/>
    <s v="Prescription Management"/>
    <x v="12"/>
    <s v="Late prescription request"/>
    <x v="139"/>
    <m/>
    <x v="0"/>
    <s v="Late prescription request"/>
    <x v="299"/>
    <m/>
    <s v="1=primary cause, 2=secondary cause, 3=contributory factor"/>
    <s v="Yes"/>
    <s v="Opt"/>
    <s v="No "/>
    <s v="No "/>
    <s v="n/a"/>
    <s v="No "/>
    <s v="n/a"/>
    <s v="No "/>
    <s v="n/a"/>
    <s v="Yes"/>
    <s v="Opt"/>
    <s v="Yes"/>
    <s v="Opt"/>
    <s v="Yes"/>
    <s v="Opt"/>
    <s v="No "/>
    <s v="n/a"/>
    <m/>
    <m/>
  </r>
  <r>
    <n v="3"/>
    <n v="4"/>
    <n v="7"/>
    <s v=""/>
    <s v="3.4.7"/>
    <s v="Process Based Codes"/>
    <x v="2"/>
    <s v="Prescription Management"/>
    <x v="12"/>
    <s v="Prescription requested on time but not received at dispensary"/>
    <x v="140"/>
    <m/>
    <x v="0"/>
    <s v="Prescription requested on time but not received at dispensary"/>
    <x v="300"/>
    <m/>
    <s v="1=primary cause, 2=secondary cause, 3=contributory factor"/>
    <s v="Yes"/>
    <s v="Opt"/>
    <s v="No "/>
    <s v="No "/>
    <s v="n/a"/>
    <s v="No "/>
    <s v="n/a"/>
    <s v="No "/>
    <s v="n/a"/>
    <s v="Yes"/>
    <s v="Opt"/>
    <s v="Yes"/>
    <s v="Opt"/>
    <s v="Yes"/>
    <s v="Opt"/>
    <s v="No "/>
    <s v="n/a"/>
    <m/>
    <m/>
  </r>
  <r>
    <n v="3"/>
    <n v="4"/>
    <n v="8"/>
    <s v=""/>
    <s v="3.4.8"/>
    <s v="Process Based Codes"/>
    <x v="2"/>
    <s v="Prescription Management"/>
    <x v="12"/>
    <s v="Prescription received on time but data entry missed operational cut-off"/>
    <x v="141"/>
    <m/>
    <x v="0"/>
    <s v="Prescription received on time but data entry missed operational cut-off"/>
    <x v="301"/>
    <m/>
    <s v="1=primary cause, 2=secondary cause, 3=contributory factor"/>
    <s v="Yes"/>
    <s v="Opt"/>
    <s v="No "/>
    <s v="No "/>
    <s v="n/a"/>
    <s v="No "/>
    <s v="n/a"/>
    <s v="No "/>
    <s v="n/a"/>
    <s v="Yes"/>
    <s v="Opt"/>
    <s v="Yes"/>
    <s v="Opt"/>
    <s v="Yes"/>
    <s v="Opt"/>
    <s v="No "/>
    <s v="n/a"/>
    <m/>
    <m/>
  </r>
  <r>
    <n v="3"/>
    <n v="4"/>
    <n v="9"/>
    <s v=""/>
    <s v="3.4.9"/>
    <s v="Process Based Codes"/>
    <x v="2"/>
    <s v="Prescription Management"/>
    <x v="12"/>
    <s v="Prescription entry not checked and approved in time for dispensing"/>
    <x v="142"/>
    <m/>
    <x v="0"/>
    <s v="Prescription entry not checked and approved in time for dispensing"/>
    <x v="302"/>
    <m/>
    <s v="1=primary cause, 2=secondary cause, 3=contributory factor"/>
    <s v="Yes"/>
    <s v="Opt"/>
    <s v="No "/>
    <s v="No "/>
    <s v="n/a"/>
    <s v="No "/>
    <s v="n/a"/>
    <s v="No "/>
    <s v="n/a"/>
    <s v="Yes"/>
    <s v="Opt"/>
    <s v="Yes"/>
    <s v="Opt"/>
    <s v="Yes"/>
    <s v="Opt"/>
    <s v="No "/>
    <s v="n/a"/>
    <m/>
    <m/>
  </r>
  <r>
    <n v="3"/>
    <n v="4"/>
    <n v="10"/>
    <s v=""/>
    <s v="3.4.10"/>
    <s v="Process Based Codes"/>
    <x v="2"/>
    <s v="Prescription Management"/>
    <x v="12"/>
    <s v="Unclassified Rx managmenet failure"/>
    <x v="143"/>
    <m/>
    <x v="0"/>
    <s v="Unclassified Rx managmenet failure"/>
    <x v="303"/>
    <m/>
    <s v="1=primary cause, 2=secondary cause, 3=contributory factor"/>
    <s v="Yes"/>
    <s v="Opt"/>
    <s v="No "/>
    <s v="Yes"/>
    <s v="Opt"/>
    <s v="Yes"/>
    <s v="Opt"/>
    <s v="Yes"/>
    <s v="Opt"/>
    <s v="Yes"/>
    <s v="Opt"/>
    <s v="Yes"/>
    <s v="Opt"/>
    <s v="Yes"/>
    <s v="Opt"/>
    <s v="Yes"/>
    <s v="Opt"/>
    <m/>
    <m/>
  </r>
  <r>
    <n v="3"/>
    <n v="5"/>
    <s v=""/>
    <s v=""/>
    <s v="3.5"/>
    <s v="Process Based Codes"/>
    <x v="2"/>
    <s v="Purchasing / Warehouse / Manufacturing"/>
    <x v="13"/>
    <m/>
    <x v="0"/>
    <m/>
    <x v="0"/>
    <s v="Purchasing / Warehouse / Manufacturing"/>
    <x v="304"/>
    <s v="Process Step 11a"/>
    <s v="1=primary cause, 2=secondary cause, 3=contributory factor"/>
    <s v="Yes"/>
    <s v="Opt"/>
    <s v="No "/>
    <s v="Yes"/>
    <s v="Opt"/>
    <s v="Yes"/>
    <s v="Opt"/>
    <s v="Yes"/>
    <s v="Opt"/>
    <s v="Yes"/>
    <s v="Opt"/>
    <s v="Yes"/>
    <s v="Opt"/>
    <s v="Yes"/>
    <s v="Opt"/>
    <s v="Yes"/>
    <s v="Opt"/>
    <m/>
    <m/>
  </r>
  <r>
    <n v="3"/>
    <n v="5"/>
    <n v="1"/>
    <s v=""/>
    <s v="3.5.1"/>
    <s v="Process Based Codes"/>
    <x v="2"/>
    <s v="Purchasing / Warehouse / Manufacturing"/>
    <x v="13"/>
    <s v="Product not available within normal lead time"/>
    <x v="144"/>
    <m/>
    <x v="0"/>
    <s v="Product not available within normal lead time"/>
    <x v="305"/>
    <m/>
    <s v="1=primary cause, 2=secondary cause, 3=contributory factor"/>
    <s v="Yes"/>
    <s v="Opt"/>
    <s v="No "/>
    <s v="No "/>
    <s v="n/a"/>
    <s v="No "/>
    <s v="n/a"/>
    <s v="No "/>
    <s v="n/a"/>
    <s v="Yes"/>
    <s v="Opt"/>
    <s v="Yes"/>
    <s v="Opt"/>
    <s v="Yes"/>
    <s v="Opt"/>
    <s v="No "/>
    <s v="n/a"/>
    <m/>
    <m/>
  </r>
  <r>
    <n v="3"/>
    <n v="5"/>
    <n v="2"/>
    <s v=""/>
    <s v="3.5.2"/>
    <s v="Process Based Codes"/>
    <x v="2"/>
    <s v="Purchasing / Warehouse / Manufacturing"/>
    <x v="13"/>
    <s v="Product not ordered in time"/>
    <x v="145"/>
    <m/>
    <x v="0"/>
    <s v="Product not ordered in time"/>
    <x v="306"/>
    <m/>
    <s v="1=primary cause, 2=secondary cause, 3=contributory factor"/>
    <s v="Yes"/>
    <s v="Opt"/>
    <s v="No "/>
    <s v="No "/>
    <s v="n/a"/>
    <s v="No "/>
    <s v="n/a"/>
    <s v="No "/>
    <s v="n/a"/>
    <s v="Yes"/>
    <s v="Opt"/>
    <s v="Yes"/>
    <s v="Opt"/>
    <s v="Yes"/>
    <s v="Opt"/>
    <s v="No "/>
    <s v="n/a"/>
    <m/>
    <m/>
  </r>
  <r>
    <n v="3"/>
    <n v="5"/>
    <n v="3"/>
    <s v=""/>
    <s v="3.5.3"/>
    <s v="Process Based Codes"/>
    <x v="2"/>
    <s v="Purchasing / Warehouse / Manufacturing"/>
    <x v="13"/>
    <s v="Ordered in time but delivery late"/>
    <x v="146"/>
    <m/>
    <x v="0"/>
    <s v="Ordered in time but delivery late"/>
    <x v="307"/>
    <m/>
    <s v="1=primary cause, 2=secondary cause, 3=contributory factor"/>
    <s v="Yes"/>
    <s v="Opt"/>
    <s v="No "/>
    <s v="No "/>
    <s v="n/a"/>
    <s v="No "/>
    <s v="n/a"/>
    <s v="No "/>
    <s v="n/a"/>
    <s v="Yes"/>
    <s v="Opt"/>
    <s v="Yes"/>
    <s v="Opt"/>
    <s v="Yes"/>
    <s v="Opt"/>
    <s v="No "/>
    <s v="n/a"/>
    <m/>
    <m/>
  </r>
  <r>
    <n v="3"/>
    <n v="5"/>
    <n v="4"/>
    <s v=""/>
    <s v="3.5.4"/>
    <s v="Process Based Codes"/>
    <x v="2"/>
    <s v="Purchasing / Warehouse / Manufacturing"/>
    <x v="13"/>
    <s v="Goods / Supplier delivery refused - no booking in slot"/>
    <x v="147"/>
    <m/>
    <x v="0"/>
    <s v="Goods / Supplier delivery refused - no booking in slot"/>
    <x v="308"/>
    <m/>
    <s v="1=primary cause, 2=secondary cause, 3=contributory factor"/>
    <s v="Yes"/>
    <s v="Opt"/>
    <s v="No "/>
    <s v="No "/>
    <s v="n/a"/>
    <s v="No "/>
    <s v="n/a"/>
    <s v="No "/>
    <s v="n/a"/>
    <s v="Yes"/>
    <s v="Opt"/>
    <s v="Yes"/>
    <s v="Opt"/>
    <s v="Yes"/>
    <s v="Opt"/>
    <s v="No "/>
    <s v="n/a"/>
    <m/>
    <m/>
  </r>
  <r>
    <n v="3"/>
    <n v="5"/>
    <n v="5"/>
    <s v=""/>
    <s v="3.5.5"/>
    <s v="Process Based Codes"/>
    <x v="2"/>
    <s v="Purchasing / Warehouse / Manufacturing"/>
    <x v="13"/>
    <s v="Goods / Supplier delivery refused – excluding no booking in slot"/>
    <x v="148"/>
    <m/>
    <x v="0"/>
    <s v="Goods / Supplier delivery refused – excluding no booking in slot"/>
    <x v="309"/>
    <m/>
    <s v="1=primary cause, 2=secondary cause, 3=contributory factor"/>
    <s v="Yes"/>
    <s v="Opt"/>
    <s v="No "/>
    <s v="No "/>
    <s v="n/a"/>
    <s v="No "/>
    <s v="n/a"/>
    <s v="No "/>
    <s v="n/a"/>
    <s v="Yes"/>
    <s v="Opt"/>
    <s v="Yes"/>
    <s v="Opt"/>
    <s v="Yes"/>
    <s v="Opt"/>
    <s v="No "/>
    <s v="n/a"/>
    <m/>
    <m/>
  </r>
  <r>
    <n v="3"/>
    <n v="5"/>
    <n v="6"/>
    <s v=""/>
    <s v="3.5.6"/>
    <s v="Process Based Codes"/>
    <x v="2"/>
    <s v="Purchasing / Warehouse / Manufacturing"/>
    <x v="13"/>
    <s v="Goods-in delay"/>
    <x v="149"/>
    <m/>
    <x v="0"/>
    <s v="Goods-in delay"/>
    <x v="310"/>
    <m/>
    <s v="1=primary cause, 2=secondary cause, 3=contributory factor"/>
    <s v="Yes"/>
    <s v="Opt"/>
    <s v="No "/>
    <s v="No "/>
    <s v="n/a"/>
    <s v="No "/>
    <s v="n/a"/>
    <s v="No "/>
    <s v="n/a"/>
    <s v="Yes"/>
    <s v="Opt"/>
    <s v="Yes"/>
    <s v="Opt"/>
    <s v="Yes"/>
    <s v="Opt"/>
    <s v="No "/>
    <s v="n/a"/>
    <m/>
    <m/>
  </r>
  <r>
    <n v="3"/>
    <n v="5"/>
    <n v="7"/>
    <s v=""/>
    <s v="3.5.7"/>
    <s v="Process Based Codes"/>
    <x v="2"/>
    <s v="Purchasing / Warehouse / Manufacturing"/>
    <x v="13"/>
    <s v="Stock arrived quarantined / damaged"/>
    <x v="150"/>
    <m/>
    <x v="0"/>
    <s v="Stock arrived quarantined / damaged"/>
    <x v="311"/>
    <m/>
    <s v="1=primary cause, 2=secondary cause, 3=contributory factor"/>
    <s v="Yes"/>
    <s v="Opt"/>
    <s v="No "/>
    <s v="No "/>
    <s v="n/a"/>
    <s v="No "/>
    <s v="n/a"/>
    <s v="No "/>
    <s v="n/a"/>
    <s v="Yes"/>
    <s v="Opt"/>
    <s v="Yes"/>
    <s v="Opt"/>
    <s v="Yes"/>
    <s v="Opt"/>
    <s v="No "/>
    <s v="n/a"/>
    <m/>
    <m/>
  </r>
  <r>
    <n v="3"/>
    <n v="5"/>
    <n v="8"/>
    <s v=""/>
    <s v="3.5.8"/>
    <s v="Process Based Codes"/>
    <x v="2"/>
    <s v="Purchasing / Warehouse / Manufacturing"/>
    <x v="13"/>
    <s v="Delayed release of quarantine stock"/>
    <x v="151"/>
    <m/>
    <x v="0"/>
    <s v="Delayed release of quarantine stock"/>
    <x v="312"/>
    <m/>
    <s v="1=primary cause, 2=secondary cause, 3=contributory factor"/>
    <s v="Yes"/>
    <s v="Opt"/>
    <s v="No "/>
    <s v="No "/>
    <s v="n/a"/>
    <s v="No "/>
    <s v="n/a"/>
    <s v="No "/>
    <s v="n/a"/>
    <s v="Yes"/>
    <s v="Opt"/>
    <s v="Yes"/>
    <s v="Opt"/>
    <s v="Yes"/>
    <s v="Opt"/>
    <s v="No "/>
    <s v="n/a"/>
    <m/>
    <m/>
  </r>
  <r>
    <n v="3"/>
    <n v="5"/>
    <n v="9"/>
    <s v=""/>
    <s v="3.5.9"/>
    <s v="Process Based Codes"/>
    <x v="2"/>
    <s v="Purchasing / Warehouse / Manufacturing"/>
    <x v="13"/>
    <s v="Wrong product quality status in system"/>
    <x v="152"/>
    <m/>
    <x v="0"/>
    <s v="Wrong product quality status in system"/>
    <x v="313"/>
    <m/>
    <s v="1=primary cause, 2=secondary cause, 3=contributory factor"/>
    <s v="Yes"/>
    <s v="Opt"/>
    <s v="No "/>
    <s v="No "/>
    <s v="n/a"/>
    <s v="No "/>
    <s v="n/a"/>
    <s v="No "/>
    <s v="n/a"/>
    <s v="Yes"/>
    <s v="Opt"/>
    <s v="Yes"/>
    <s v="Opt"/>
    <s v="Yes"/>
    <s v="Opt"/>
    <s v="No "/>
    <s v="n/a"/>
    <m/>
    <m/>
  </r>
  <r>
    <n v="3"/>
    <n v="5"/>
    <n v="10"/>
    <s v=""/>
    <s v="3.5.10"/>
    <s v="Process Based Codes"/>
    <x v="2"/>
    <s v="Purchasing / Warehouse / Manufacturing"/>
    <x v="13"/>
    <s v="Stock on system, but not in correct location"/>
    <x v="153"/>
    <m/>
    <x v="0"/>
    <s v="Stock on system, but not in correct location"/>
    <x v="314"/>
    <m/>
    <s v="1=primary cause, 2=secondary cause, 3=contributory factor"/>
    <s v="Yes"/>
    <s v="Opt"/>
    <s v="No "/>
    <s v="No "/>
    <s v="n/a"/>
    <s v="No "/>
    <s v="n/a"/>
    <s v="No "/>
    <s v="n/a"/>
    <s v="Yes"/>
    <s v="Opt"/>
    <s v="Yes"/>
    <s v="Opt"/>
    <s v="Yes"/>
    <s v="Opt"/>
    <s v="No "/>
    <s v="n/a"/>
    <m/>
    <m/>
  </r>
  <r>
    <n v="3"/>
    <n v="5"/>
    <n v="11"/>
    <s v=""/>
    <s v="3.5.11"/>
    <s v="Process Based Codes"/>
    <x v="2"/>
    <s v="Purchasing / Warehouse / Manufacturing"/>
    <x v="13"/>
    <s v="Stock Replenishment delay / failure"/>
    <x v="154"/>
    <m/>
    <x v="0"/>
    <s v="Stock Replenishment delay / failure"/>
    <x v="315"/>
    <m/>
    <s v="1=primary cause, 2=secondary cause, 3=contributory factor"/>
    <s v="Yes"/>
    <s v="Opt"/>
    <s v="No "/>
    <s v="No "/>
    <s v="n/a"/>
    <s v="No "/>
    <s v="n/a"/>
    <s v="No "/>
    <s v="n/a"/>
    <s v="Yes"/>
    <s v="Opt"/>
    <s v="Yes"/>
    <s v="Opt"/>
    <s v="Yes"/>
    <s v="Opt"/>
    <s v="No "/>
    <s v="n/a"/>
    <m/>
    <m/>
  </r>
  <r>
    <n v="3"/>
    <n v="5"/>
    <n v="12"/>
    <s v=""/>
    <s v="3.5.12"/>
    <s v="Process Based Codes"/>
    <x v="2"/>
    <s v="Purchasing / Warehouse / Manufacturing"/>
    <x v="13"/>
    <s v="Stock Damaged in warehouse (excluding temperature deviation)"/>
    <x v="155"/>
    <m/>
    <x v="0"/>
    <s v="Stock Damaged in warehouse (excluding temperature deviation)"/>
    <x v="316"/>
    <m/>
    <s v="1=primary cause, 2=secondary cause, 3=contributory factor"/>
    <s v="Yes"/>
    <s v="Opt"/>
    <s v="No "/>
    <s v="No "/>
    <s v="n/a"/>
    <s v="No "/>
    <s v="n/a"/>
    <s v="No "/>
    <s v="n/a"/>
    <s v="Yes"/>
    <s v="Opt"/>
    <s v="Yes"/>
    <s v="Opt"/>
    <s v="Yes"/>
    <s v="Opt"/>
    <s v="No "/>
    <s v="n/a"/>
    <m/>
    <m/>
  </r>
  <r>
    <n v="3"/>
    <n v="5"/>
    <n v="13"/>
    <s v=""/>
    <s v="3.5.13"/>
    <s v="Process Based Codes"/>
    <x v="2"/>
    <s v="Purchasing / Warehouse / Manufacturing"/>
    <x v="13"/>
    <s v="Temperature Deviation in Warehouse"/>
    <x v="156"/>
    <m/>
    <x v="0"/>
    <s v="Temperature Deviation in Warehouse"/>
    <x v="317"/>
    <m/>
    <s v="1=primary cause, 2=secondary cause, 3=contributory factor"/>
    <s v="Yes"/>
    <s v="Opt"/>
    <s v="No "/>
    <s v="No "/>
    <s v="n/a"/>
    <s v="No "/>
    <s v="n/a"/>
    <s v="No "/>
    <s v="n/a"/>
    <s v="Yes"/>
    <s v="Opt"/>
    <s v="Yes"/>
    <s v="Opt"/>
    <s v="Yes"/>
    <s v="Opt"/>
    <s v="No "/>
    <s v="n/a"/>
    <m/>
    <m/>
  </r>
  <r>
    <n v="3"/>
    <n v="5"/>
    <n v="14"/>
    <s v=""/>
    <s v="3.5.14"/>
    <s v="Process Based Codes"/>
    <x v="2"/>
    <s v="Purchasing / Warehouse / Manufacturing"/>
    <x v="13"/>
    <s v="Picking Error - Wrong product delivered (excludes dispensed items)"/>
    <x v="157"/>
    <m/>
    <x v="0"/>
    <s v="Picking Error - Wrong product delivered (excludes dispensed items)"/>
    <x v="318"/>
    <m/>
    <s v="1=primary cause, 2=secondary cause, 3=contributory factor"/>
    <s v="Yes"/>
    <s v="Opt"/>
    <s v="No "/>
    <s v="No "/>
    <s v="n/a"/>
    <s v="No "/>
    <s v="n/a"/>
    <s v="No "/>
    <s v="n/a"/>
    <s v="Yes"/>
    <s v="Opt"/>
    <s v="Yes"/>
    <s v="Opt"/>
    <s v="Yes"/>
    <s v="Opt"/>
    <s v="No "/>
    <s v="n/a"/>
    <m/>
    <m/>
  </r>
  <r>
    <n v="3"/>
    <n v="5"/>
    <n v="15"/>
    <s v=""/>
    <s v="3.5.15"/>
    <s v="Process Based Codes"/>
    <x v="2"/>
    <s v="Purchasing / Warehouse / Manufacturing"/>
    <x v="13"/>
    <s v="Picking Error - Wrong Quantity Delivered (excludes dispensed items)"/>
    <x v="158"/>
    <m/>
    <x v="0"/>
    <s v="Picking Error - Wrong Quantity Delivered (excludes dispensed items)"/>
    <x v="319"/>
    <m/>
    <s v="1=primary cause, 2=secondary cause, 3=contributory factor"/>
    <s v="Yes"/>
    <s v="Opt"/>
    <s v="No "/>
    <s v="No "/>
    <s v="n/a"/>
    <s v="No "/>
    <s v="n/a"/>
    <s v="No "/>
    <s v="n/a"/>
    <s v="Yes"/>
    <s v="Opt"/>
    <s v="Yes"/>
    <s v="Opt"/>
    <s v="Yes"/>
    <s v="Opt"/>
    <s v="No "/>
    <s v="n/a"/>
    <m/>
    <m/>
  </r>
  <r>
    <n v="3"/>
    <n v="5"/>
    <n v="16"/>
    <s v=""/>
    <s v="3.5.16"/>
    <s v="Process Based Codes"/>
    <x v="2"/>
    <s v="Purchasing / Warehouse / Manufacturing"/>
    <x v="13"/>
    <s v="Patient access scheme incorrectly applied"/>
    <x v="159"/>
    <m/>
    <x v="0"/>
    <s v="Patient access scheme incorrectly applied"/>
    <x v="320"/>
    <m/>
    <s v="1=primary cause, 2=secondary cause, 3=contributory factor"/>
    <s v="Yes"/>
    <s v="Opt"/>
    <s v="No "/>
    <s v="Yes"/>
    <s v="Opt"/>
    <s v="No "/>
    <s v="n/a"/>
    <s v="No "/>
    <s v="n/a"/>
    <s v="Yes"/>
    <s v="Opt"/>
    <s v="Yes"/>
    <s v="Opt"/>
    <s v="Yes"/>
    <s v="Opt"/>
    <s v="No "/>
    <s v="n/a"/>
    <m/>
    <m/>
  </r>
  <r>
    <n v="3"/>
    <n v="5"/>
    <n v="17"/>
    <s v=""/>
    <s v="3.5.17"/>
    <s v="Process Based Codes"/>
    <x v="2"/>
    <s v="Purchasing / Warehouse / Manufacturing"/>
    <x v="13"/>
    <s v="Unclassified P/W/M failure"/>
    <x v="160"/>
    <m/>
    <x v="0"/>
    <s v="Unclassified P/W/M failure"/>
    <x v="321"/>
    <m/>
    <s v="1=primary cause, 2=secondary cause, 3=contributory factor"/>
    <s v="Yes"/>
    <s v="Opt"/>
    <s v="No "/>
    <s v="Yes"/>
    <s v="Opt"/>
    <s v="Yes"/>
    <s v="Opt"/>
    <s v="Yes"/>
    <s v="Opt"/>
    <s v="Yes"/>
    <s v="Opt"/>
    <s v="Yes"/>
    <s v="Opt"/>
    <s v="Yes"/>
    <s v="Opt"/>
    <s v="Yes"/>
    <s v="Opt"/>
    <m/>
    <m/>
  </r>
  <r>
    <n v="3"/>
    <n v="6"/>
    <s v=""/>
    <s v=""/>
    <s v="3.6"/>
    <s v="Process Based Codes"/>
    <x v="2"/>
    <s v="Dispensing"/>
    <x v="14"/>
    <m/>
    <x v="0"/>
    <m/>
    <x v="0"/>
    <s v="Dispensing"/>
    <x v="322"/>
    <s v="Process Step 11b"/>
    <s v="1=primary cause, 2=secondary cause, 3=contributory factor"/>
    <s v="Yes"/>
    <s v="Opt"/>
    <s v="No "/>
    <s v="Yes"/>
    <s v="Opt"/>
    <s v="Yes"/>
    <s v="Opt"/>
    <s v="Yes"/>
    <s v="Opt"/>
    <s v="Yes"/>
    <s v="Opt"/>
    <s v="Yes"/>
    <s v="Opt"/>
    <s v="Yes"/>
    <s v="Opt"/>
    <s v="Yes"/>
    <s v="Opt"/>
    <m/>
    <m/>
  </r>
  <r>
    <n v="3"/>
    <n v="6"/>
    <n v="1"/>
    <s v=""/>
    <s v="3.6.1"/>
    <s v="Process Based Codes"/>
    <x v="2"/>
    <s v="Dispensing"/>
    <x v="14"/>
    <s v="Wrong Drug"/>
    <x v="161"/>
    <m/>
    <x v="0"/>
    <s v="Wrong Drug"/>
    <x v="323"/>
    <m/>
    <s v="1=primary cause, 2=secondary cause, 3=contributory factor"/>
    <s v="Yes"/>
    <s v="Opt"/>
    <s v="No "/>
    <s v="No "/>
    <s v="n/a"/>
    <s v="No "/>
    <s v="n/a"/>
    <s v="No "/>
    <s v="n/a"/>
    <s v="Yes"/>
    <s v="Opt"/>
    <s v="Yes"/>
    <s v="Opt"/>
    <s v="Yes"/>
    <s v="Opt"/>
    <s v="No "/>
    <s v="n/a"/>
    <m/>
    <m/>
  </r>
  <r>
    <n v="3"/>
    <n v="6"/>
    <n v="2"/>
    <s v=""/>
    <s v="3.6.2"/>
    <s v="Process Based Codes"/>
    <x v="2"/>
    <s v="Dispensing"/>
    <x v="14"/>
    <s v="Wrong Strength"/>
    <x v="162"/>
    <m/>
    <x v="0"/>
    <s v="Wrong Strength"/>
    <x v="324"/>
    <m/>
    <s v="1=primary cause, 2=secondary cause, 3=contributory factor"/>
    <s v="Yes"/>
    <s v="Opt"/>
    <s v="No "/>
    <s v="No "/>
    <s v="n/a"/>
    <s v="No "/>
    <s v="n/a"/>
    <s v="No "/>
    <s v="n/a"/>
    <s v="Yes"/>
    <s v="Opt"/>
    <s v="Yes"/>
    <s v="Opt"/>
    <s v="Yes"/>
    <s v="Opt"/>
    <s v="No "/>
    <s v="n/a"/>
    <m/>
    <m/>
  </r>
  <r>
    <n v="3"/>
    <n v="6"/>
    <n v="3"/>
    <s v=""/>
    <s v="3.6.3"/>
    <s v="Process Based Codes"/>
    <x v="2"/>
    <s v="Dispensing"/>
    <x v="14"/>
    <s v="Wrong Label / Patient Information Leaflet / insufficient instructions provided"/>
    <x v="163"/>
    <m/>
    <x v="0"/>
    <s v="Wrong Label / Patient Information Leaflet / insufficient instructions provided"/>
    <x v="325"/>
    <m/>
    <s v="1=primary cause, 2=secondary cause, 3=contributory factor"/>
    <s v="Yes"/>
    <s v="Opt"/>
    <s v="No "/>
    <s v="No "/>
    <s v="n/a"/>
    <s v="No "/>
    <s v="n/a"/>
    <s v="No "/>
    <s v="n/a"/>
    <s v="Yes"/>
    <s v="Opt"/>
    <s v="Yes"/>
    <s v="Opt"/>
    <s v="Yes"/>
    <s v="Opt"/>
    <s v="No "/>
    <s v="n/a"/>
    <m/>
    <m/>
  </r>
  <r>
    <n v="3"/>
    <n v="6"/>
    <n v="4"/>
    <s v=""/>
    <s v="3.6.4"/>
    <s v="Process Based Codes"/>
    <x v="2"/>
    <s v="Dispensing"/>
    <x v="14"/>
    <s v="Wrong Formulation / Device"/>
    <x v="164"/>
    <m/>
    <x v="0"/>
    <s v="Wrong Formulation / Device"/>
    <x v="326"/>
    <m/>
    <s v="1=primary cause, 2=secondary cause, 3=contributory factor"/>
    <s v="Yes"/>
    <s v="Opt"/>
    <s v="No "/>
    <s v="No "/>
    <s v="n/a"/>
    <s v="No "/>
    <s v="n/a"/>
    <s v="No "/>
    <s v="n/a"/>
    <s v="Yes"/>
    <s v="Opt"/>
    <s v="Yes"/>
    <s v="Opt"/>
    <s v="Yes"/>
    <s v="Opt"/>
    <s v="No "/>
    <s v="n/a"/>
    <m/>
    <m/>
  </r>
  <r>
    <n v="3"/>
    <n v="6"/>
    <n v="5"/>
    <s v=""/>
    <s v="3.6.5"/>
    <s v="Process Based Codes"/>
    <x v="2"/>
    <s v="Dispensing"/>
    <x v="14"/>
    <s v="Wrong Quantity"/>
    <x v="165"/>
    <m/>
    <x v="0"/>
    <s v="Wrong Quantity"/>
    <x v="327"/>
    <m/>
    <s v="1=primary cause, 2=secondary cause, 3=contributory factor"/>
    <s v="Yes"/>
    <s v="Opt"/>
    <s v="No "/>
    <s v="No "/>
    <s v="n/a"/>
    <s v="No "/>
    <s v="n/a"/>
    <s v="No "/>
    <s v="n/a"/>
    <s v="Yes"/>
    <s v="Opt"/>
    <s v="Yes"/>
    <s v="Opt"/>
    <s v="Yes"/>
    <s v="Opt"/>
    <s v="No "/>
    <s v="n/a"/>
    <m/>
    <m/>
  </r>
  <r>
    <n v="3"/>
    <n v="6"/>
    <n v="6"/>
    <s v=""/>
    <s v="3.6.6"/>
    <s v="Process Based Codes"/>
    <x v="2"/>
    <s v="Dispensing"/>
    <x v="14"/>
    <s v="Wrong Expiry Date"/>
    <x v="166"/>
    <m/>
    <x v="0"/>
    <s v="Wrong Expiry Date"/>
    <x v="328"/>
    <m/>
    <s v="1=primary cause, 2=secondary cause, 3=contributory factor"/>
    <s v="Yes"/>
    <s v="Opt"/>
    <s v="No "/>
    <s v="No "/>
    <s v="n/a"/>
    <s v="No "/>
    <s v="n/a"/>
    <s v="No "/>
    <s v="n/a"/>
    <s v="Yes"/>
    <s v="Opt"/>
    <s v="Yes"/>
    <s v="Opt"/>
    <s v="Yes"/>
    <s v="Opt"/>
    <s v="No "/>
    <s v="n/a"/>
    <m/>
    <m/>
  </r>
  <r>
    <n v="3"/>
    <n v="6"/>
    <n v="7"/>
    <s v=""/>
    <s v="3.6.7"/>
    <s v="Process Based Codes"/>
    <x v="2"/>
    <s v="Dispensing"/>
    <x v="14"/>
    <s v="Wrong Ancillary"/>
    <x v="167"/>
    <m/>
    <x v="0"/>
    <s v="Wrong Ancillary"/>
    <x v="329"/>
    <m/>
    <s v="1=primary cause, 2=secondary cause, 3=contributory factor"/>
    <s v="Yes"/>
    <s v="Opt"/>
    <s v="No "/>
    <s v="No "/>
    <s v="n/a"/>
    <s v="No "/>
    <s v="n/a"/>
    <s v="No "/>
    <s v="n/a"/>
    <s v="Yes"/>
    <s v="Opt"/>
    <s v="Yes"/>
    <s v="Opt"/>
    <s v="Yes"/>
    <s v="Opt"/>
    <s v="No "/>
    <s v="n/a"/>
    <m/>
    <m/>
  </r>
  <r>
    <n v="3"/>
    <n v="6"/>
    <n v="8"/>
    <s v=""/>
    <s v="3.6.8"/>
    <s v="Process Based Codes"/>
    <x v="2"/>
    <s v="Dispensing"/>
    <x v="14"/>
    <s v="Wrong manufacturer (e.g. specific generic medicine requested)"/>
    <x v="168"/>
    <m/>
    <x v="0"/>
    <s v="Wrong manufacturer (e.g. specific generic medicine requested)"/>
    <x v="330"/>
    <m/>
    <s v="1=primary cause, 2=secondary cause, 3=contributory factor"/>
    <s v="Yes"/>
    <s v="Opt"/>
    <s v="No "/>
    <s v="No "/>
    <s v="n/a"/>
    <s v="No "/>
    <s v="n/a"/>
    <s v="No "/>
    <s v="n/a"/>
    <s v="Yes"/>
    <s v="Opt"/>
    <s v="Yes"/>
    <s v="Opt"/>
    <s v="Yes"/>
    <s v="Opt"/>
    <s v="No "/>
    <s v="n/a"/>
    <m/>
    <m/>
  </r>
  <r>
    <n v="3"/>
    <n v="6"/>
    <n v="9"/>
    <s v=""/>
    <s v="3.6.9"/>
    <s v="Process Based Codes"/>
    <x v="2"/>
    <s v="Dispensing"/>
    <x v="14"/>
    <s v="Missing Item"/>
    <x v="169"/>
    <m/>
    <x v="0"/>
    <s v="Missing Item"/>
    <x v="331"/>
    <m/>
    <s v="1=primary cause, 2=secondary cause, 3=contributory factor"/>
    <s v="Yes"/>
    <s v="Opt"/>
    <s v="No "/>
    <s v="No "/>
    <s v="n/a"/>
    <s v="No "/>
    <s v="n/a"/>
    <s v="No "/>
    <s v="n/a"/>
    <s v="Yes"/>
    <s v="Opt"/>
    <s v="Yes"/>
    <s v="Opt"/>
    <s v="Yes"/>
    <s v="Opt"/>
    <s v="No "/>
    <s v="n/a"/>
    <m/>
    <m/>
  </r>
  <r>
    <n v="3"/>
    <n v="6"/>
    <n v="10"/>
    <s v=""/>
    <s v="3.6.10"/>
    <s v="Process Based Codes"/>
    <x v="2"/>
    <s v="Dispensing"/>
    <x v="14"/>
    <s v="Extra Item"/>
    <x v="170"/>
    <m/>
    <x v="0"/>
    <s v="Extra Item"/>
    <x v="332"/>
    <m/>
    <s v="1=primary cause, 2=secondary cause, 3=contributory factor"/>
    <s v="Yes"/>
    <s v="Opt"/>
    <s v="No "/>
    <s v="No "/>
    <s v="n/a"/>
    <s v="No "/>
    <s v="n/a"/>
    <s v="No "/>
    <s v="n/a"/>
    <s v="Yes"/>
    <s v="Opt"/>
    <s v="Yes"/>
    <s v="Opt"/>
    <s v="Yes"/>
    <s v="Opt"/>
    <s v="No "/>
    <s v="n/a"/>
    <m/>
    <m/>
  </r>
  <r>
    <n v="3"/>
    <n v="6"/>
    <n v="11"/>
    <s v=""/>
    <s v="3.6.11"/>
    <s v="Process Based Codes"/>
    <x v="2"/>
    <s v="Dispensing"/>
    <x v="14"/>
    <s v="MDS / Dosette Error"/>
    <x v="171"/>
    <m/>
    <x v="0"/>
    <s v="MDS / Dosette Error"/>
    <x v="333"/>
    <m/>
    <s v="1=primary cause, 2=secondary cause, 3=contributory factor"/>
    <s v="Yes"/>
    <s v="Opt"/>
    <s v="No "/>
    <s v="No "/>
    <s v="n/a"/>
    <s v="No "/>
    <s v="n/a"/>
    <s v="No "/>
    <s v="n/a"/>
    <s v="Yes"/>
    <s v="Opt"/>
    <s v="Yes"/>
    <s v="Opt"/>
    <s v="Yes"/>
    <s v="Opt"/>
    <s v="No "/>
    <s v="n/a"/>
    <m/>
    <m/>
  </r>
  <r>
    <n v="3"/>
    <n v="6"/>
    <n v="12"/>
    <s v=""/>
    <s v="3.6.12"/>
    <s v="Process Based Codes"/>
    <x v="2"/>
    <s v="Dispensing"/>
    <x v="14"/>
    <s v="Obsolete prescription dispensed"/>
    <x v="172"/>
    <m/>
    <x v="0"/>
    <s v="Obsolete prescription dispensed"/>
    <x v="334"/>
    <m/>
    <s v="1=primary cause, 2=secondary cause, 3=contributory factor"/>
    <s v="Yes"/>
    <s v="Opt"/>
    <s v="No "/>
    <s v="No "/>
    <s v="n/a"/>
    <s v="No "/>
    <s v="n/a"/>
    <s v="No "/>
    <s v="n/a"/>
    <s v="Yes"/>
    <s v="Opt"/>
    <s v="Yes"/>
    <s v="Opt"/>
    <s v="Yes"/>
    <s v="Opt"/>
    <s v="No "/>
    <s v="n/a"/>
    <m/>
    <m/>
  </r>
  <r>
    <n v="3"/>
    <n v="6"/>
    <n v="13"/>
    <s v=""/>
    <s v="3.6.13"/>
    <s v="Process Based Codes"/>
    <x v="2"/>
    <s v="Dispensing"/>
    <x v="14"/>
    <s v="Dispensing accuracy check insufficient (e.g. known allergy or contraindication; unlicenced use / product not properly controlled)"/>
    <x v="173"/>
    <m/>
    <x v="0"/>
    <s v="Dispensing accuracy check insufficient (e.g. known allergy or contraindication; unlicenced use / product not properly controlled)"/>
    <x v="335"/>
    <m/>
    <s v="1=primary cause, 2=secondary cause, 3=contributory factor"/>
    <s v="Yes"/>
    <s v="Opt"/>
    <s v="No "/>
    <s v="No "/>
    <s v="n/a"/>
    <s v="No "/>
    <s v="n/a"/>
    <s v="No "/>
    <s v="n/a"/>
    <s v="Yes"/>
    <s v="Opt"/>
    <s v="Yes"/>
    <s v="Opt"/>
    <s v="Yes"/>
    <s v="Opt"/>
    <s v="No "/>
    <s v="n/a"/>
    <m/>
    <m/>
  </r>
  <r>
    <n v="3"/>
    <n v="6"/>
    <n v="14"/>
    <s v=""/>
    <s v="3.6.14"/>
    <s v="Process Based Codes"/>
    <x v="2"/>
    <s v="Dispensing"/>
    <x v="14"/>
    <s v="Pharmacy intervention insufficient or inappropriate"/>
    <x v="174"/>
    <m/>
    <x v="0"/>
    <s v="Pharmacy intervention insufficient or inappropriate"/>
    <x v="336"/>
    <m/>
    <s v="1=primary cause, 2=secondary cause, 3=contributory factor"/>
    <s v="Yes"/>
    <s v="Opt"/>
    <s v="No "/>
    <s v="No "/>
    <s v="n/a"/>
    <s v="No "/>
    <s v="n/a"/>
    <s v="No "/>
    <s v="n/a"/>
    <s v="Yes"/>
    <s v="Opt"/>
    <s v="Yes"/>
    <s v="Opt"/>
    <s v="Yes"/>
    <s v="Opt"/>
    <s v="No "/>
    <s v="n/a"/>
    <m/>
    <m/>
  </r>
  <r>
    <n v="3"/>
    <n v="6"/>
    <n v="15"/>
    <s v=""/>
    <s v="3.6.15"/>
    <s v="Process Based Codes"/>
    <x v="2"/>
    <s v="Dispensing"/>
    <x v="14"/>
    <s v="Wrong patient details / Dispensing recorded against wrong patient record IG"/>
    <x v="175"/>
    <m/>
    <x v="0"/>
    <s v="Wrong patient details / Dispensing recorded against wrong patient record IG"/>
    <x v="337"/>
    <m/>
    <s v="1=primary cause, 2=secondary cause, 3=contributory factor"/>
    <s v="Yes"/>
    <s v="Opt"/>
    <s v="No "/>
    <s v="Yes"/>
    <s v="Opt"/>
    <s v="No "/>
    <s v="n/a"/>
    <s v="No "/>
    <s v="n/a"/>
    <s v="Yes"/>
    <s v="Opt"/>
    <s v="Yes"/>
    <s v="Opt"/>
    <s v="Yes"/>
    <s v="Opt"/>
    <s v="No "/>
    <s v="n/a"/>
    <m/>
    <m/>
  </r>
  <r>
    <n v="3"/>
    <n v="6"/>
    <n v="16"/>
    <s v=""/>
    <s v="3.6.16"/>
    <s v="Process Based Codes"/>
    <x v="2"/>
    <s v="Dispensing"/>
    <x v="14"/>
    <s v="Unclassified dispensing failure"/>
    <x v="176"/>
    <m/>
    <x v="0"/>
    <s v="Unclassified dispensing failure"/>
    <x v="338"/>
    <m/>
    <s v="1=primary cause, 2=secondary cause, 3=contributory factor"/>
    <s v="Yes"/>
    <s v="Opt"/>
    <s v="No "/>
    <s v="Yes"/>
    <s v="Opt"/>
    <s v="Yes"/>
    <s v="Opt"/>
    <s v="Yes"/>
    <s v="Opt"/>
    <s v="Yes"/>
    <s v="Opt"/>
    <s v="Yes"/>
    <s v="Opt"/>
    <s v="Yes"/>
    <s v="Opt"/>
    <s v="Yes"/>
    <s v="Opt"/>
    <m/>
    <m/>
  </r>
  <r>
    <n v="3"/>
    <n v="7"/>
    <s v=""/>
    <s v=""/>
    <s v="3.7"/>
    <s v="Process Based Codes"/>
    <x v="2"/>
    <s v="Despatch"/>
    <x v="15"/>
    <m/>
    <x v="0"/>
    <m/>
    <x v="0"/>
    <s v="Despatch"/>
    <x v="339"/>
    <s v="Process Step 12"/>
    <s v="1=primary cause, 2=secondary cause, 3=contributory factor"/>
    <s v="Yes"/>
    <s v="Opt"/>
    <s v="No "/>
    <s v="Yes"/>
    <s v="Opt"/>
    <s v="Yes"/>
    <s v="Opt"/>
    <s v="Yes"/>
    <s v="Opt"/>
    <s v="Yes"/>
    <s v="Opt"/>
    <s v="Yes"/>
    <s v="Opt"/>
    <s v="Yes"/>
    <s v="Opt"/>
    <s v="Yes"/>
    <s v="Opt"/>
    <m/>
    <m/>
  </r>
  <r>
    <n v="3"/>
    <n v="7"/>
    <n v="1"/>
    <s v=""/>
    <s v="3.7.1"/>
    <s v="Process Based Codes"/>
    <x v="2"/>
    <s v="Despatch"/>
    <x v="15"/>
    <s v="Consignment not transported (late, not loaded or missed trunking)"/>
    <x v="177"/>
    <m/>
    <x v="0"/>
    <s v="Consignment not transported (late, not loaded or missed trunking)"/>
    <x v="340"/>
    <m/>
    <s v="1=primary cause, 2=secondary cause, 3=contributory factor"/>
    <s v="Yes"/>
    <s v="Opt"/>
    <s v="No "/>
    <s v="No "/>
    <s v="n/a"/>
    <s v="No "/>
    <s v="n/a"/>
    <s v="No "/>
    <s v="n/a"/>
    <s v="Yes"/>
    <s v="Opt"/>
    <s v="Yes"/>
    <s v="Opt"/>
    <s v="Yes"/>
    <s v="Opt"/>
    <s v="No "/>
    <s v="n/a"/>
    <m/>
    <m/>
  </r>
  <r>
    <n v="3"/>
    <n v="7"/>
    <n v="2"/>
    <s v=""/>
    <s v="3.7.2"/>
    <s v="Process Based Codes"/>
    <x v="2"/>
    <s v="Despatch"/>
    <x v="15"/>
    <s v="Consignment misrouted, labels correct"/>
    <x v="178"/>
    <m/>
    <x v="0"/>
    <s v="Consignment misrouted, labels correct"/>
    <x v="341"/>
    <m/>
    <s v="1=primary cause, 2=secondary cause, 3=contributory factor"/>
    <s v="Yes"/>
    <s v="Opt"/>
    <s v="No "/>
    <s v="No "/>
    <s v="n/a"/>
    <s v="No "/>
    <s v="n/a"/>
    <s v="No "/>
    <s v="n/a"/>
    <s v="Yes"/>
    <s v="Opt"/>
    <s v="Yes"/>
    <s v="Opt"/>
    <s v="Yes"/>
    <s v="Opt"/>
    <s v="No "/>
    <s v="n/a"/>
    <m/>
    <m/>
  </r>
  <r>
    <n v="3"/>
    <n v="7"/>
    <n v="3"/>
    <s v=""/>
    <s v="3.7.3"/>
    <s v="Process Based Codes"/>
    <x v="2"/>
    <s v="Despatch"/>
    <x v="15"/>
    <s v="Wrong delivery label"/>
    <x v="179"/>
    <m/>
    <x v="0"/>
    <s v="Wrong delivery label"/>
    <x v="342"/>
    <m/>
    <s v="1=primary cause, 2=secondary cause, 3=contributory factor"/>
    <s v="Yes"/>
    <s v="Opt"/>
    <s v="No "/>
    <s v="Yes"/>
    <s v="Opt"/>
    <s v="No "/>
    <s v="n/a"/>
    <s v="No "/>
    <s v="n/a"/>
    <s v="Yes"/>
    <s v="Opt"/>
    <s v="Yes"/>
    <s v="Opt"/>
    <s v="Yes"/>
    <s v="Opt"/>
    <s v="No "/>
    <s v="n/a"/>
    <m/>
    <m/>
  </r>
  <r>
    <n v="3"/>
    <n v="7"/>
    <n v="4"/>
    <s v=""/>
    <s v="3.7.4"/>
    <s v="Process Based Codes"/>
    <x v="2"/>
    <s v="Despatch"/>
    <x v="15"/>
    <s v="Unclassified despatch failure"/>
    <x v="180"/>
    <m/>
    <x v="0"/>
    <s v="Unclassified despatch failure"/>
    <x v="343"/>
    <m/>
    <s v="1=primary cause, 2=secondary cause, 3=contributory factor"/>
    <s v="Yes"/>
    <s v="Opt"/>
    <s v="No "/>
    <s v="Yes"/>
    <s v="Opt"/>
    <s v="Yes"/>
    <s v="Opt"/>
    <s v="Yes"/>
    <s v="Opt"/>
    <s v="Yes"/>
    <s v="Opt"/>
    <s v="Yes"/>
    <s v="Man"/>
    <s v="Yes"/>
    <s v="Man"/>
    <s v="Yes"/>
    <s v="Opt"/>
    <m/>
    <m/>
  </r>
  <r>
    <n v="3"/>
    <n v="8"/>
    <s v=""/>
    <s v=""/>
    <s v="3.8"/>
    <s v="Process Based Codes"/>
    <x v="2"/>
    <s v="Delivery"/>
    <x v="16"/>
    <m/>
    <x v="0"/>
    <m/>
    <x v="0"/>
    <s v="Delivery"/>
    <x v="344"/>
    <s v="Process Step 13a"/>
    <s v="1=primary cause, 2=secondary cause, 3=contributory factor"/>
    <s v="Yes"/>
    <s v="Opt"/>
    <s v="No "/>
    <s v="Yes"/>
    <s v="Opt"/>
    <s v="Yes"/>
    <s v="Opt"/>
    <s v="Yes"/>
    <s v="Opt"/>
    <s v="Yes"/>
    <s v="Opt"/>
    <s v="Yes"/>
    <s v="Man"/>
    <s v="Yes"/>
    <s v="Man"/>
    <s v="Yes"/>
    <s v="Opt"/>
    <m/>
    <m/>
  </r>
  <r>
    <n v="3"/>
    <n v="8"/>
    <n v="1"/>
    <s v=""/>
    <s v="3.8.1"/>
    <s v="Process Based Codes"/>
    <x v="2"/>
    <s v="Delivery"/>
    <x v="16"/>
    <s v="Traffic congestion delay – proactively communicated"/>
    <x v="181"/>
    <m/>
    <x v="0"/>
    <s v="Traffic congestion delay – proactively communicated"/>
    <x v="345"/>
    <m/>
    <s v="1=primary cause, 2=secondary cause, 3=contributory factor"/>
    <s v="Yes"/>
    <s v="Opt"/>
    <s v="No "/>
    <s v="No "/>
    <s v="n/a"/>
    <s v="No "/>
    <s v="n/a"/>
    <s v="No "/>
    <s v="n/a"/>
    <s v="Yes"/>
    <s v="Opt"/>
    <s v="Yes"/>
    <s v="Opt"/>
    <s v="Yes"/>
    <s v="Opt"/>
    <s v="No "/>
    <s v="n/a"/>
    <m/>
    <m/>
  </r>
  <r>
    <n v="3"/>
    <n v="8"/>
    <n v="2"/>
    <s v=""/>
    <s v="3.8.2"/>
    <s v="Process Based Codes"/>
    <x v="2"/>
    <s v="Delivery"/>
    <x v="16"/>
    <s v="Traffic congestion delay – not proactively communicated"/>
    <x v="182"/>
    <m/>
    <x v="0"/>
    <s v="Traffic congestion delay – not proactively communicated"/>
    <x v="346"/>
    <m/>
    <s v="1=primary cause, 2=secondary cause, 3=contributory factor"/>
    <s v="Yes"/>
    <s v="Opt"/>
    <s v="No "/>
    <s v="No "/>
    <s v="n/a"/>
    <s v="No "/>
    <s v="n/a"/>
    <s v="No "/>
    <s v="n/a"/>
    <s v="No "/>
    <s v="n/a"/>
    <s v="Yes"/>
    <s v="Opt"/>
    <s v="No "/>
    <s v="n/a"/>
    <s v="No "/>
    <s v="n/a"/>
    <m/>
    <m/>
  </r>
  <r>
    <n v="3"/>
    <n v="8"/>
    <n v="3"/>
    <s v=""/>
    <s v="3.8.3"/>
    <s v="Process Based Codes"/>
    <x v="2"/>
    <s v="Delivery"/>
    <x v="16"/>
    <s v="Consignment damaged / tampered in transit"/>
    <x v="183"/>
    <m/>
    <x v="0"/>
    <s v="Consignment damaged / tampered in transit"/>
    <x v="347"/>
    <m/>
    <s v="1=primary cause, 2=secondary cause, 3=contributory factor"/>
    <s v="Yes"/>
    <s v="Opt"/>
    <s v="No "/>
    <s v="Yes"/>
    <s v="Opt"/>
    <s v="No "/>
    <s v="n/a"/>
    <s v="No "/>
    <s v="n/a"/>
    <s v="No "/>
    <s v="n/a"/>
    <s v="Yes"/>
    <s v="Opt"/>
    <s v="No "/>
    <s v="n/a"/>
    <s v="No "/>
    <s v="n/a"/>
    <m/>
    <m/>
  </r>
  <r>
    <n v="3"/>
    <n v="8"/>
    <n v="4"/>
    <s v=""/>
    <s v="3.8.4"/>
    <s v="Process Based Codes"/>
    <x v="2"/>
    <s v="Delivery"/>
    <x v="16"/>
    <s v="Delivery Failure – Driver cannot Locate Address"/>
    <x v="184"/>
    <m/>
    <x v="0"/>
    <s v="Delivery Failure – Driver cannot Locate Address"/>
    <x v="348"/>
    <m/>
    <s v="1=primary cause, 2=secondary cause, 3=contributory factor"/>
    <s v="Yes"/>
    <s v="Opt"/>
    <s v="No "/>
    <s v="No "/>
    <s v="n/a"/>
    <s v="No "/>
    <s v="n/a"/>
    <s v="No "/>
    <s v="n/a"/>
    <s v="No "/>
    <s v="n/a"/>
    <s v="Yes"/>
    <s v="Opt"/>
    <s v="No "/>
    <s v="n/a"/>
    <s v="No "/>
    <s v="n/a"/>
    <m/>
    <m/>
  </r>
  <r>
    <n v="3"/>
    <n v="8"/>
    <n v="5"/>
    <s v=""/>
    <s v="3.8.5"/>
    <s v="Process Based Codes"/>
    <x v="2"/>
    <s v="Delivery"/>
    <x v="16"/>
    <s v="Delivery Failure - Driver Out of Time"/>
    <x v="185"/>
    <m/>
    <x v="0"/>
    <s v="Delivery Failure - Driver Out of Time"/>
    <x v="349"/>
    <m/>
    <s v="1=primary cause, 2=secondary cause, 3=contributory factor"/>
    <s v="Yes"/>
    <s v="Opt"/>
    <s v="No "/>
    <s v="No "/>
    <s v="n/a"/>
    <s v="No "/>
    <s v="n/a"/>
    <s v="No "/>
    <s v="n/a"/>
    <s v="No "/>
    <s v="n/a"/>
    <s v="Yes"/>
    <s v="Opt"/>
    <s v="No "/>
    <s v="n/a"/>
    <s v="No "/>
    <s v="n/a"/>
    <m/>
    <m/>
  </r>
  <r>
    <n v="3"/>
    <n v="8"/>
    <n v="6"/>
    <s v=""/>
    <s v="3.8.6"/>
    <s v="Process Based Codes"/>
    <x v="2"/>
    <s v="Delivery"/>
    <x v="16"/>
    <s v="Delivery failure – Incorrect address label / patient not known at address"/>
    <x v="186"/>
    <m/>
    <x v="0"/>
    <s v="Delivery failure – Incorrect address label / patient not known at address"/>
    <x v="350"/>
    <m/>
    <s v="1=primary cause, 2=secondary cause, 3=contributory factor"/>
    <s v="Yes"/>
    <s v="Opt"/>
    <s v="No "/>
    <s v="Yes"/>
    <s v="Opt"/>
    <s v="No "/>
    <s v="n/a"/>
    <s v="No "/>
    <s v="n/a"/>
    <s v="No "/>
    <s v="n/a"/>
    <s v="Yes"/>
    <s v="Opt"/>
    <s v="No "/>
    <s v="n/a"/>
    <s v="No "/>
    <s v="n/a"/>
    <m/>
    <m/>
  </r>
  <r>
    <n v="3"/>
    <n v="8"/>
    <n v="7"/>
    <s v=""/>
    <s v="3.8.7"/>
    <s v="Process Based Codes"/>
    <x v="2"/>
    <s v="Delivery"/>
    <x v="16"/>
    <s v="Vehicle Breakdown"/>
    <x v="187"/>
    <m/>
    <x v="0"/>
    <s v="Vehicle Breakdown"/>
    <x v="351"/>
    <m/>
    <s v="1=primary cause, 2=secondary cause, 3=contributory factor"/>
    <s v="Yes"/>
    <s v="Opt"/>
    <s v="No "/>
    <s v="No "/>
    <s v="n/a"/>
    <s v="No "/>
    <s v="n/a"/>
    <s v="No "/>
    <s v="n/a"/>
    <s v="No "/>
    <s v="n/a"/>
    <s v="Yes"/>
    <s v="Opt"/>
    <s v="No "/>
    <s v="n/a"/>
    <s v="No "/>
    <s v="n/a"/>
    <m/>
    <m/>
  </r>
  <r>
    <n v="3"/>
    <n v="8"/>
    <n v="8"/>
    <s v=""/>
    <s v="3.8.8"/>
    <s v="Process Based Codes"/>
    <x v="2"/>
    <s v="Delivery"/>
    <x v="16"/>
    <s v="Split consignment / part delivery"/>
    <x v="188"/>
    <m/>
    <x v="0"/>
    <s v="Split consignment / part delivery"/>
    <x v="352"/>
    <m/>
    <s v="1=primary cause, 2=secondary cause, 3=contributory factor"/>
    <s v="Yes"/>
    <s v="Opt"/>
    <s v="No "/>
    <s v="No "/>
    <s v="n/a"/>
    <s v="No "/>
    <s v="n/a"/>
    <s v="No "/>
    <s v="n/a"/>
    <s v="Yes"/>
    <s v="Opt"/>
    <s v="Yes"/>
    <s v="Opt"/>
    <s v="Yes"/>
    <s v="Opt"/>
    <s v="No "/>
    <s v="n/a"/>
    <m/>
    <m/>
  </r>
  <r>
    <n v="3"/>
    <n v="8"/>
    <n v="9"/>
    <s v=""/>
    <s v="3.8.9"/>
    <s v="Process Based Codes"/>
    <x v="2"/>
    <s v="Delivery"/>
    <x v="16"/>
    <s v="Delivery not delivered in person – e.g. left in porch"/>
    <x v="189"/>
    <m/>
    <x v="0"/>
    <s v="Delivery not delivered in person – e.g. left in porch"/>
    <x v="353"/>
    <m/>
    <s v="1=primary cause, 2=secondary cause, 3=contributory factor"/>
    <s v="Yes"/>
    <s v="Opt"/>
    <s v="No "/>
    <s v="Yes"/>
    <s v="Opt"/>
    <s v="No "/>
    <s v="n/a"/>
    <s v="No "/>
    <s v="n/a"/>
    <s v="No "/>
    <s v="n/a"/>
    <s v="Yes"/>
    <s v="Opt"/>
    <s v="No "/>
    <s v="n/a"/>
    <s v="No "/>
    <s v="n/a"/>
    <m/>
    <m/>
  </r>
  <r>
    <n v="3"/>
    <n v="8"/>
    <n v="10"/>
    <s v=""/>
    <s v="3.8.10"/>
    <s v="Process Based Codes"/>
    <x v="2"/>
    <s v="Delivery"/>
    <x v="16"/>
    <s v="Delivered to incorrect address (delivery label correct)"/>
    <x v="190"/>
    <m/>
    <x v="0"/>
    <s v="Delivered to incorrect address (delivery label correct)"/>
    <x v="354"/>
    <m/>
    <s v="1=primary cause, 2=secondary cause, 3=contributory factor"/>
    <s v="Yes"/>
    <s v="Opt"/>
    <s v="No "/>
    <s v="Yes"/>
    <s v="Opt"/>
    <s v="No "/>
    <s v="n/a"/>
    <s v="No "/>
    <s v="n/a"/>
    <s v="Yes"/>
    <s v="Opt"/>
    <s v="Yes"/>
    <s v="Opt"/>
    <s v="Yes"/>
    <s v="Opt"/>
    <s v="No "/>
    <s v="n/a"/>
    <m/>
    <m/>
  </r>
  <r>
    <n v="3"/>
    <n v="8"/>
    <n v="11"/>
    <s v=""/>
    <s v="3.8.11"/>
    <s v="Process Based Codes"/>
    <x v="2"/>
    <s v="Delivery"/>
    <x v="16"/>
    <s v="Trunking issue or failure to cross-dock onto van"/>
    <x v="191"/>
    <m/>
    <x v="0"/>
    <s v="Trunking issue or failure to cross-dock onto van"/>
    <x v="355"/>
    <m/>
    <s v="1=primary cause, 2=secondary cause, 3=contributory factor"/>
    <s v="Yes"/>
    <s v="Opt"/>
    <s v="No "/>
    <s v="No "/>
    <s v="n/a"/>
    <s v="No "/>
    <s v="n/a"/>
    <s v="No "/>
    <s v="n/a"/>
    <s v="No "/>
    <s v="n/a"/>
    <s v="Yes"/>
    <s v="Opt"/>
    <s v="No "/>
    <s v="n/a"/>
    <s v="No "/>
    <s v="n/a"/>
    <m/>
    <m/>
  </r>
  <r>
    <n v="3"/>
    <n v="8"/>
    <n v="12"/>
    <s v=""/>
    <s v="3.8.12"/>
    <s v="Process Based Codes"/>
    <x v="2"/>
    <s v="Delivery"/>
    <x v="16"/>
    <s v="Vehicle fridge breakdown / Temperature deviation in transit"/>
    <x v="192"/>
    <m/>
    <x v="0"/>
    <s v="Vehicle fridge breakdown / Temperature deviation in transit"/>
    <x v="356"/>
    <m/>
    <s v="1=primary cause, 2=secondary cause, 3=contributory factor"/>
    <s v="Yes"/>
    <s v="Opt"/>
    <s v="No "/>
    <s v="No "/>
    <s v="n/a"/>
    <s v="No "/>
    <s v="n/a"/>
    <s v="No "/>
    <s v="n/a"/>
    <s v="Yes"/>
    <s v="Opt"/>
    <s v="Yes"/>
    <s v="Opt"/>
    <s v="Yes"/>
    <s v="Opt"/>
    <s v="No "/>
    <s v="n/a"/>
    <m/>
    <m/>
  </r>
  <r>
    <n v="3"/>
    <n v="8"/>
    <n v="13"/>
    <s v=""/>
    <s v="3.8.13"/>
    <s v="Process Based Codes"/>
    <x v="2"/>
    <s v="Delivery"/>
    <x v="16"/>
    <s v="Unauthorised Signatory (correct delivery address)"/>
    <x v="193"/>
    <m/>
    <x v="0"/>
    <s v="Unauthorised Signatory (correct delivery address)"/>
    <x v="357"/>
    <m/>
    <s v="1=primary cause, 2=secondary cause, 3=contributory factor"/>
    <s v="Yes"/>
    <s v="Opt"/>
    <s v="No "/>
    <s v="Yes"/>
    <s v="Opt"/>
    <s v="No "/>
    <s v="n/a"/>
    <s v="No "/>
    <s v="n/a"/>
    <s v="No "/>
    <s v="n/a"/>
    <s v="Yes"/>
    <s v="Opt"/>
    <s v="No "/>
    <s v="n/a"/>
    <s v="No "/>
    <s v="n/a"/>
    <m/>
    <m/>
  </r>
  <r>
    <n v="3"/>
    <n v="8"/>
    <n v="14"/>
    <s v=""/>
    <s v="3.8.14"/>
    <s v="Process Based Codes"/>
    <x v="2"/>
    <s v="Delivery"/>
    <x v="16"/>
    <s v="Driver Behaviour"/>
    <x v="194"/>
    <m/>
    <x v="0"/>
    <s v="Driver Behaviour"/>
    <x v="358"/>
    <m/>
    <s v="1=primary cause, 2=secondary cause, 3=contributory factor"/>
    <s v="Yes"/>
    <s v="Opt"/>
    <s v="No "/>
    <s v="No "/>
    <s v="n/a"/>
    <s v="No "/>
    <s v="n/a"/>
    <s v="Yes"/>
    <s v="Opt"/>
    <s v="No "/>
    <s v="n/a"/>
    <s v="Yes"/>
    <s v="Opt"/>
    <s v="No "/>
    <s v="n/a"/>
    <s v="No "/>
    <s v="n/a"/>
    <m/>
    <m/>
  </r>
  <r>
    <n v="3"/>
    <n v="8"/>
    <n v="15"/>
    <s v=""/>
    <s v="3.8.15"/>
    <s v="Process Based Codes"/>
    <x v="2"/>
    <s v="Delivery"/>
    <x v="16"/>
    <s v="No signature (POD) for Delivery"/>
    <x v="195"/>
    <m/>
    <x v="0"/>
    <s v="No signature (POD) for Delivery"/>
    <x v="359"/>
    <m/>
    <s v="1=primary cause, 2=secondary cause, 3=contributory factor"/>
    <s v="Yes"/>
    <s v="Opt"/>
    <s v="No "/>
    <s v="No "/>
    <s v="n/a"/>
    <s v="No "/>
    <s v="n/a"/>
    <s v="No "/>
    <s v="n/a"/>
    <s v="No "/>
    <s v="n/a"/>
    <s v="Yes"/>
    <s v="Opt"/>
    <s v="No "/>
    <s v="n/a"/>
    <s v="No "/>
    <s v="n/a"/>
    <m/>
    <m/>
  </r>
  <r>
    <n v="3"/>
    <n v="8"/>
    <n v="16"/>
    <s v=""/>
    <s v="3.8.16"/>
    <s v="Process Based Codes"/>
    <x v="2"/>
    <s v="Delivery"/>
    <x v="16"/>
    <s v="Patient failed to collection consignment from agreed delivery point (e.g. post office, neighbour)"/>
    <x v="196"/>
    <m/>
    <x v="0"/>
    <s v="Patient failed to collection consignment from agreed delivery point (e.g. post office, neighbour)"/>
    <x v="360"/>
    <m/>
    <s v="1=primary cause, 2=secondary cause, 3=contributory factor"/>
    <s v="Yes"/>
    <s v="Opt"/>
    <s v="No "/>
    <s v="Yes"/>
    <s v="Opt"/>
    <s v="No "/>
    <s v="n/a"/>
    <s v="No "/>
    <s v="n/a"/>
    <s v="Yes"/>
    <s v="Opt"/>
    <s v="Yes"/>
    <s v="Opt"/>
    <s v="Yes"/>
    <s v="Opt"/>
    <s v="No "/>
    <s v="n/a"/>
    <m/>
    <m/>
  </r>
  <r>
    <n v="3"/>
    <n v="8"/>
    <n v="17"/>
    <s v=""/>
    <s v="3.8.17"/>
    <s v="Process Based Codes"/>
    <x v="2"/>
    <s v="Delivery"/>
    <x v="16"/>
    <s v="Failed Collection/Uplift"/>
    <x v="197"/>
    <m/>
    <x v="0"/>
    <s v="Failed Collection/Uplift"/>
    <x v="361"/>
    <m/>
    <s v="1=primary cause, 2=secondary cause, 3=contributory factor"/>
    <s v="Yes"/>
    <s v="Opt"/>
    <s v="No "/>
    <s v="No "/>
    <s v="n/a"/>
    <s v="No "/>
    <s v="n/a"/>
    <s v="No "/>
    <s v="n/a"/>
    <s v="Yes"/>
    <s v="Opt"/>
    <s v="Yes"/>
    <s v="Opt"/>
    <s v="Yes"/>
    <s v="Opt"/>
    <s v="No "/>
    <s v="n/a"/>
    <m/>
    <m/>
  </r>
  <r>
    <n v="3"/>
    <n v="8"/>
    <n v="18"/>
    <s v=""/>
    <s v="3.8.18"/>
    <s v="Process Based Codes"/>
    <x v="2"/>
    <s v="Delivery"/>
    <x v="16"/>
    <s v="Unclassified delivery failure"/>
    <x v="198"/>
    <m/>
    <x v="0"/>
    <s v="Unclassified delivery failure"/>
    <x v="362"/>
    <m/>
    <s v="1=primary cause, 2=secondary cause, 3=contributory factor"/>
    <s v="Yes"/>
    <s v="Opt"/>
    <s v="No "/>
    <s v="Yes"/>
    <s v="Opt"/>
    <s v="Yes"/>
    <s v="Opt"/>
    <s v="Yes"/>
    <s v="Opt"/>
    <s v="Yes"/>
    <s v="Opt"/>
    <s v="Yes"/>
    <s v="Opt"/>
    <s v="Yes"/>
    <s v="Opt"/>
    <s v="Yes"/>
    <s v="Opt"/>
    <m/>
    <m/>
  </r>
  <r>
    <n v="3"/>
    <n v="9"/>
    <s v=""/>
    <s v=""/>
    <s v="3.9"/>
    <s v="Process Based Codes"/>
    <x v="2"/>
    <s v="Clinical / Nursing Service"/>
    <x v="17"/>
    <m/>
    <x v="0"/>
    <m/>
    <x v="0"/>
    <s v="Clinical / Nursing Service"/>
    <x v="363"/>
    <s v="(process step 13b) The majority of clinical incidents will be captured and reported as Patient Safety Incidents (see Outcome based coding below) in addition to these process based codes.  These codes are intended to classify non-conformances that are related to the organisation and management of clinical or nursing services, details of clinical non-conformances which will be captured separately."/>
    <s v="1=primary cause, 2=secondary cause, 3=contributory factor"/>
    <s v="Yes"/>
    <s v="Opt"/>
    <s v="No "/>
    <s v="Yes"/>
    <s v="Opt"/>
    <s v="Yes"/>
    <s v="Opt"/>
    <s v="Yes"/>
    <s v="Opt"/>
    <s v="Yes"/>
    <s v="Opt"/>
    <s v="Yes"/>
    <s v="Opt"/>
    <s v="Yes"/>
    <s v="Opt"/>
    <s v="Yes"/>
    <s v="Opt"/>
    <m/>
    <m/>
  </r>
  <r>
    <n v="3"/>
    <n v="9"/>
    <n v="1"/>
    <s v=""/>
    <s v="3.9.1"/>
    <s v="Process Based Codes"/>
    <x v="2"/>
    <s v="Clinical / Nursing Service"/>
    <x v="17"/>
    <s v="Home visit scheduling error – not scheduled"/>
    <x v="199"/>
    <m/>
    <x v="0"/>
    <s v="Home visit scheduling error – not scheduled"/>
    <x v="364"/>
    <m/>
    <s v="1=primary cause, 2=secondary cause, 3=contributory factor"/>
    <s v="Yes"/>
    <s v="Opt"/>
    <s v="No "/>
    <s v="No "/>
    <s v="n/a"/>
    <s v="No "/>
    <s v="n/a"/>
    <s v="No "/>
    <s v="n/a"/>
    <s v="Yes"/>
    <s v="Opt"/>
    <s v="Yes"/>
    <s v="Opt"/>
    <s v="Yes"/>
    <s v="Opt"/>
    <s v="No "/>
    <s v="n/a"/>
    <m/>
    <m/>
  </r>
  <r>
    <n v="3"/>
    <n v="9"/>
    <n v="2"/>
    <s v=""/>
    <s v="3.9.2"/>
    <s v="Process Based Codes"/>
    <x v="2"/>
    <s v="Clinical / Nursing Service"/>
    <x v="17"/>
    <s v="Home visit scheduling error – wrong staffing / service"/>
    <x v="200"/>
    <m/>
    <x v="0"/>
    <s v="Home visit scheduling error – wrong staffing / service"/>
    <x v="365"/>
    <m/>
    <s v="1=primary cause, 2=secondary cause, 3=contributory factor"/>
    <s v="Yes"/>
    <s v="Opt"/>
    <s v="No "/>
    <s v="No "/>
    <s v="n/a"/>
    <s v="No "/>
    <s v="n/a"/>
    <s v="Yes"/>
    <s v="Opt"/>
    <s v="Yes"/>
    <s v="Opt"/>
    <s v="Yes"/>
    <s v="Opt"/>
    <s v="Yes"/>
    <s v="Opt"/>
    <s v="No "/>
    <s v="n/a"/>
    <m/>
    <m/>
  </r>
  <r>
    <n v="3"/>
    <n v="9"/>
    <n v="3"/>
    <s v=""/>
    <s v="3.9.3"/>
    <s v="Process Based Codes"/>
    <x v="2"/>
    <s v="Clinical / Nursing Service"/>
    <x v="17"/>
    <s v="Home visit scheduled - late arrival"/>
    <x v="201"/>
    <m/>
    <x v="0"/>
    <s v="Home visit scheduled - late arrival"/>
    <x v="366"/>
    <m/>
    <s v="1=primary cause, 2=secondary cause, 3=contributory factor"/>
    <s v="Yes"/>
    <s v="Opt"/>
    <s v="No "/>
    <s v="No "/>
    <s v="n/a"/>
    <s v="No "/>
    <s v="n/a"/>
    <s v="No "/>
    <s v="n/a"/>
    <s v="Yes"/>
    <s v="Opt"/>
    <s v="Yes"/>
    <s v="Opt"/>
    <s v="Yes"/>
    <s v="Opt"/>
    <s v="No "/>
    <s v="n/a"/>
    <m/>
    <m/>
  </r>
  <r>
    <n v="3"/>
    <n v="9"/>
    <n v="4"/>
    <s v=""/>
    <s v="3.9.4"/>
    <s v="Process Based Codes"/>
    <x v="2"/>
    <s v="Clinical / Nursing Service"/>
    <x v="17"/>
    <s v="Home visit scheduled – cancelled / missed"/>
    <x v="202"/>
    <m/>
    <x v="0"/>
    <s v="Home visit scheduled – cancelled / missed"/>
    <x v="367"/>
    <m/>
    <s v="1=primary cause, 2=secondary cause, 3=contributory factor"/>
    <s v="Yes"/>
    <s v="Opt"/>
    <s v="No "/>
    <s v="No "/>
    <s v="n/a"/>
    <s v="No "/>
    <s v="n/a"/>
    <s v="No "/>
    <s v="n/a"/>
    <s v="Yes"/>
    <s v="Opt"/>
    <s v="Yes"/>
    <s v="Opt"/>
    <s v="Yes"/>
    <s v="Opt"/>
    <s v="No "/>
    <s v="n/a"/>
    <m/>
    <m/>
  </r>
  <r>
    <n v="3"/>
    <n v="9"/>
    <n v="5"/>
    <s v=""/>
    <s v="3.9.5"/>
    <s v="Process Based Codes"/>
    <x v="2"/>
    <s v="Clinical / Nursing Service"/>
    <x v="17"/>
    <s v="Patient preference not recorded and actioned (Clinical/Nursing)"/>
    <x v="203"/>
    <m/>
    <x v="0"/>
    <s v="Patient preference not recorded and actioned (Clinical/Nursing)"/>
    <x v="368"/>
    <m/>
    <s v="1=primary cause, 2=secondary cause, 3=contributory factor"/>
    <s v="Yes"/>
    <s v="Opt"/>
    <s v="No "/>
    <s v="Yes"/>
    <s v="Opt"/>
    <s v="No "/>
    <s v="n/a"/>
    <s v="Yes"/>
    <s v="Opt"/>
    <s v="Yes"/>
    <s v="Opt"/>
    <s v="Yes"/>
    <s v="Opt"/>
    <s v="Yes"/>
    <s v="Opt"/>
    <s v="No "/>
    <s v="n/a"/>
    <m/>
    <m/>
  </r>
  <r>
    <n v="3"/>
    <n v="9"/>
    <n v="6"/>
    <s v=""/>
    <s v="3.9.6"/>
    <s v="Process Based Codes"/>
    <x v="2"/>
    <s v="Clinical / Nursing Service"/>
    <x v="17"/>
    <s v="Insufficient follow-up actions taken"/>
    <x v="204"/>
    <m/>
    <x v="0"/>
    <s v="Insufficient follow-up actions taken"/>
    <x v="369"/>
    <m/>
    <s v="1=primary cause, 2=secondary cause, 3=contributory factor"/>
    <s v="Yes"/>
    <s v="Opt"/>
    <s v="No "/>
    <s v="No "/>
    <s v="n/a"/>
    <s v="No "/>
    <s v="n/a"/>
    <s v="Yes"/>
    <s v="Opt"/>
    <s v="Yes"/>
    <s v="Opt"/>
    <s v="Yes"/>
    <s v="Opt"/>
    <s v="Yes"/>
    <s v="Opt"/>
    <s v="No "/>
    <s v="n/a"/>
    <m/>
    <m/>
  </r>
  <r>
    <n v="3"/>
    <n v="9"/>
    <n v="7"/>
    <s v=""/>
    <s v="3.9.7"/>
    <s v="Process Based Codes"/>
    <x v="2"/>
    <s v="Clinical / Nursing Service"/>
    <x v="17"/>
    <s v="Inappropriate attitude / behaviour"/>
    <x v="205"/>
    <m/>
    <x v="0"/>
    <s v="Inappropriate attitude / behaviour"/>
    <x v="370"/>
    <m/>
    <s v="1=primary cause, 2=secondary cause, 3=contributory factor"/>
    <s v="Yes"/>
    <s v="Opt"/>
    <s v="No "/>
    <s v="No "/>
    <s v="n/a"/>
    <s v="No "/>
    <s v="n/a"/>
    <s v="Yes"/>
    <s v="Opt"/>
    <s v="No "/>
    <s v="n/a"/>
    <s v="Yes"/>
    <s v="Opt"/>
    <s v="No "/>
    <s v="n/a"/>
    <s v="No "/>
    <s v="n/a"/>
    <m/>
    <m/>
  </r>
  <r>
    <n v="3"/>
    <n v="9"/>
    <n v="8"/>
    <s v=""/>
    <s v="3.9.8"/>
    <s v="Process Based Codes"/>
    <x v="2"/>
    <s v="Clinical / Nursing Service"/>
    <x v="17"/>
    <s v="Monitoring error"/>
    <x v="206"/>
    <m/>
    <x v="0"/>
    <s v="Monitoring error"/>
    <x v="371"/>
    <m/>
    <s v="1=primary cause, 2=secondary cause, 3=contributory factor"/>
    <s v="Yes"/>
    <s v="Opt"/>
    <s v="No "/>
    <s v="No "/>
    <s v="n/a"/>
    <s v="No "/>
    <s v="n/a"/>
    <s v="Yes"/>
    <s v="Opt"/>
    <s v="Yes"/>
    <s v="Opt"/>
    <s v="Yes"/>
    <s v="Opt"/>
    <s v="Yes"/>
    <s v="Opt"/>
    <s v="No "/>
    <s v="n/a"/>
    <m/>
    <m/>
  </r>
  <r>
    <n v="3"/>
    <n v="9"/>
    <n v="9"/>
    <s v=""/>
    <s v="3.9.9"/>
    <s v="Process Based Codes"/>
    <x v="2"/>
    <s v="Clinical / Nursing Service"/>
    <x v="17"/>
    <s v="Clinical reporting error"/>
    <x v="207"/>
    <m/>
    <x v="0"/>
    <s v="Clinical reporting error"/>
    <x v="372"/>
    <m/>
    <s v="1=primary cause, 2=secondary cause, 3=contributory factor"/>
    <s v="Yes"/>
    <s v="Opt"/>
    <s v="No "/>
    <s v="Yes"/>
    <s v="Opt"/>
    <s v="No "/>
    <s v="n/a"/>
    <s v="Yes"/>
    <s v="Opt"/>
    <s v="Yes"/>
    <s v="Opt"/>
    <s v="Yes"/>
    <s v="Opt"/>
    <s v="Yes"/>
    <s v="Opt"/>
    <s v="No "/>
    <s v="n/a"/>
    <m/>
    <m/>
  </r>
  <r>
    <n v="3"/>
    <n v="9"/>
    <n v="10"/>
    <s v=""/>
    <s v="3.9.10"/>
    <s v="Process Based Codes"/>
    <x v="2"/>
    <s v="Clinical / Nursing Service"/>
    <x v="17"/>
    <s v="Unclassified clinical/nursing failure"/>
    <x v="208"/>
    <m/>
    <x v="0"/>
    <s v="Unclassified clinical/nursing failure"/>
    <x v="373"/>
    <m/>
    <s v="1=primary cause, 2=secondary cause, 3=contributory factor"/>
    <s v="Yes"/>
    <s v="Opt"/>
    <s v="No "/>
    <s v="Yes"/>
    <s v="Opt"/>
    <s v="Yes"/>
    <s v="Man"/>
    <s v="Yes"/>
    <s v="Opt"/>
    <s v="Yes"/>
    <s v="Man"/>
    <s v="Yes"/>
    <s v="Man"/>
    <s v="Yes"/>
    <s v="Man"/>
    <s v="Yes"/>
    <s v="Man"/>
    <m/>
    <m/>
  </r>
  <r>
    <n v="3"/>
    <n v="10"/>
    <s v=""/>
    <s v=""/>
    <s v="3.10"/>
    <s v="Process Based Codes"/>
    <x v="2"/>
    <s v="Invoicing / Finance"/>
    <x v="18"/>
    <m/>
    <x v="0"/>
    <m/>
    <x v="0"/>
    <s v="Invoicing / Finance"/>
    <x v="374"/>
    <s v="(process step 14,15,16,17)"/>
    <s v="1=primary cause, 2=secondary cause, 3=contributory factor"/>
    <s v="Yes"/>
    <s v="Opt"/>
    <s v="No "/>
    <s v="Yes"/>
    <s v="Opt"/>
    <s v="Yes"/>
    <s v="Man"/>
    <s v="Yes"/>
    <s v="Opt"/>
    <s v="Yes"/>
    <s v="Man"/>
    <s v="Yes"/>
    <s v="Man"/>
    <s v="Yes"/>
    <s v="Man"/>
    <s v="Yes"/>
    <s v="Man"/>
    <m/>
    <m/>
  </r>
  <r>
    <n v="3"/>
    <n v="10"/>
    <n v="1"/>
    <s v=""/>
    <s v="3.10.1"/>
    <s v="Process Based Codes"/>
    <x v="2"/>
    <s v="Invoicing / Finance"/>
    <x v="18"/>
    <s v="Invoicing"/>
    <x v="209"/>
    <m/>
    <x v="0"/>
    <s v="Invoicing"/>
    <x v="375"/>
    <m/>
    <s v="1=primary cause, 2=secondary cause, 3=contributory factor"/>
    <s v="Yes"/>
    <s v="Opt"/>
    <s v="No "/>
    <s v="No "/>
    <s v="n/a"/>
    <s v="No "/>
    <s v="n/a"/>
    <s v="No "/>
    <s v="n/a"/>
    <s v="No "/>
    <s v="n/a"/>
    <s v="Yes"/>
    <s v="Opt"/>
    <s v="No "/>
    <s v="n/a"/>
    <s v="No "/>
    <s v="n/a"/>
    <m/>
    <m/>
  </r>
  <r>
    <n v="3"/>
    <n v="10"/>
    <n v="1"/>
    <n v="1"/>
    <s v="3.10.1.1"/>
    <s v="Process Based Codes"/>
    <x v="2"/>
    <s v="Invoicing / Finance"/>
    <x v="18"/>
    <s v="Invoicing"/>
    <x v="209"/>
    <s v="Wrong Account"/>
    <x v="148"/>
    <s v="Wrong Account"/>
    <x v="376"/>
    <m/>
    <s v="1=primary cause, 2=secondary cause, 3=contributory factor"/>
    <s v="Yes"/>
    <s v="Opt"/>
    <s v="No "/>
    <s v="No "/>
    <s v="n/a"/>
    <s v="No "/>
    <s v="n/a"/>
    <s v="No "/>
    <s v="n/a"/>
    <s v="No "/>
    <s v="n/a"/>
    <s v="Yes"/>
    <s v="Opt"/>
    <s v="No "/>
    <s v="n/a"/>
    <s v="No "/>
    <s v="n/a"/>
    <m/>
    <m/>
  </r>
  <r>
    <n v="3"/>
    <n v="10"/>
    <n v="1"/>
    <n v="2"/>
    <s v="3.10.1.2"/>
    <s v="Process Based Codes"/>
    <x v="2"/>
    <s v="Invoicing / Finance"/>
    <x v="18"/>
    <s v="Invoicing"/>
    <x v="209"/>
    <s v="Wrong product"/>
    <x v="149"/>
    <s v="Wrong product"/>
    <x v="377"/>
    <m/>
    <s v="1=primary cause, 2=secondary cause, 3=contributory factor"/>
    <s v="Yes"/>
    <s v="Opt"/>
    <s v="No "/>
    <s v="No "/>
    <s v="n/a"/>
    <s v="No "/>
    <s v="n/a"/>
    <s v="No "/>
    <s v="n/a"/>
    <s v="No "/>
    <s v="n/a"/>
    <s v="Yes"/>
    <s v="Opt"/>
    <s v="No "/>
    <s v="n/a"/>
    <s v="No "/>
    <s v="n/a"/>
    <m/>
    <m/>
  </r>
  <r>
    <n v="3"/>
    <n v="10"/>
    <n v="1"/>
    <n v="3"/>
    <s v="3.10.1.3"/>
    <s v="Process Based Codes"/>
    <x v="2"/>
    <s v="Invoicing / Finance"/>
    <x v="18"/>
    <s v="Invoicing"/>
    <x v="209"/>
    <s v="Wrong Price"/>
    <x v="150"/>
    <s v="Wrong Price"/>
    <x v="378"/>
    <m/>
    <s v="1=primary cause, 2=secondary cause, 3=contributory factor"/>
    <s v="Yes"/>
    <s v="Opt"/>
    <s v="No "/>
    <s v="No "/>
    <s v="n/a"/>
    <s v="No "/>
    <s v="n/a"/>
    <s v="No "/>
    <s v="n/a"/>
    <s v="No "/>
    <s v="n/a"/>
    <s v="Yes"/>
    <s v="Opt"/>
    <s v="No "/>
    <s v="n/a"/>
    <s v="No "/>
    <s v="n/a"/>
    <m/>
    <m/>
  </r>
  <r>
    <n v="3"/>
    <n v="10"/>
    <n v="1"/>
    <n v="4"/>
    <s v="3.10.1.4"/>
    <s v="Process Based Codes"/>
    <x v="2"/>
    <s v="Invoicing / Finance"/>
    <x v="18"/>
    <s v="Invoicing"/>
    <x v="209"/>
    <s v="Wrong quantity (invoicing)"/>
    <x v="151"/>
    <s v="Wrong quantity (invoicing)"/>
    <x v="379"/>
    <m/>
    <s v="1=primary cause, 2=secondary cause, 3=contributory factor"/>
    <s v="Yes"/>
    <s v="Opt"/>
    <s v="No "/>
    <s v="No "/>
    <s v="n/a"/>
    <s v="No "/>
    <s v="n/a"/>
    <s v="No "/>
    <s v="n/a"/>
    <s v="No "/>
    <s v="n/a"/>
    <s v="Yes"/>
    <s v="Opt"/>
    <s v="No "/>
    <s v="n/a"/>
    <s v="No "/>
    <s v="n/a"/>
    <m/>
    <m/>
  </r>
  <r>
    <n v="3"/>
    <n v="10"/>
    <n v="1"/>
    <n v="5"/>
    <s v="3.10.1.5"/>
    <s v="Process Based Codes"/>
    <x v="2"/>
    <s v="Invoicing / Finance"/>
    <x v="18"/>
    <s v="Invoicing"/>
    <x v="209"/>
    <s v="Wrong VAT"/>
    <x v="152"/>
    <s v="Wrong VAT"/>
    <x v="380"/>
    <m/>
    <s v="1=primary cause, 2=secondary cause, 3=contributory factor"/>
    <s v="Yes"/>
    <s v="Opt"/>
    <s v="No "/>
    <s v="No "/>
    <s v="n/a"/>
    <s v="No "/>
    <s v="n/a"/>
    <s v="No "/>
    <s v="n/a"/>
    <s v="No "/>
    <s v="n/a"/>
    <s v="Yes"/>
    <s v="Opt"/>
    <s v="No "/>
    <s v="n/a"/>
    <s v="No "/>
    <s v="n/a"/>
    <m/>
    <m/>
  </r>
  <r>
    <n v="3"/>
    <n v="10"/>
    <n v="1"/>
    <n v="6"/>
    <s v="3.10.1.6"/>
    <s v="Process Based Codes"/>
    <x v="2"/>
    <s v="Invoicing / Finance"/>
    <x v="18"/>
    <s v="Invoicing"/>
    <x v="209"/>
    <s v="Wrong transaction details"/>
    <x v="153"/>
    <s v="Wrong transaction details"/>
    <x v="381"/>
    <m/>
    <s v="1=primary cause, 2=secondary cause, 3=contributory factor"/>
    <s v="Yes"/>
    <s v="Opt"/>
    <s v="No "/>
    <s v="No "/>
    <s v="n/a"/>
    <s v="No "/>
    <s v="n/a"/>
    <s v="No "/>
    <s v="n/a"/>
    <s v="No "/>
    <s v="n/a"/>
    <s v="Yes"/>
    <s v="Opt"/>
    <s v="No "/>
    <s v="n/a"/>
    <s v="No "/>
    <s v="n/a"/>
    <m/>
    <m/>
  </r>
  <r>
    <n v="3"/>
    <n v="10"/>
    <n v="1"/>
    <n v="7"/>
    <s v="3.10.1.7"/>
    <s v="Process Based Codes"/>
    <x v="2"/>
    <s v="Invoicing / Finance"/>
    <x v="18"/>
    <s v="Invoicing"/>
    <x v="209"/>
    <s v="Funding not approved"/>
    <x v="154"/>
    <s v="Funding not approved"/>
    <x v="382"/>
    <m/>
    <s v="1=primary cause, 2=secondary cause, 3=contributory factor"/>
    <s v="Yes"/>
    <s v="Opt"/>
    <s v="No "/>
    <s v="No "/>
    <s v="n/a"/>
    <s v="No "/>
    <s v="n/a"/>
    <s v="No "/>
    <s v="n/a"/>
    <s v="No "/>
    <s v="n/a"/>
    <s v="Yes"/>
    <s v="Opt"/>
    <s v="No "/>
    <s v="n/a"/>
    <s v="No "/>
    <s v="n/a"/>
    <m/>
    <m/>
  </r>
  <r>
    <n v="3"/>
    <n v="10"/>
    <n v="2"/>
    <s v=""/>
    <s v="3.10.2"/>
    <s v="Process Based Codes"/>
    <x v="2"/>
    <s v="Invoicing / Finance"/>
    <x v="18"/>
    <s v="Delayed payment"/>
    <x v="210"/>
    <m/>
    <x v="0"/>
    <s v="Delayed payment"/>
    <x v="383"/>
    <m/>
    <s v="1=primary cause, 2=secondary cause, 3=contributory factor"/>
    <s v="Yes"/>
    <s v="Opt"/>
    <s v="No "/>
    <s v="No "/>
    <s v="n/a"/>
    <s v="No "/>
    <s v="n/a"/>
    <s v="No "/>
    <s v="n/a"/>
    <s v="No "/>
    <s v="n/a"/>
    <s v="Yes"/>
    <s v="Opt"/>
    <s v="No "/>
    <s v="n/a"/>
    <s v="No "/>
    <s v="n/a"/>
    <m/>
    <m/>
  </r>
  <r>
    <n v="3"/>
    <n v="10"/>
    <n v="3"/>
    <s v=""/>
    <s v="3.10.3"/>
    <s v="Process Based Codes"/>
    <x v="2"/>
    <s v="Invoicing / Finance"/>
    <x v="18"/>
    <s v="Patient access scheme not correctly applied"/>
    <x v="211"/>
    <m/>
    <x v="0"/>
    <s v="Patient access scheme not correctly applied"/>
    <x v="384"/>
    <m/>
    <s v="1=primary cause, 2=secondary cause, 3=contributory factor"/>
    <s v="Yes"/>
    <s v="Opt"/>
    <s v="No "/>
    <s v="No "/>
    <s v="n/a"/>
    <s v="No "/>
    <s v="n/a"/>
    <s v="No "/>
    <s v="n/a"/>
    <s v="No "/>
    <s v="n/a"/>
    <s v="Yes"/>
    <s v="Opt"/>
    <s v="No "/>
    <s v="n/a"/>
    <s v="No "/>
    <s v="n/a"/>
    <m/>
    <m/>
  </r>
  <r>
    <n v="3"/>
    <n v="10"/>
    <n v="4"/>
    <s v=""/>
    <s v="3.10.4"/>
    <s v="Process Based Codes"/>
    <x v="2"/>
    <s v="Invoicing / Finance"/>
    <x v="18"/>
    <s v="Unclassified invoicing/finance failure"/>
    <x v="212"/>
    <m/>
    <x v="0"/>
    <s v="Unclassified invoicing/finance failure"/>
    <x v="385"/>
    <m/>
    <s v="1=primary cause, 2=secondary cause, 3=contributory factor"/>
    <s v="Yes"/>
    <s v="Opt"/>
    <s v="No "/>
    <s v="Yes"/>
    <s v="Opt"/>
    <s v="Yes"/>
    <s v="Opt"/>
    <s v="Yes"/>
    <s v="Opt"/>
    <s v="Yes"/>
    <s v="Opt"/>
    <s v="Yes"/>
    <s v="Opt"/>
    <s v="Yes"/>
    <s v="Opt"/>
    <s v="Yes"/>
    <s v="Opt"/>
    <m/>
    <m/>
  </r>
  <r>
    <n v="4"/>
    <s v=""/>
    <s v=""/>
    <s v=""/>
    <s v="4"/>
    <s v="Outcome Based Codes"/>
    <x v="3"/>
    <m/>
    <x v="0"/>
    <m/>
    <x v="0"/>
    <m/>
    <x v="0"/>
    <s v="Outcome Based Codes"/>
    <x v="386"/>
    <m/>
    <s v="Header"/>
    <s v="No "/>
    <s v="n/a"/>
    <s v="No "/>
    <s v="No "/>
    <s v="n/a"/>
    <s v="No "/>
    <s v="n/a"/>
    <s v="No "/>
    <s v="n/a"/>
    <s v="No "/>
    <s v="n/a"/>
    <s v="No "/>
    <s v="n/a"/>
    <s v="No "/>
    <s v="n/a"/>
    <s v="No "/>
    <s v="n/a"/>
    <m/>
    <m/>
  </r>
  <r>
    <n v="4"/>
    <n v="1"/>
    <s v=""/>
    <s v=""/>
    <s v="4.1"/>
    <s v="Outcome Based Codes"/>
    <x v="3"/>
    <s v="Patient Safety Incident"/>
    <x v="19"/>
    <m/>
    <x v="0"/>
    <m/>
    <x v="0"/>
    <s v="Patient Safety Incident"/>
    <x v="387"/>
    <s v="A patient safety incident is both an outcome and a trigger for further action and specific type of root-cause investigation and reporting via National Reporting and Learning Service (NRLS).  This section contains a sub-set of NRLS codes commonly used in monitoring Homecare Services.  Refer to NRLS website for additional codes and descriptions"/>
    <s v="Header"/>
    <s v="No "/>
    <s v="n/a"/>
    <s v="No "/>
    <s v="No "/>
    <s v="n/a"/>
    <s v="No "/>
    <s v="n/a"/>
    <s v="No "/>
    <s v="n/a"/>
    <s v="Yes"/>
    <s v="Man"/>
    <s v="No "/>
    <s v="n/a"/>
    <s v="Yes"/>
    <s v="Man"/>
    <s v="No "/>
    <s v="n/a"/>
    <m/>
    <m/>
  </r>
  <r>
    <n v="4"/>
    <n v="1"/>
    <n v="1"/>
    <s v=""/>
    <s v="4.1.1"/>
    <s v="Outcome Based Codes"/>
    <x v="3"/>
    <s v="Patient Safety Incident"/>
    <x v="19"/>
    <s v="Degree of Patient Harm"/>
    <x v="213"/>
    <m/>
    <x v="0"/>
    <s v="Degree of Patient Harm"/>
    <x v="388"/>
    <s v="(see NRLS definitions)"/>
    <s v="Header"/>
    <s v="Yes"/>
    <s v="Man"/>
    <s v="No "/>
    <s v="Yes"/>
    <s v="Man"/>
    <s v="Yes"/>
    <s v="Man"/>
    <s v="Yes"/>
    <s v="Man"/>
    <s v="Yes"/>
    <s v="Man"/>
    <s v="Yes"/>
    <s v="Man"/>
    <s v="Yes"/>
    <s v="Man"/>
    <s v="Yes"/>
    <s v="Man"/>
    <m/>
    <m/>
  </r>
  <r>
    <n v="4"/>
    <n v="1"/>
    <n v="1"/>
    <n v="1"/>
    <s v="4.1.1.1"/>
    <s v="Outcome Based Codes"/>
    <x v="3"/>
    <s v="Patient Safety Incident"/>
    <x v="19"/>
    <s v="Degree of Patient Harm"/>
    <x v="213"/>
    <s v="None"/>
    <x v="155"/>
    <s v="None"/>
    <x v="389"/>
    <s v="(see NRLS definitions)"/>
    <s v="Select one of"/>
    <s v="Yes"/>
    <s v="Opt"/>
    <s v="No "/>
    <s v="Yes"/>
    <s v="Opt"/>
    <s v="Yes"/>
    <s v="Opt"/>
    <s v="Yes"/>
    <s v="Opt"/>
    <s v="Yes"/>
    <s v="Opt"/>
    <s v="Yes"/>
    <s v="Opt"/>
    <s v="Yes"/>
    <s v="Opt"/>
    <s v="Yes"/>
    <s v="Opt"/>
    <m/>
    <m/>
  </r>
  <r>
    <n v="4"/>
    <n v="1"/>
    <n v="1"/>
    <n v="2"/>
    <s v="4.1.1.2"/>
    <s v="Outcome Based Codes"/>
    <x v="3"/>
    <s v="Patient Safety Incident"/>
    <x v="19"/>
    <s v="Degree of Patient Harm"/>
    <x v="213"/>
    <s v="Low"/>
    <x v="156"/>
    <s v="Low"/>
    <x v="390"/>
    <s v="(see NRLS definitions)"/>
    <s v="Select one of"/>
    <s v="Yes"/>
    <s v="Opt"/>
    <s v="No "/>
    <s v="Yes"/>
    <s v="Opt"/>
    <s v="Yes"/>
    <s v="Opt"/>
    <s v="Yes"/>
    <s v="Opt"/>
    <s v="Yes"/>
    <s v="Opt"/>
    <s v="Yes"/>
    <s v="Opt"/>
    <s v="Yes"/>
    <s v="Opt"/>
    <s v="Yes"/>
    <s v="Opt"/>
    <m/>
    <m/>
  </r>
  <r>
    <n v="4"/>
    <n v="1"/>
    <n v="1"/>
    <n v="3"/>
    <s v="4.1.1.3"/>
    <s v="Outcome Based Codes"/>
    <x v="3"/>
    <s v="Patient Safety Incident"/>
    <x v="19"/>
    <s v="Degree of Patient Harm"/>
    <x v="213"/>
    <s v="Moderate"/>
    <x v="157"/>
    <s v="Moderate"/>
    <x v="391"/>
    <s v="(see NRLS definitions)"/>
    <s v="Select one of"/>
    <s v="Yes"/>
    <s v="Opt"/>
    <s v="No "/>
    <s v="Yes"/>
    <s v="Opt"/>
    <s v="Yes"/>
    <s v="Opt"/>
    <s v="Yes"/>
    <s v="Opt"/>
    <s v="Yes"/>
    <s v="Opt"/>
    <s v="Yes"/>
    <s v="Opt"/>
    <s v="Yes"/>
    <s v="Opt"/>
    <s v="Yes"/>
    <s v="Opt"/>
    <m/>
    <m/>
  </r>
  <r>
    <n v="4"/>
    <n v="1"/>
    <n v="1"/>
    <n v="4"/>
    <s v="4.1.1.4"/>
    <s v="Outcome Based Codes"/>
    <x v="3"/>
    <s v="Patient Safety Incident"/>
    <x v="19"/>
    <s v="Degree of Patient Harm"/>
    <x v="213"/>
    <s v="Severe"/>
    <x v="158"/>
    <s v="Severe"/>
    <x v="392"/>
    <s v="(see NRLS definitions)"/>
    <s v="Select one of"/>
    <s v="Yes"/>
    <s v="Opt"/>
    <s v="No "/>
    <s v="Yes"/>
    <s v="Opt"/>
    <s v="Yes"/>
    <s v="Opt"/>
    <s v="Yes"/>
    <s v="Opt"/>
    <s v="Yes"/>
    <s v="Opt"/>
    <s v="Yes"/>
    <s v="Opt"/>
    <s v="Yes"/>
    <s v="Opt"/>
    <s v="Yes"/>
    <s v="Opt"/>
    <m/>
    <m/>
  </r>
  <r>
    <n v="4"/>
    <n v="1"/>
    <n v="1"/>
    <n v="5"/>
    <s v="4.1.1.5"/>
    <s v="Outcome Based Codes"/>
    <x v="3"/>
    <s v="Patient Safety Incident"/>
    <x v="19"/>
    <s v="Degree of Patient Harm"/>
    <x v="213"/>
    <s v="Death"/>
    <x v="159"/>
    <s v="Death"/>
    <x v="393"/>
    <s v="(see NRLS definitions)"/>
    <s v="Select one of"/>
    <s v="Yes"/>
    <s v="Opt"/>
    <s v="No "/>
    <s v="Yes"/>
    <s v="Opt"/>
    <s v="Yes"/>
    <s v="Opt"/>
    <s v="Yes"/>
    <s v="Opt"/>
    <s v="Yes"/>
    <s v="Opt"/>
    <s v="Yes"/>
    <s v="Opt"/>
    <s v="Yes"/>
    <s v="Opt"/>
    <s v="Yes"/>
    <s v="Opt"/>
    <m/>
    <m/>
  </r>
  <r>
    <n v="4"/>
    <n v="1"/>
    <n v="1"/>
    <n v="6"/>
    <s v="4.1.1.6"/>
    <s v="Outcome Based Codes"/>
    <x v="3"/>
    <s v="Patient Safety Incident"/>
    <x v="19"/>
    <s v="Degree of Patient Harm"/>
    <x v="213"/>
    <s v="Unknown harm"/>
    <x v="160"/>
    <s v="Unknown harm"/>
    <x v="394"/>
    <m/>
    <s v="Select one of"/>
    <s v="Yes"/>
    <s v="Opt"/>
    <s v="No "/>
    <s v="Yes"/>
    <s v="Opt"/>
    <s v="Yes"/>
    <s v="Opt"/>
    <s v="Yes"/>
    <s v="Opt"/>
    <s v="Yes"/>
    <s v="Opt"/>
    <s v="Yes"/>
    <s v="Opt"/>
    <s v="Yes"/>
    <s v="Opt"/>
    <s v="Yes"/>
    <s v="Opt"/>
    <m/>
    <m/>
  </r>
  <r>
    <n v="4"/>
    <n v="1"/>
    <n v="2"/>
    <s v=""/>
    <s v="4.1.2"/>
    <s v="Outcome Based Codes"/>
    <x v="3"/>
    <s v="Patient Safety Incident"/>
    <x v="19"/>
    <s v="Care Setting NRLS RP020 "/>
    <x v="214"/>
    <m/>
    <x v="0"/>
    <s v="Care Setting NRLS RP020 "/>
    <x v="395"/>
    <m/>
    <s v="Header"/>
    <s v="No "/>
    <s v="n/a"/>
    <s v="No "/>
    <s v="No "/>
    <s v="n/a"/>
    <s v="No "/>
    <s v="n/a"/>
    <s v="No "/>
    <s v="n/a"/>
    <s v="Yes"/>
    <s v="Man"/>
    <s v="No "/>
    <s v="n/a"/>
    <s v="Yes"/>
    <s v="Man"/>
    <s v="No "/>
    <s v="n/a"/>
    <m/>
    <m/>
  </r>
  <r>
    <n v="4"/>
    <n v="1"/>
    <n v="2"/>
    <n v="1"/>
    <s v="4.1.2.1"/>
    <s v="Outcome Based Codes"/>
    <x v="3"/>
    <s v="Patient Safety Incident"/>
    <x v="19"/>
    <s v="Care Setting NRLS RP020 "/>
    <x v="214"/>
    <s v="NHS Hospital led Homecare"/>
    <x v="161"/>
    <s v="NHS Hospital led Homecare"/>
    <x v="396"/>
    <m/>
    <s v="Select one of"/>
    <s v="No "/>
    <s v="n/a"/>
    <s v="No "/>
    <s v="No "/>
    <s v="n/a"/>
    <s v="No "/>
    <s v="n/a"/>
    <s v="No "/>
    <s v="n/a"/>
    <s v="Yes"/>
    <s v="Opt"/>
    <s v="No "/>
    <s v="n/a"/>
    <s v="Yes"/>
    <s v="Opt"/>
    <s v="No "/>
    <s v="n/a"/>
    <m/>
    <m/>
  </r>
  <r>
    <n v="4"/>
    <n v="1"/>
    <n v="2"/>
    <n v="2"/>
    <s v="4.1.2.2"/>
    <s v="Outcome Based Codes"/>
    <x v="3"/>
    <s v="Patient Safety Incident"/>
    <x v="19"/>
    <s v="Care Setting NRLS RP020 "/>
    <x v="214"/>
    <s v="GP led Homecare"/>
    <x v="162"/>
    <s v="GP led Homecare"/>
    <x v="397"/>
    <m/>
    <s v="Select one of"/>
    <s v="No "/>
    <s v="n/a"/>
    <s v="No "/>
    <s v="No "/>
    <s v="n/a"/>
    <s v="No "/>
    <s v="n/a"/>
    <s v="No "/>
    <s v="n/a"/>
    <s v="Yes"/>
    <s v="Opt"/>
    <s v="No "/>
    <s v="n/a"/>
    <s v="Yes"/>
    <s v="Opt"/>
    <s v="No "/>
    <s v="n/a"/>
    <m/>
    <m/>
  </r>
  <r>
    <n v="4"/>
    <n v="1"/>
    <n v="2"/>
    <n v="3"/>
    <s v="4.1.2.3"/>
    <s v="Outcome Based Codes"/>
    <x v="3"/>
    <s v="Patient Safety Incident"/>
    <x v="19"/>
    <s v="Care Setting NRLS RP020 "/>
    <x v="214"/>
    <s v="Private Patient"/>
    <x v="163"/>
    <s v="Private Patient"/>
    <x v="398"/>
    <m/>
    <s v="Select one of"/>
    <s v="No "/>
    <s v="n/a"/>
    <s v="No "/>
    <s v="No "/>
    <s v="n/a"/>
    <s v="No "/>
    <s v="n/a"/>
    <s v="No "/>
    <s v="n/a"/>
    <s v="Yes"/>
    <s v="Opt"/>
    <s v="No "/>
    <s v="n/a"/>
    <s v="Yes"/>
    <s v="Opt"/>
    <s v="No "/>
    <s v="n/a"/>
    <m/>
    <m/>
  </r>
  <r>
    <n v="4"/>
    <n v="1"/>
    <n v="2"/>
    <n v="4"/>
    <s v="4.1.2.4"/>
    <s v="Outcome Based Codes"/>
    <x v="3"/>
    <s v="Patient Safety Incident"/>
    <x v="19"/>
    <s v="Care Setting NRLS RP020 "/>
    <x v="214"/>
    <s v="Other"/>
    <x v="164"/>
    <s v="Other"/>
    <x v="399"/>
    <m/>
    <s v="Select one of"/>
    <s v="No "/>
    <s v="n/a"/>
    <s v="No "/>
    <s v="No "/>
    <s v="n/a"/>
    <s v="No "/>
    <s v="n/a"/>
    <s v="No "/>
    <s v="n/a"/>
    <s v="Yes"/>
    <s v="Opt"/>
    <s v="No "/>
    <s v="n/a"/>
    <s v="Yes"/>
    <s v="Opt"/>
    <s v="No "/>
    <s v="n/a"/>
    <m/>
    <m/>
  </r>
  <r>
    <n v="4"/>
    <n v="1"/>
    <n v="3"/>
    <s v=""/>
    <s v="4.1.3"/>
    <s v="Outcome Based Codes"/>
    <x v="3"/>
    <s v="Patient Safety Incident"/>
    <x v="19"/>
    <s v="Patient Safety Incident Type"/>
    <x v="215"/>
    <m/>
    <x v="0"/>
    <s v="Patient Safety Incident Type"/>
    <x v="400"/>
    <m/>
    <s v="Header"/>
    <s v="No "/>
    <s v="n/a"/>
    <s v="No "/>
    <s v="No "/>
    <s v="n/a"/>
    <s v="No "/>
    <s v="n/a"/>
    <s v="No "/>
    <s v="n/a"/>
    <s v="Yes"/>
    <s v="Man"/>
    <s v="No "/>
    <s v="n/a"/>
    <s v="Yes"/>
    <s v="Man"/>
    <s v="No "/>
    <s v="n/a"/>
    <m/>
    <m/>
  </r>
  <r>
    <n v="4"/>
    <n v="1"/>
    <n v="3"/>
    <n v="1"/>
    <s v="4.1.3.1"/>
    <s v="Outcome Based Codes"/>
    <x v="3"/>
    <s v="Patient Safety Incident"/>
    <x v="19"/>
    <s v="Patient Safety Incident Type"/>
    <x v="215"/>
    <s v="Medication error"/>
    <x v="165"/>
    <s v="Medication error"/>
    <x v="401"/>
    <m/>
    <s v="Select all that apply"/>
    <s v="No "/>
    <s v="n/a"/>
    <s v="No "/>
    <s v="No "/>
    <s v="n/a"/>
    <s v="No "/>
    <s v="n/a"/>
    <s v="No "/>
    <s v="n/a"/>
    <s v="Yes"/>
    <s v="Opt"/>
    <s v="No "/>
    <s v="n/a"/>
    <s v="Yes"/>
    <s v="Opt"/>
    <s v="No "/>
    <s v="n/a"/>
    <m/>
    <m/>
  </r>
  <r>
    <n v="4"/>
    <n v="1"/>
    <n v="3"/>
    <n v="2"/>
    <s v="4.1.3.2"/>
    <s v="Outcome Based Codes"/>
    <x v="3"/>
    <s v="Patient Safety Incident"/>
    <x v="19"/>
    <s v="Patient Safety Incident Type"/>
    <x v="215"/>
    <s v="Medical device error"/>
    <x v="166"/>
    <s v="Medical device error"/>
    <x v="402"/>
    <m/>
    <s v="Select all that apply"/>
    <s v="No "/>
    <s v="n/a"/>
    <s v="No "/>
    <s v="No "/>
    <s v="n/a"/>
    <s v="No "/>
    <s v="n/a"/>
    <s v="No "/>
    <s v="n/a"/>
    <s v="Yes"/>
    <s v="Opt"/>
    <s v="No "/>
    <s v="n/a"/>
    <s v="Yes"/>
    <s v="Opt"/>
    <s v="No "/>
    <s v="n/a"/>
    <m/>
    <m/>
  </r>
  <r>
    <n v="4"/>
    <n v="1"/>
    <n v="3"/>
    <n v="3"/>
    <s v="4.1.3.3"/>
    <s v="Outcome Based Codes"/>
    <x v="3"/>
    <s v="Patient Safety Incident"/>
    <x v="19"/>
    <s v="Patient Safety Incident Type"/>
    <x v="215"/>
    <s v="Treatment/ procedure error not medication or medical device related"/>
    <x v="167"/>
    <s v="Treatment/ procedure error not medication or medical device related"/>
    <x v="403"/>
    <m/>
    <s v="Select all that apply"/>
    <s v="No "/>
    <s v="n/a"/>
    <s v="No "/>
    <s v="No "/>
    <s v="n/a"/>
    <s v="No "/>
    <s v="n/a"/>
    <s v="No "/>
    <s v="n/a"/>
    <s v="Yes"/>
    <s v="Opt"/>
    <s v="No "/>
    <s v="n/a"/>
    <s v="Yes"/>
    <s v="Opt"/>
    <s v="No "/>
    <s v="n/a"/>
    <m/>
    <m/>
  </r>
  <r>
    <n v="4"/>
    <n v="1"/>
    <n v="3"/>
    <n v="4"/>
    <s v="4.1.3.4"/>
    <s v="Outcome Based Codes"/>
    <x v="3"/>
    <s v="Patient Safety Incident"/>
    <x v="19"/>
    <s v="Patient Safety Incident Type"/>
    <x v="215"/>
    <s v="Clinical assessment error (diagnosis, screening, prescribing)"/>
    <x v="168"/>
    <s v="Clinical assessment error (diagnosis, screening, prescribing)"/>
    <x v="404"/>
    <m/>
    <s v="Select all that apply"/>
    <s v="No "/>
    <s v="n/a"/>
    <s v="No "/>
    <s v="No "/>
    <s v="n/a"/>
    <s v="No "/>
    <s v="n/a"/>
    <s v="No "/>
    <s v="n/a"/>
    <s v="Yes"/>
    <s v="Opt"/>
    <s v="No "/>
    <s v="n/a"/>
    <s v="Yes"/>
    <s v="Opt"/>
    <s v="No "/>
    <s v="n/a"/>
    <m/>
    <m/>
  </r>
  <r>
    <n v="4"/>
    <n v="1"/>
    <n v="3"/>
    <n v="5"/>
    <s v="4.1.3.5"/>
    <s v="Outcome Based Codes"/>
    <x v="3"/>
    <s v="Patient Safety Incident"/>
    <x v="19"/>
    <s v="Patient Safety Incident Type"/>
    <x v="215"/>
    <s v="Consent/confidentiality"/>
    <x v="169"/>
    <s v="Consent/confidentiality"/>
    <x v="405"/>
    <m/>
    <s v="Select all that apply"/>
    <s v="No "/>
    <s v="n/a"/>
    <s v="No "/>
    <s v="No "/>
    <s v="n/a"/>
    <s v="No "/>
    <s v="n/a"/>
    <s v="No "/>
    <s v="n/a"/>
    <s v="Yes"/>
    <s v="Opt"/>
    <s v="No "/>
    <s v="n/a"/>
    <s v="Yes"/>
    <s v="Opt"/>
    <s v="No "/>
    <s v="n/a"/>
    <m/>
    <m/>
  </r>
  <r>
    <n v="4"/>
    <n v="1"/>
    <n v="3"/>
    <n v="6"/>
    <s v="4.1.3.6"/>
    <s v="Outcome Based Codes"/>
    <x v="3"/>
    <s v="Patient Safety Incident"/>
    <x v="19"/>
    <s v="Patient Safety Incident Type"/>
    <x v="215"/>
    <s v="Safeguarding/Patient Abuse / Self harming behaviour"/>
    <x v="170"/>
    <s v="Safeguarding/Patient Abuse / Self harming behaviour"/>
    <x v="406"/>
    <m/>
    <s v="Select all that apply"/>
    <s v="No "/>
    <s v="n/a"/>
    <s v="No "/>
    <s v="No "/>
    <s v="n/a"/>
    <s v="No "/>
    <s v="n/a"/>
    <s v="No "/>
    <s v="n/a"/>
    <s v="Yes"/>
    <s v="Opt"/>
    <s v="No "/>
    <s v="n/a"/>
    <s v="Yes"/>
    <s v="Opt"/>
    <s v="No "/>
    <s v="n/a"/>
    <m/>
    <m/>
  </r>
  <r>
    <n v="4"/>
    <n v="1"/>
    <n v="3"/>
    <n v="7"/>
    <s v="4.1.3.7"/>
    <s v="Outcome Based Codes"/>
    <x v="3"/>
    <s v="Patient Safety Incident"/>
    <x v="19"/>
    <s v="Patient Safety Incident Type"/>
    <x v="215"/>
    <s v="Disruptive, aggressive behaviour towards staff"/>
    <x v="171"/>
    <s v="Disruptive, aggressive behaviour towards staff"/>
    <x v="407"/>
    <m/>
    <s v="Select all that apply"/>
    <s v="No "/>
    <s v="n/a"/>
    <s v="No "/>
    <s v="No "/>
    <s v="n/a"/>
    <s v="No "/>
    <s v="n/a"/>
    <s v="No "/>
    <s v="n/a"/>
    <s v="Yes"/>
    <s v="Opt"/>
    <s v="No "/>
    <s v="n/a"/>
    <s v="Yes"/>
    <s v="Opt"/>
    <s v="No "/>
    <s v="n/a"/>
    <m/>
    <m/>
  </r>
  <r>
    <n v="4"/>
    <n v="1"/>
    <n v="3"/>
    <n v="8"/>
    <s v="4.1.3.8"/>
    <s v="Outcome Based Codes"/>
    <x v="3"/>
    <s v="Patient Safety Incident"/>
    <x v="19"/>
    <s v="Patient Safety Incident Type"/>
    <x v="215"/>
    <s v="Patient accident - slips, trips, falls, needles stick etc"/>
    <x v="172"/>
    <s v="Patient accident - slips, trips, falls, needles stick etc"/>
    <x v="408"/>
    <m/>
    <s v="Select all that apply"/>
    <s v="No "/>
    <s v="n/a"/>
    <s v="No "/>
    <s v="No "/>
    <s v="n/a"/>
    <s v="No "/>
    <s v="n/a"/>
    <s v="No "/>
    <s v="n/a"/>
    <s v="Yes"/>
    <s v="Opt"/>
    <s v="No "/>
    <s v="n/a"/>
    <s v="Yes"/>
    <s v="Opt"/>
    <s v="No "/>
    <s v="n/a"/>
    <m/>
    <m/>
  </r>
  <r>
    <n v="4"/>
    <n v="1"/>
    <n v="3"/>
    <n v="9"/>
    <s v="4.1.3.9"/>
    <s v="Outcome Based Codes"/>
    <x v="3"/>
    <s v="Patient Safety Incident"/>
    <x v="19"/>
    <s v="Patient Safety Incident Type"/>
    <x v="215"/>
    <s v="Infection control"/>
    <x v="173"/>
    <s v="Infection control"/>
    <x v="409"/>
    <m/>
    <s v="Select all that apply"/>
    <s v="No "/>
    <s v="n/a"/>
    <s v="No "/>
    <s v="No "/>
    <s v="n/a"/>
    <s v="No "/>
    <s v="n/a"/>
    <s v="No "/>
    <s v="n/a"/>
    <s v="Yes"/>
    <s v="Opt"/>
    <s v="No "/>
    <s v="n/a"/>
    <s v="Yes"/>
    <s v="Opt"/>
    <s v="No "/>
    <s v="n/a"/>
    <m/>
    <m/>
  </r>
  <r>
    <n v="4"/>
    <n v="1"/>
    <n v="3"/>
    <n v="10"/>
    <s v="4.1.3.10"/>
    <s v="Outcome Based Codes"/>
    <x v="3"/>
    <s v="Patient Safety Incident"/>
    <x v="19"/>
    <s v="Patient Safety Incident Type"/>
    <x v="215"/>
    <s v="Communication related error e.g. patient unable to access service, registration error, transfer of care error, inappropriate handover) (Note maps to NRLS Access, admission, transfer, discharge)"/>
    <x v="174"/>
    <s v="Communication related error e.g. patient unable to access service, registration error, transfer of care error, inappropriate handover) (Note maps to NRLS Access, admission, transfer, discharge)"/>
    <x v="410"/>
    <m/>
    <s v="Select all that apply"/>
    <s v="No "/>
    <s v="n/a"/>
    <s v="No "/>
    <s v="No "/>
    <s v="n/a"/>
    <s v="No "/>
    <s v="n/a"/>
    <s v="No "/>
    <s v="n/a"/>
    <s v="Yes"/>
    <s v="Opt"/>
    <s v="No "/>
    <s v="n/a"/>
    <s v="Yes"/>
    <s v="Opt"/>
    <s v="No "/>
    <s v="n/a"/>
    <m/>
    <m/>
  </r>
  <r>
    <n v="4"/>
    <n v="1"/>
    <n v="3"/>
    <n v="11"/>
    <s v="4.1.3.11"/>
    <s v="Outcome Based Codes"/>
    <x v="3"/>
    <s v="Patient Safety Incident"/>
    <x v="19"/>
    <s v="Patient Safety Incident Type"/>
    <x v="215"/>
    <s v="Administration / Documentation related error (e.g. missing, delay, patient incorrectly identified, test result recorded incorrectly)"/>
    <x v="175"/>
    <s v="Administration / Documentation related error (e.g. missing, delay, patient incorrectly identified, test result recorded incorrectly)"/>
    <x v="411"/>
    <m/>
    <s v="Select all that apply"/>
    <s v="No "/>
    <s v="n/a"/>
    <s v="No "/>
    <s v="No "/>
    <s v="n/a"/>
    <s v="No "/>
    <s v="n/a"/>
    <s v="No "/>
    <s v="n/a"/>
    <s v="Yes"/>
    <s v="Opt"/>
    <s v="No "/>
    <s v="n/a"/>
    <s v="Yes"/>
    <s v="Opt"/>
    <s v="No "/>
    <s v="n/a"/>
    <m/>
    <m/>
  </r>
  <r>
    <n v="4"/>
    <n v="1"/>
    <n v="3"/>
    <n v="12"/>
    <s v="4.1.3.12"/>
    <s v="Outcome Based Codes"/>
    <x v="3"/>
    <s v="Patient Safety Incident"/>
    <x v="19"/>
    <s v="Patient Safety Incident Type"/>
    <x v="215"/>
    <s v="Time related implementation of care error (e.g. delay in obtaining clinical assistance, recognising complications)"/>
    <x v="176"/>
    <s v="Time related implementation of care error (e.g. delay in obtaining clinical assistance, recognising complications)"/>
    <x v="412"/>
    <m/>
    <s v="Select all that apply"/>
    <s v="No "/>
    <s v="n/a"/>
    <s v="No "/>
    <s v="No "/>
    <s v="n/a"/>
    <s v="No "/>
    <s v="n/a"/>
    <s v="No "/>
    <s v="n/a"/>
    <s v="Yes"/>
    <s v="Opt"/>
    <s v="No "/>
    <s v="n/a"/>
    <s v="Yes"/>
    <s v="Opt"/>
    <s v="No "/>
    <s v="n/a"/>
    <m/>
    <m/>
  </r>
  <r>
    <n v="4"/>
    <n v="1"/>
    <n v="3"/>
    <n v="13"/>
    <s v="4.1.3.13"/>
    <s v="Outcome Based Codes"/>
    <x v="3"/>
    <s v="Patient Safety Incident"/>
    <x v="19"/>
    <s v="Patient Safety Incident Type"/>
    <x v="215"/>
    <s v="Infrastructure"/>
    <x v="177"/>
    <s v="Infrastructure"/>
    <x v="413"/>
    <m/>
    <s v="Select all that apply"/>
    <s v="No "/>
    <s v="n/a"/>
    <s v="No "/>
    <s v="No "/>
    <s v="n/a"/>
    <s v="No "/>
    <s v="n/a"/>
    <s v="No "/>
    <s v="n/a"/>
    <s v="Yes"/>
    <s v="Opt"/>
    <s v="No "/>
    <s v="n/a"/>
    <s v="Yes"/>
    <s v="Opt"/>
    <s v="No "/>
    <s v="n/a"/>
    <m/>
    <m/>
  </r>
  <r>
    <n v="4"/>
    <n v="1"/>
    <n v="3"/>
    <n v="14"/>
    <s v="4.1.3.14"/>
    <s v="Outcome Based Codes"/>
    <x v="3"/>
    <s v="Patient Safety Incident"/>
    <x v="19"/>
    <s v="Patient Safety Incident Type"/>
    <x v="215"/>
    <s v="Unclassified patient safety incident"/>
    <x v="178"/>
    <s v="Unclassified patient safety incident"/>
    <x v="414"/>
    <m/>
    <s v="Select all that apply"/>
    <s v="No "/>
    <s v="n/a"/>
    <s v="No "/>
    <s v="No "/>
    <s v="n/a"/>
    <s v="No "/>
    <s v="n/a"/>
    <s v="No "/>
    <s v="n/a"/>
    <s v="Yes"/>
    <s v="Opt"/>
    <s v="No "/>
    <s v="n/a"/>
    <s v="Yes"/>
    <s v="Opt"/>
    <s v="No "/>
    <s v="n/a"/>
    <m/>
    <m/>
  </r>
  <r>
    <n v="4"/>
    <n v="1"/>
    <n v="4"/>
    <s v=""/>
    <s v="4.1.4"/>
    <s v="Outcome Based Codes"/>
    <x v="3"/>
    <s v="Patient Safety Incident"/>
    <x v="19"/>
    <s v="Effect on patient NRLS PD10"/>
    <x v="216"/>
    <m/>
    <x v="0"/>
    <s v="Effect on patient NRLS PD10"/>
    <x v="415"/>
    <m/>
    <s v="Header"/>
    <s v="No "/>
    <s v="n/a"/>
    <s v="No "/>
    <s v="No "/>
    <s v="n/a"/>
    <s v="No "/>
    <s v="n/a"/>
    <s v="No "/>
    <s v="n/a"/>
    <s v="Yes"/>
    <s v="Opt"/>
    <s v="No "/>
    <s v="n/a"/>
    <s v="Yes"/>
    <s v="Opt"/>
    <s v="No "/>
    <s v="n/a"/>
    <m/>
    <m/>
  </r>
  <r>
    <n v="4"/>
    <n v="1"/>
    <n v="4"/>
    <n v="1"/>
    <s v="4.1.4.1"/>
    <s v="Outcome Based Codes"/>
    <x v="3"/>
    <s v="Patient Safety Incident"/>
    <x v="19"/>
    <s v="Effect on patient NRLS PD10"/>
    <x v="216"/>
    <s v="Allergy/adverse reaction"/>
    <x v="179"/>
    <s v="Allergy/adverse reaction"/>
    <x v="416"/>
    <m/>
    <s v="Select all that apply"/>
    <s v="No "/>
    <s v="n/a"/>
    <s v="No "/>
    <s v="No "/>
    <s v="n/a"/>
    <s v="No "/>
    <s v="n/a"/>
    <s v="No "/>
    <s v="n/a"/>
    <s v="Yes"/>
    <s v="Opt"/>
    <s v="No "/>
    <s v="n/a"/>
    <s v="Yes"/>
    <s v="Opt"/>
    <s v="No "/>
    <s v="n/a"/>
    <m/>
    <m/>
  </r>
  <r>
    <n v="4"/>
    <n v="1"/>
    <n v="4"/>
    <n v="2"/>
    <s v="4.1.4.2"/>
    <s v="Outcome Based Codes"/>
    <x v="3"/>
    <s v="Patient Safety Incident"/>
    <x v="19"/>
    <s v="Effect on patient NRLS PD10"/>
    <x v="216"/>
    <s v="Blood loss"/>
    <x v="180"/>
    <s v="Blood loss"/>
    <x v="417"/>
    <m/>
    <s v="Select all that apply"/>
    <s v="No "/>
    <s v="n/a"/>
    <s v="No "/>
    <s v="No "/>
    <s v="n/a"/>
    <s v="No "/>
    <s v="n/a"/>
    <s v="No "/>
    <s v="n/a"/>
    <s v="Yes"/>
    <s v="Opt"/>
    <s v="No "/>
    <s v="n/a"/>
    <s v="Yes"/>
    <s v="Opt"/>
    <s v="No "/>
    <s v="n/a"/>
    <m/>
    <m/>
  </r>
  <r>
    <n v="4"/>
    <n v="1"/>
    <n v="4"/>
    <n v="3"/>
    <s v="4.1.4.3"/>
    <s v="Outcome Based Codes"/>
    <x v="3"/>
    <s v="Patient Safety Incident"/>
    <x v="19"/>
    <s v="Effect on patient NRLS PD10"/>
    <x v="216"/>
    <s v="Collapse/loss of consciousness"/>
    <x v="181"/>
    <s v="Collapse/loss of consciousness"/>
    <x v="418"/>
    <m/>
    <s v="Select all that apply"/>
    <s v="No "/>
    <s v="n/a"/>
    <s v="No "/>
    <s v="No "/>
    <s v="n/a"/>
    <s v="No "/>
    <s v="n/a"/>
    <s v="No "/>
    <s v="n/a"/>
    <s v="Yes"/>
    <s v="Opt"/>
    <s v="No "/>
    <s v="n/a"/>
    <s v="Yes"/>
    <s v="Opt"/>
    <s v="No "/>
    <s v="n/a"/>
    <m/>
    <m/>
  </r>
  <r>
    <n v="4"/>
    <n v="1"/>
    <n v="4"/>
    <n v="4"/>
    <s v="4.1.4.4"/>
    <s v="Outcome Based Codes"/>
    <x v="3"/>
    <s v="Patient Safety Incident"/>
    <x v="19"/>
    <s v="Effect on patient NRLS PD10"/>
    <x v="216"/>
    <s v="GI disturbance"/>
    <x v="182"/>
    <s v="GI disturbance"/>
    <x v="419"/>
    <m/>
    <s v="Select all that apply"/>
    <s v="No "/>
    <s v="n/a"/>
    <s v="No "/>
    <s v="No "/>
    <s v="n/a"/>
    <s v="No "/>
    <s v="n/a"/>
    <s v="No "/>
    <s v="n/a"/>
    <s v="Yes"/>
    <s v="Opt"/>
    <s v="No "/>
    <s v="n/a"/>
    <s v="Yes"/>
    <s v="Opt"/>
    <s v="No "/>
    <s v="n/a"/>
    <m/>
    <m/>
  </r>
  <r>
    <n v="4"/>
    <n v="1"/>
    <n v="4"/>
    <n v="5"/>
    <s v="4.1.4.5"/>
    <s v="Outcome Based Codes"/>
    <x v="3"/>
    <s v="Patient Safety Incident"/>
    <x v="19"/>
    <s v="Effect on patient NRLS PD10"/>
    <x v="216"/>
    <s v="Infection"/>
    <x v="183"/>
    <s v="Infection"/>
    <x v="420"/>
    <m/>
    <s v="Select all that apply"/>
    <s v="No "/>
    <s v="n/a"/>
    <s v="No "/>
    <s v="No "/>
    <s v="n/a"/>
    <s v="No "/>
    <s v="n/a"/>
    <s v="No "/>
    <s v="n/a"/>
    <s v="Yes"/>
    <s v="Opt"/>
    <s v="No "/>
    <s v="n/a"/>
    <s v="Yes"/>
    <s v="Opt"/>
    <s v="No "/>
    <s v="n/a"/>
    <m/>
    <m/>
  </r>
  <r>
    <n v="4"/>
    <n v="1"/>
    <n v="4"/>
    <n v="6"/>
    <s v="4.1.4.6"/>
    <s v="Outcome Based Codes"/>
    <x v="3"/>
    <s v="Patient Safety Incident"/>
    <x v="19"/>
    <s v="Effect on patient NRLS PD10"/>
    <x v="216"/>
    <s v="Injury to skin"/>
    <x v="184"/>
    <s v="Injury to skin"/>
    <x v="421"/>
    <m/>
    <s v="Select all that apply"/>
    <s v="No "/>
    <s v="n/a"/>
    <s v="No "/>
    <s v="No "/>
    <s v="n/a"/>
    <s v="No "/>
    <s v="n/a"/>
    <s v="No "/>
    <s v="n/a"/>
    <s v="Yes"/>
    <s v="Opt"/>
    <s v="No "/>
    <s v="n/a"/>
    <s v="Yes"/>
    <s v="Opt"/>
    <s v="No "/>
    <s v="n/a"/>
    <m/>
    <m/>
  </r>
  <r>
    <n v="4"/>
    <n v="1"/>
    <n v="4"/>
    <n v="7"/>
    <s v="4.1.4.7"/>
    <s v="Outcome Based Codes"/>
    <x v="3"/>
    <s v="Patient Safety Incident"/>
    <x v="19"/>
    <s v="Effect on patient NRLS PD10"/>
    <x v="216"/>
    <s v="Musculoskeletal"/>
    <x v="185"/>
    <s v="Musculoskeletal"/>
    <x v="422"/>
    <m/>
    <s v="Select all that apply"/>
    <s v="No "/>
    <s v="n/a"/>
    <s v="No "/>
    <s v="No "/>
    <s v="n/a"/>
    <s v="No "/>
    <s v="n/a"/>
    <s v="No "/>
    <s v="n/a"/>
    <s v="Yes"/>
    <s v="Opt"/>
    <s v="No "/>
    <s v="n/a"/>
    <s v="Yes"/>
    <s v="Opt"/>
    <s v="No "/>
    <s v="n/a"/>
    <m/>
    <m/>
  </r>
  <r>
    <n v="4"/>
    <n v="1"/>
    <n v="4"/>
    <n v="8"/>
    <s v="4.1.4.8"/>
    <s v="Outcome Based Codes"/>
    <x v="3"/>
    <s v="Patient Safety Incident"/>
    <x v="19"/>
    <s v="Effect on patient NRLS PD10"/>
    <x v="216"/>
    <s v="Neurological"/>
    <x v="186"/>
    <s v="Neurological"/>
    <x v="423"/>
    <m/>
    <s v="Select all that apply"/>
    <s v="No "/>
    <s v="n/a"/>
    <s v="No "/>
    <s v="No "/>
    <s v="n/a"/>
    <s v="No "/>
    <s v="n/a"/>
    <s v="No "/>
    <s v="n/a"/>
    <s v="Yes"/>
    <s v="Opt"/>
    <s v="No "/>
    <s v="n/a"/>
    <s v="Yes"/>
    <s v="Opt"/>
    <s v="No "/>
    <s v="n/a"/>
    <m/>
    <m/>
  </r>
  <r>
    <n v="4"/>
    <n v="1"/>
    <n v="4"/>
    <n v="9"/>
    <s v="4.1.4.9"/>
    <s v="Outcome Based Codes"/>
    <x v="3"/>
    <s v="Patient Safety Incident"/>
    <x v="19"/>
    <s v="Effect on patient NRLS PD10"/>
    <x v="216"/>
    <s v="Respiratory"/>
    <x v="187"/>
    <s v="Respiratory"/>
    <x v="424"/>
    <m/>
    <s v="Select all that apply"/>
    <s v="No "/>
    <s v="n/a"/>
    <s v="No "/>
    <s v="No "/>
    <s v="n/a"/>
    <s v="No "/>
    <s v="n/a"/>
    <s v="No "/>
    <s v="n/a"/>
    <s v="Yes"/>
    <s v="Opt"/>
    <s v="No "/>
    <s v="n/a"/>
    <s v="Yes"/>
    <s v="Opt"/>
    <s v="No "/>
    <s v="n/a"/>
    <m/>
    <m/>
  </r>
  <r>
    <n v="4"/>
    <n v="1"/>
    <n v="4"/>
    <n v="10"/>
    <s v="4.1.4.10"/>
    <s v="Outcome Based Codes"/>
    <x v="3"/>
    <s v="Patient Safety Incident"/>
    <x v="19"/>
    <s v="Effect on patient NRLS PD10"/>
    <x v="216"/>
    <s v="Unexpected deterioration"/>
    <x v="188"/>
    <s v="Unexpected deterioration"/>
    <x v="425"/>
    <m/>
    <s v="Select all that apply"/>
    <s v="No "/>
    <s v="n/a"/>
    <s v="No "/>
    <s v="No "/>
    <s v="n/a"/>
    <s v="No "/>
    <s v="n/a"/>
    <s v="No "/>
    <s v="n/a"/>
    <s v="Yes"/>
    <s v="Opt"/>
    <s v="No "/>
    <s v="n/a"/>
    <s v="Yes"/>
    <s v="Opt"/>
    <s v="No "/>
    <s v="n/a"/>
    <m/>
    <m/>
  </r>
  <r>
    <n v="4"/>
    <n v="1"/>
    <n v="4"/>
    <n v="11"/>
    <s v="4.1.4.11"/>
    <s v="Outcome Based Codes"/>
    <x v="3"/>
    <s v="Patient Safety Incident"/>
    <x v="19"/>
    <s v="Effect on patient NRLS PD10"/>
    <x v="216"/>
    <s v="Unintentional puncture/laceration"/>
    <x v="189"/>
    <s v="Unintentional puncture/laceration"/>
    <x v="426"/>
    <m/>
    <s v="Select all that apply"/>
    <s v="No "/>
    <s v="n/a"/>
    <s v="No "/>
    <s v="No "/>
    <s v="n/a"/>
    <s v="No "/>
    <s v="n/a"/>
    <s v="No "/>
    <s v="n/a"/>
    <s v="Yes"/>
    <s v="Opt"/>
    <s v="No "/>
    <s v="n/a"/>
    <s v="Yes"/>
    <s v="Opt"/>
    <s v="No "/>
    <s v="n/a"/>
    <m/>
    <m/>
  </r>
  <r>
    <n v="4"/>
    <n v="1"/>
    <n v="4"/>
    <n v="12"/>
    <s v="4.1.4.12"/>
    <s v="Outcome Based Codes"/>
    <x v="3"/>
    <s v="Patient Safety Incident"/>
    <x v="19"/>
    <s v="Effect on patient NRLS PD10"/>
    <x v="216"/>
    <s v="Other physical - specify"/>
    <x v="190"/>
    <s v="Other physical - specify"/>
    <x v="427"/>
    <m/>
    <s v="Select all that apply"/>
    <s v="No "/>
    <s v="n/a"/>
    <s v="No "/>
    <s v="No "/>
    <s v="n/a"/>
    <s v="No "/>
    <s v="n/a"/>
    <s v="No "/>
    <s v="n/a"/>
    <s v="Yes"/>
    <s v="Opt"/>
    <s v="No "/>
    <s v="n/a"/>
    <s v="Yes"/>
    <s v="Opt"/>
    <s v="No "/>
    <s v="n/a"/>
    <m/>
    <m/>
  </r>
  <r>
    <n v="4"/>
    <n v="1"/>
    <n v="4"/>
    <n v="13"/>
    <s v="4.1.4.13"/>
    <s v="Outcome Based Codes"/>
    <x v="3"/>
    <s v="Patient Safety Incident"/>
    <x v="19"/>
    <s v="Effect on patient NRLS PD10"/>
    <x v="216"/>
    <s v="Social - specify"/>
    <x v="191"/>
    <s v="Social - specify"/>
    <x v="428"/>
    <m/>
    <s v="Select all that apply"/>
    <s v="No "/>
    <s v="n/a"/>
    <s v="No "/>
    <s v="No "/>
    <s v="n/a"/>
    <s v="No "/>
    <s v="n/a"/>
    <s v="No "/>
    <s v="n/a"/>
    <s v="Yes"/>
    <s v="Opt"/>
    <s v="No "/>
    <s v="n/a"/>
    <s v="Yes"/>
    <s v="Opt"/>
    <s v="No "/>
    <s v="n/a"/>
    <m/>
    <m/>
  </r>
  <r>
    <n v="4"/>
    <n v="1"/>
    <n v="4"/>
    <n v="14"/>
    <s v="4.1.4.14"/>
    <s v="Outcome Based Codes"/>
    <x v="3"/>
    <s v="Patient Safety Incident"/>
    <x v="19"/>
    <s v="Effect on patient NRLS PD10"/>
    <x v="216"/>
    <s v="Unknown effect"/>
    <x v="192"/>
    <s v="Unknown effect"/>
    <x v="429"/>
    <m/>
    <s v="Select all that apply"/>
    <s v="No "/>
    <s v="n/a"/>
    <s v="No "/>
    <s v="No "/>
    <s v="n/a"/>
    <s v="No "/>
    <s v="n/a"/>
    <s v="No "/>
    <s v="n/a"/>
    <s v="Yes"/>
    <s v="Opt"/>
    <s v="No "/>
    <s v="n/a"/>
    <s v="Yes"/>
    <s v="Opt"/>
    <s v="No "/>
    <s v="n/a"/>
    <m/>
    <m/>
  </r>
  <r>
    <n v="4"/>
    <n v="1"/>
    <n v="4"/>
    <n v="15"/>
    <s v="4.1.4.15"/>
    <s v="Outcome Based Codes"/>
    <x v="3"/>
    <s v="Patient Safety Incident"/>
    <x v="19"/>
    <s v="Effect on patient NRLS PD10"/>
    <x v="216"/>
    <s v="Not applicable"/>
    <x v="193"/>
    <s v="Not applicable"/>
    <x v="430"/>
    <m/>
    <s v="Select all that apply"/>
    <s v="No "/>
    <s v="n/a"/>
    <s v="No "/>
    <s v="No "/>
    <s v="n/a"/>
    <s v="No "/>
    <s v="n/a"/>
    <s v="No "/>
    <s v="n/a"/>
    <s v="Yes"/>
    <s v="Opt"/>
    <s v="No "/>
    <s v="n/a"/>
    <s v="Yes"/>
    <s v="Opt"/>
    <s v="No "/>
    <s v="n/a"/>
    <m/>
    <m/>
  </r>
  <r>
    <n v="4"/>
    <n v="1"/>
    <n v="5"/>
    <s v=""/>
    <s v="4.1.5"/>
    <s v="Outcome Based Codes"/>
    <x v="3"/>
    <s v="Patient Safety Incident"/>
    <x v="19"/>
    <s v="Medication stage"/>
    <x v="217"/>
    <m/>
    <x v="0"/>
    <s v="Medication stage"/>
    <x v="431"/>
    <m/>
    <s v="Header"/>
    <s v="No "/>
    <s v="n/a"/>
    <s v="No "/>
    <s v="No "/>
    <s v="n/a"/>
    <s v="No "/>
    <s v="n/a"/>
    <s v="No "/>
    <s v="n/a"/>
    <s v="Yes"/>
    <s v="Man"/>
    <s v="No "/>
    <s v="n/a"/>
    <s v="Yes"/>
    <s v="Man"/>
    <s v="No "/>
    <s v="n/a"/>
    <m/>
    <m/>
  </r>
  <r>
    <n v="4"/>
    <n v="1"/>
    <n v="5"/>
    <n v="1"/>
    <s v="4.1.5.1"/>
    <s v="Outcome Based Codes"/>
    <x v="3"/>
    <s v="Patient Safety Incident"/>
    <x v="19"/>
    <s v="Medication stage"/>
    <x v="217"/>
    <s v="Prescribing"/>
    <x v="194"/>
    <s v="Prescribing"/>
    <x v="432"/>
    <m/>
    <s v="Select one of"/>
    <s v="No "/>
    <s v="n/a"/>
    <s v="No "/>
    <s v="No "/>
    <s v="n/a"/>
    <s v="No "/>
    <s v="n/a"/>
    <s v="No "/>
    <s v="n/a"/>
    <s v="Yes"/>
    <s v="Opt"/>
    <s v="No "/>
    <s v="n/a"/>
    <s v="Yes"/>
    <s v="Opt"/>
    <s v="No "/>
    <s v="n/a"/>
    <m/>
    <m/>
  </r>
  <r>
    <n v="4"/>
    <n v="1"/>
    <n v="5"/>
    <n v="2"/>
    <s v="4.1.5.2"/>
    <s v="Outcome Based Codes"/>
    <x v="3"/>
    <s v="Patient Safety Incident"/>
    <x v="19"/>
    <s v="Medication stage"/>
    <x v="217"/>
    <s v="Dispensing/preparation"/>
    <x v="195"/>
    <s v="Dispensing/preparation"/>
    <x v="433"/>
    <m/>
    <s v="Select one of"/>
    <s v="No "/>
    <s v="n/a"/>
    <s v="No "/>
    <s v="No "/>
    <s v="n/a"/>
    <s v="No "/>
    <s v="n/a"/>
    <s v="No "/>
    <s v="n/a"/>
    <s v="Yes"/>
    <s v="Opt"/>
    <s v="No "/>
    <s v="n/a"/>
    <s v="Yes"/>
    <s v="Opt"/>
    <s v="No "/>
    <s v="n/a"/>
    <m/>
    <m/>
  </r>
  <r>
    <n v="4"/>
    <n v="1"/>
    <n v="5"/>
    <n v="3"/>
    <s v="4.1.5.3"/>
    <s v="Outcome Based Codes"/>
    <x v="3"/>
    <s v="Patient Safety Incident"/>
    <x v="19"/>
    <s v="Medication stage"/>
    <x v="217"/>
    <s v="Administration"/>
    <x v="196"/>
    <s v="Administration"/>
    <x v="434"/>
    <m/>
    <s v="Select one of"/>
    <s v="No "/>
    <s v="n/a"/>
    <s v="No "/>
    <s v="No "/>
    <s v="n/a"/>
    <s v="No "/>
    <s v="n/a"/>
    <s v="No "/>
    <s v="n/a"/>
    <s v="Yes"/>
    <s v="Opt"/>
    <s v="No "/>
    <s v="n/a"/>
    <s v="Yes"/>
    <s v="Opt"/>
    <s v="No "/>
    <s v="n/a"/>
    <m/>
    <m/>
  </r>
  <r>
    <n v="4"/>
    <n v="1"/>
    <n v="5"/>
    <n v="4"/>
    <s v="4.1.5.4"/>
    <s v="Outcome Based Codes"/>
    <x v="3"/>
    <s v="Patient Safety Incident"/>
    <x v="19"/>
    <s v="Medication stage"/>
    <x v="217"/>
    <s v="Monitoring"/>
    <x v="197"/>
    <s v="Monitoring"/>
    <x v="435"/>
    <m/>
    <s v="Select one of"/>
    <s v="No "/>
    <s v="n/a"/>
    <s v="No "/>
    <s v="No "/>
    <s v="n/a"/>
    <s v="No "/>
    <s v="n/a"/>
    <s v="No "/>
    <s v="n/a"/>
    <s v="Yes"/>
    <s v="Opt"/>
    <s v="No "/>
    <s v="n/a"/>
    <s v="Yes"/>
    <s v="Opt"/>
    <s v="No "/>
    <s v="n/a"/>
    <m/>
    <m/>
  </r>
  <r>
    <n v="4"/>
    <n v="1"/>
    <n v="5"/>
    <n v="5"/>
    <s v="4.1.5.5"/>
    <s v="Outcome Based Codes"/>
    <x v="3"/>
    <s v="Patient Safety Incident"/>
    <x v="19"/>
    <s v="Medication stage"/>
    <x v="217"/>
    <s v="Advice"/>
    <x v="198"/>
    <s v="Advice"/>
    <x v="436"/>
    <m/>
    <s v="Select one of"/>
    <s v="No "/>
    <s v="n/a"/>
    <s v="No "/>
    <s v="No "/>
    <s v="n/a"/>
    <s v="No "/>
    <s v="n/a"/>
    <s v="No "/>
    <s v="n/a"/>
    <s v="Yes"/>
    <s v="Opt"/>
    <s v="No "/>
    <s v="n/a"/>
    <s v="Yes"/>
    <s v="Opt"/>
    <s v="No "/>
    <s v="n/a"/>
    <m/>
    <m/>
  </r>
  <r>
    <n v="4"/>
    <n v="1"/>
    <n v="5"/>
    <n v="6"/>
    <s v="4.1.5.6"/>
    <s v="Outcome Based Codes"/>
    <x v="3"/>
    <s v="Patient Safety Incident"/>
    <x v="19"/>
    <s v="Medication stage"/>
    <x v="217"/>
    <s v="Other - specify"/>
    <x v="199"/>
    <s v="Other - specify"/>
    <x v="437"/>
    <m/>
    <s v="Select one of"/>
    <s v="No "/>
    <s v="n/a"/>
    <s v="No "/>
    <s v="No "/>
    <s v="n/a"/>
    <s v="No "/>
    <s v="n/a"/>
    <s v="No "/>
    <s v="n/a"/>
    <s v="Yes"/>
    <s v="Opt"/>
    <s v="No "/>
    <s v="n/a"/>
    <s v="Yes"/>
    <s v="Opt"/>
    <s v="No "/>
    <s v="n/a"/>
    <m/>
    <m/>
  </r>
  <r>
    <n v="4"/>
    <n v="1"/>
    <n v="6"/>
    <s v=""/>
    <s v="4.1.6"/>
    <s v="Outcome Based Codes"/>
    <x v="3"/>
    <s v="Patient Safety Incident"/>
    <x v="19"/>
    <s v="Medication error description"/>
    <x v="218"/>
    <m/>
    <x v="0"/>
    <s v="Medication error description"/>
    <x v="438"/>
    <m/>
    <s v="Header"/>
    <s v="No "/>
    <s v="n/a"/>
    <s v="No "/>
    <s v="No "/>
    <s v="n/a"/>
    <s v="No "/>
    <s v="n/a"/>
    <s v="No "/>
    <s v="n/a"/>
    <s v="Yes"/>
    <s v="Man"/>
    <s v="No "/>
    <s v="n/a"/>
    <s v="Yes"/>
    <s v="Man"/>
    <s v="No "/>
    <s v="n/a"/>
    <m/>
    <m/>
  </r>
  <r>
    <n v="4"/>
    <n v="1"/>
    <n v="6"/>
    <n v="1"/>
    <s v="4.1.6.1"/>
    <s v="Outcome Based Codes"/>
    <x v="3"/>
    <s v="Patient Safety Incident"/>
    <x v="19"/>
    <s v="Medication error description"/>
    <x v="218"/>
    <s v="Adverse drug reaction"/>
    <x v="200"/>
    <s v="Adverse drug reaction"/>
    <x v="439"/>
    <m/>
    <s v="Select all that apply"/>
    <s v="No "/>
    <s v="n/a"/>
    <s v="No "/>
    <s v="No "/>
    <s v="n/a"/>
    <s v="No "/>
    <s v="n/a"/>
    <s v="No "/>
    <s v="n/a"/>
    <s v="Yes"/>
    <s v="Man"/>
    <s v="No "/>
    <s v="n/a"/>
    <s v="Yes"/>
    <s v="Man"/>
    <s v="No "/>
    <s v="n/a"/>
    <m/>
    <m/>
  </r>
  <r>
    <n v="4"/>
    <n v="1"/>
    <n v="6"/>
    <n v="2"/>
    <s v="4.1.6.2"/>
    <s v="Outcome Based Codes"/>
    <x v="3"/>
    <s v="Patient Safety Incident"/>
    <x v="19"/>
    <s v="Medication error description"/>
    <x v="218"/>
    <s v="Contraindication"/>
    <x v="201"/>
    <s v="Contraindication"/>
    <x v="440"/>
    <m/>
    <s v="Select all that apply"/>
    <s v="No "/>
    <s v="n/a"/>
    <s v="No "/>
    <s v="No "/>
    <s v="n/a"/>
    <s v="No "/>
    <s v="n/a"/>
    <s v="No "/>
    <s v="n/a"/>
    <s v="Yes"/>
    <s v="Man"/>
    <s v="No "/>
    <s v="n/a"/>
    <s v="Yes"/>
    <s v="Man"/>
    <s v="No "/>
    <s v="n/a"/>
    <m/>
    <m/>
  </r>
  <r>
    <n v="4"/>
    <n v="1"/>
    <n v="6"/>
    <n v="3"/>
    <s v="4.1.6.3"/>
    <s v="Outcome Based Codes"/>
    <x v="3"/>
    <s v="Patient Safety Incident"/>
    <x v="19"/>
    <s v="Medication error description"/>
    <x v="218"/>
    <s v="Wrong patient"/>
    <x v="202"/>
    <s v="Wrong patient"/>
    <x v="441"/>
    <m/>
    <s v="Select all that apply"/>
    <s v="No "/>
    <s v="n/a"/>
    <s v="No "/>
    <s v="No "/>
    <s v="n/a"/>
    <s v="No "/>
    <s v="n/a"/>
    <s v="No "/>
    <s v="n/a"/>
    <s v="Yes"/>
    <s v="Man"/>
    <s v="No "/>
    <s v="n/a"/>
    <s v="Yes"/>
    <s v="Man"/>
    <s v="No "/>
    <s v="n/a"/>
    <m/>
    <m/>
  </r>
  <r>
    <n v="4"/>
    <n v="1"/>
    <n v="6"/>
    <n v="4"/>
    <s v="4.1.6.4"/>
    <s v="Outcome Based Codes"/>
    <x v="3"/>
    <s v="Patient Safety Incident"/>
    <x v="19"/>
    <s v="Medication error description"/>
    <x v="218"/>
    <s v="Omitted or delayed"/>
    <x v="203"/>
    <s v="Omitted or delayed"/>
    <x v="442"/>
    <m/>
    <s v="Select all that apply"/>
    <s v="No "/>
    <s v="n/a"/>
    <s v="No "/>
    <s v="No "/>
    <s v="n/a"/>
    <s v="No "/>
    <s v="n/a"/>
    <s v="No "/>
    <s v="n/a"/>
    <s v="Yes"/>
    <s v="Man"/>
    <s v="No "/>
    <s v="n/a"/>
    <s v="Yes"/>
    <s v="Man"/>
    <s v="No "/>
    <s v="n/a"/>
    <m/>
    <m/>
  </r>
  <r>
    <n v="4"/>
    <n v="1"/>
    <n v="6"/>
    <n v="5"/>
    <s v="4.1.6.5"/>
    <s v="Outcome Based Codes"/>
    <x v="3"/>
    <s v="Patient Safety Incident"/>
    <x v="19"/>
    <s v="Medication error description"/>
    <x v="218"/>
    <s v="No medicine available to patient(adds to last one for NRLS)"/>
    <x v="204"/>
    <s v="No medicine available to patient(adds to last one for NRLS)"/>
    <x v="443"/>
    <m/>
    <s v="Select all that apply"/>
    <s v="No "/>
    <s v="n/a"/>
    <s v="No "/>
    <s v="No "/>
    <s v="n/a"/>
    <s v="No "/>
    <s v="n/a"/>
    <s v="No "/>
    <s v="n/a"/>
    <s v="Yes"/>
    <s v="Man"/>
    <s v="No "/>
    <s v="n/a"/>
    <s v="Yes"/>
    <s v="Man"/>
    <s v="No "/>
    <s v="n/a"/>
    <m/>
    <m/>
  </r>
  <r>
    <n v="4"/>
    <n v="1"/>
    <n v="6"/>
    <n v="6"/>
    <s v="4.1.6.6"/>
    <s v="Outcome Based Codes"/>
    <x v="3"/>
    <s v="Patient Safety Incident"/>
    <x v="19"/>
    <s v="Medication error description"/>
    <x v="218"/>
    <s v="Patient allergic to treatment"/>
    <x v="205"/>
    <s v="Patient allergic to treatment"/>
    <x v="444"/>
    <m/>
    <s v="Select all that apply"/>
    <s v="No "/>
    <s v="n/a"/>
    <s v="No "/>
    <s v="No "/>
    <s v="n/a"/>
    <s v="No "/>
    <s v="n/a"/>
    <s v="No "/>
    <s v="n/a"/>
    <s v="Yes"/>
    <s v="Man"/>
    <s v="No "/>
    <s v="n/a"/>
    <s v="Yes"/>
    <s v="Man"/>
    <s v="No "/>
    <s v="n/a"/>
    <m/>
    <m/>
  </r>
  <r>
    <n v="4"/>
    <n v="1"/>
    <n v="6"/>
    <n v="7"/>
    <s v="4.1.6.7"/>
    <s v="Outcome Based Codes"/>
    <x v="3"/>
    <s v="Patient Safety Incident"/>
    <x v="19"/>
    <s v="Medication error description"/>
    <x v="218"/>
    <s v="Wrong expiry date"/>
    <x v="206"/>
    <s v="Wrong expiry date"/>
    <x v="445"/>
    <m/>
    <s v="Select all that apply"/>
    <s v="No "/>
    <s v="n/a"/>
    <s v="No "/>
    <s v="No "/>
    <s v="n/a"/>
    <s v="No "/>
    <s v="n/a"/>
    <s v="No "/>
    <s v="n/a"/>
    <s v="Yes"/>
    <s v="Man"/>
    <s v="No "/>
    <s v="n/a"/>
    <s v="Yes"/>
    <s v="Man"/>
    <s v="No "/>
    <s v="n/a"/>
    <m/>
    <m/>
  </r>
  <r>
    <n v="4"/>
    <n v="1"/>
    <n v="6"/>
    <n v="8"/>
    <s v="4.1.6.8"/>
    <s v="Outcome Based Codes"/>
    <x v="3"/>
    <s v="Patient Safety Incident"/>
    <x v="19"/>
    <s v="Medication error description"/>
    <x v="218"/>
    <s v="Wrong information leaflet"/>
    <x v="207"/>
    <s v="Wrong information leaflet"/>
    <x v="446"/>
    <m/>
    <s v="Select all that apply"/>
    <s v="No "/>
    <s v="n/a"/>
    <s v="No "/>
    <s v="No "/>
    <s v="n/a"/>
    <s v="No "/>
    <s v="n/a"/>
    <s v="No "/>
    <s v="n/a"/>
    <s v="Yes"/>
    <s v="Man"/>
    <s v="No "/>
    <s v="n/a"/>
    <s v="Yes"/>
    <s v="Man"/>
    <s v="No "/>
    <s v="n/a"/>
    <m/>
    <m/>
  </r>
  <r>
    <n v="4"/>
    <n v="1"/>
    <n v="6"/>
    <n v="9"/>
    <s v="4.1.6.9"/>
    <s v="Outcome Based Codes"/>
    <x v="3"/>
    <s v="Patient Safety Incident"/>
    <x v="19"/>
    <s v="Medication error description"/>
    <x v="218"/>
    <s v="Wrong patient direction"/>
    <x v="208"/>
    <s v="Wrong patient direction"/>
    <x v="447"/>
    <m/>
    <s v="Select all that apply"/>
    <s v="No "/>
    <s v="n/a"/>
    <s v="No "/>
    <s v="No "/>
    <s v="n/a"/>
    <s v="No "/>
    <s v="n/a"/>
    <s v="No "/>
    <s v="n/a"/>
    <s v="Yes"/>
    <s v="Man"/>
    <s v="No "/>
    <s v="n/a"/>
    <s v="Yes"/>
    <s v="Man"/>
    <s v="No "/>
    <s v="n/a"/>
    <m/>
    <m/>
  </r>
  <r>
    <n v="4"/>
    <n v="1"/>
    <n v="6"/>
    <n v="10"/>
    <s v="4.1.6.10"/>
    <s v="Outcome Based Codes"/>
    <x v="3"/>
    <s v="Patient Safety Incident"/>
    <x v="19"/>
    <s v="Medication error description"/>
    <x v="218"/>
    <s v="Wrong label"/>
    <x v="209"/>
    <s v="Wrong label"/>
    <x v="448"/>
    <m/>
    <s v="Select all that apply"/>
    <s v="No "/>
    <s v="n/a"/>
    <s v="No "/>
    <s v="No "/>
    <s v="n/a"/>
    <s v="No "/>
    <s v="n/a"/>
    <s v="No "/>
    <s v="n/a"/>
    <s v="Yes"/>
    <s v="Man"/>
    <s v="No "/>
    <s v="n/a"/>
    <s v="Yes"/>
    <s v="Man"/>
    <s v="No "/>
    <s v="n/a"/>
    <m/>
    <m/>
  </r>
  <r>
    <n v="4"/>
    <n v="1"/>
    <n v="6"/>
    <n v="11"/>
    <s v="4.1.6.11"/>
    <s v="Outcome Based Codes"/>
    <x v="3"/>
    <s v="Patient Safety Incident"/>
    <x v="19"/>
    <s v="Medication error description"/>
    <x v="218"/>
    <s v="Wrong dose/strength"/>
    <x v="210"/>
    <s v="Wrong dose/strength"/>
    <x v="449"/>
    <m/>
    <s v="Select all that apply"/>
    <s v="No "/>
    <s v="n/a"/>
    <s v="No "/>
    <s v="No "/>
    <s v="n/a"/>
    <s v="No "/>
    <s v="n/a"/>
    <s v="No "/>
    <s v="n/a"/>
    <s v="Yes"/>
    <s v="Man"/>
    <s v="No "/>
    <s v="n/a"/>
    <s v="Yes"/>
    <s v="Man"/>
    <s v="No "/>
    <s v="n/a"/>
    <m/>
    <m/>
  </r>
  <r>
    <n v="4"/>
    <n v="1"/>
    <n v="6"/>
    <n v="12"/>
    <s v="4.1.6.12"/>
    <s v="Outcome Based Codes"/>
    <x v="3"/>
    <s v="Patient Safety Incident"/>
    <x v="19"/>
    <s v="Medication error description"/>
    <x v="218"/>
    <s v="Wrong drug"/>
    <x v="211"/>
    <s v="Wrong drug"/>
    <x v="450"/>
    <m/>
    <s v="Select all that apply"/>
    <s v="No "/>
    <s v="n/a"/>
    <s v="No "/>
    <s v="No "/>
    <s v="n/a"/>
    <s v="No "/>
    <s v="n/a"/>
    <s v="No "/>
    <s v="n/a"/>
    <s v="Yes"/>
    <s v="Man"/>
    <s v="No "/>
    <s v="n/a"/>
    <s v="Yes"/>
    <s v="Man"/>
    <s v="No "/>
    <s v="n/a"/>
    <m/>
    <m/>
  </r>
  <r>
    <n v="4"/>
    <n v="1"/>
    <n v="6"/>
    <n v="13"/>
    <s v="4.1.6.13"/>
    <s v="Outcome Based Codes"/>
    <x v="3"/>
    <s v="Patient Safety Incident"/>
    <x v="19"/>
    <s v="Medication error description"/>
    <x v="218"/>
    <s v="Wrong formulation"/>
    <x v="212"/>
    <s v="Wrong formulation"/>
    <x v="451"/>
    <m/>
    <s v="Select all that apply"/>
    <s v="No "/>
    <s v="n/a"/>
    <s v="No "/>
    <s v="No "/>
    <s v="n/a"/>
    <s v="No "/>
    <s v="n/a"/>
    <s v="No "/>
    <s v="n/a"/>
    <s v="Yes"/>
    <s v="Man"/>
    <s v="No "/>
    <s v="n/a"/>
    <s v="Yes"/>
    <s v="Man"/>
    <s v="No "/>
    <s v="n/a"/>
    <m/>
    <m/>
  </r>
  <r>
    <n v="4"/>
    <n v="1"/>
    <n v="6"/>
    <n v="14"/>
    <s v="4.1.6.14"/>
    <s v="Outcome Based Codes"/>
    <x v="3"/>
    <s v="Patient Safety Incident"/>
    <x v="19"/>
    <s v="Medication error description"/>
    <x v="218"/>
    <s v="Wrong frequency"/>
    <x v="213"/>
    <s v="Wrong frequency"/>
    <x v="452"/>
    <m/>
    <s v="Select all that apply"/>
    <s v="No "/>
    <s v="n/a"/>
    <s v="No "/>
    <s v="No "/>
    <s v="n/a"/>
    <s v="No "/>
    <s v="n/a"/>
    <s v="No "/>
    <s v="n/a"/>
    <s v="Yes"/>
    <s v="Man"/>
    <s v="No "/>
    <s v="n/a"/>
    <s v="Yes"/>
    <s v="Man"/>
    <s v="No "/>
    <s v="n/a"/>
    <m/>
    <m/>
  </r>
  <r>
    <n v="4"/>
    <n v="1"/>
    <n v="6"/>
    <n v="15"/>
    <s v="4.1.6.15"/>
    <s v="Outcome Based Codes"/>
    <x v="3"/>
    <s v="Patient Safety Incident"/>
    <x v="19"/>
    <s v="Medication error description"/>
    <x v="218"/>
    <s v="Wrong method of preparation/supply"/>
    <x v="214"/>
    <s v="Wrong method of preparation/supply"/>
    <x v="453"/>
    <m/>
    <s v="Select all that apply"/>
    <s v="No "/>
    <s v="n/a"/>
    <s v="No "/>
    <s v="No "/>
    <s v="n/a"/>
    <s v="No "/>
    <s v="n/a"/>
    <s v="No "/>
    <s v="n/a"/>
    <s v="Yes"/>
    <s v="Man"/>
    <s v="No "/>
    <s v="n/a"/>
    <s v="Yes"/>
    <s v="Man"/>
    <s v="No "/>
    <s v="n/a"/>
    <m/>
    <m/>
  </r>
  <r>
    <n v="4"/>
    <n v="1"/>
    <n v="6"/>
    <n v="16"/>
    <s v="4.1.6.16"/>
    <s v="Outcome Based Codes"/>
    <x v="3"/>
    <s v="Patient Safety Incident"/>
    <x v="19"/>
    <s v="Medication error description"/>
    <x v="218"/>
    <s v="Wrong quantity (Medication error)"/>
    <x v="215"/>
    <s v="Wrong quantity (Medication error)"/>
    <x v="454"/>
    <m/>
    <s v="Select all that apply"/>
    <s v="No "/>
    <s v="n/a"/>
    <s v="No "/>
    <s v="No "/>
    <s v="n/a"/>
    <s v="No "/>
    <s v="n/a"/>
    <s v="No "/>
    <s v="n/a"/>
    <s v="Yes"/>
    <s v="Man"/>
    <s v="No "/>
    <s v="n/a"/>
    <s v="Yes"/>
    <s v="Man"/>
    <s v="No "/>
    <s v="n/a"/>
    <m/>
    <m/>
  </r>
  <r>
    <n v="4"/>
    <n v="1"/>
    <n v="6"/>
    <n v="17"/>
    <s v="4.1.6.17"/>
    <s v="Outcome Based Codes"/>
    <x v="3"/>
    <s v="Patient Safety Incident"/>
    <x v="19"/>
    <s v="Medication error description"/>
    <x v="218"/>
    <s v="Wrong route"/>
    <x v="216"/>
    <s v="Wrong route"/>
    <x v="455"/>
    <m/>
    <s v="Select all that apply"/>
    <s v="No "/>
    <s v="n/a"/>
    <s v="No "/>
    <s v="No "/>
    <s v="n/a"/>
    <s v="No "/>
    <s v="n/a"/>
    <s v="No "/>
    <s v="n/a"/>
    <s v="Yes"/>
    <s v="Man"/>
    <s v="No "/>
    <s v="n/a"/>
    <s v="Yes"/>
    <s v="Man"/>
    <s v="No "/>
    <s v="n/a"/>
    <m/>
    <m/>
  </r>
  <r>
    <n v="4"/>
    <n v="1"/>
    <n v="6"/>
    <n v="18"/>
    <s v="4.1.6.18"/>
    <s v="Outcome Based Codes"/>
    <x v="3"/>
    <s v="Patient Safety Incident"/>
    <x v="19"/>
    <s v="Medication error description"/>
    <x v="218"/>
    <s v="Wrong storage"/>
    <x v="217"/>
    <s v="Wrong storage"/>
    <x v="456"/>
    <m/>
    <s v="Select all that apply"/>
    <s v="No "/>
    <s v="n/a"/>
    <s v="No "/>
    <s v="No "/>
    <s v="n/a"/>
    <s v="No "/>
    <s v="n/a"/>
    <s v="No "/>
    <s v="n/a"/>
    <s v="Yes"/>
    <s v="Man"/>
    <s v="No "/>
    <s v="n/a"/>
    <s v="Yes"/>
    <s v="Man"/>
    <s v="No "/>
    <s v="n/a"/>
    <m/>
    <m/>
  </r>
  <r>
    <n v="4"/>
    <n v="1"/>
    <n v="6"/>
    <n v="19"/>
    <s v="4.1.6.19"/>
    <s v="Outcome Based Codes"/>
    <x v="3"/>
    <s v="Patient Safety Incident"/>
    <x v="19"/>
    <s v="Medication error description"/>
    <x v="218"/>
    <s v="Unclassified medication error"/>
    <x v="218"/>
    <s v="Unclassified medication error"/>
    <x v="457"/>
    <m/>
    <s v="Select all that apply"/>
    <s v="No "/>
    <s v="n/a"/>
    <s v="No "/>
    <s v="No "/>
    <s v="n/a"/>
    <s v="No "/>
    <s v="n/a"/>
    <s v="No "/>
    <s v="n/a"/>
    <s v="Yes"/>
    <s v="Man"/>
    <s v="No "/>
    <s v="n/a"/>
    <s v="Yes"/>
    <s v="Man"/>
    <s v="No "/>
    <s v="n/a"/>
    <m/>
    <m/>
  </r>
  <r>
    <n v="4"/>
    <n v="1"/>
    <n v="6"/>
    <n v="20"/>
    <s v="4.1.6.20"/>
    <s v="Outcome Based Codes"/>
    <x v="3"/>
    <s v="Patient Safety Incident"/>
    <x v="19"/>
    <s v="Medication error description"/>
    <x v="218"/>
    <s v="Unknown "/>
    <x v="219"/>
    <s v="Unknown "/>
    <x v="458"/>
    <m/>
    <s v="Select all that apply"/>
    <s v="No "/>
    <s v="n/a"/>
    <s v="No "/>
    <s v="No "/>
    <s v="n/a"/>
    <s v="No "/>
    <s v="n/a"/>
    <s v="No "/>
    <s v="n/a"/>
    <s v="Yes"/>
    <s v="Man"/>
    <s v="No "/>
    <s v="n/a"/>
    <s v="Yes"/>
    <s v="Man"/>
    <s v="No "/>
    <s v="n/a"/>
    <m/>
    <m/>
  </r>
  <r>
    <n v="4"/>
    <n v="1"/>
    <n v="7"/>
    <s v=""/>
    <s v="4.1.7"/>
    <s v="Outcome Based Codes"/>
    <x v="3"/>
    <s v="Patient Safety Incident"/>
    <x v="19"/>
    <s v="Other NRLS required fields"/>
    <x v="219"/>
    <m/>
    <x v="0"/>
    <s v="Other NRLS required fields"/>
    <x v="459"/>
    <m/>
    <s v="Header"/>
    <s v="No "/>
    <s v="n/a"/>
    <s v="No "/>
    <s v="No "/>
    <s v="n/a"/>
    <s v="No "/>
    <s v="n/a"/>
    <s v="No "/>
    <s v="n/a"/>
    <s v="Yes"/>
    <s v="Man"/>
    <s v="No "/>
    <s v="n/a"/>
    <s v="Yes"/>
    <s v="Man"/>
    <s v="No "/>
    <s v="n/a"/>
    <m/>
    <m/>
  </r>
  <r>
    <n v="4"/>
    <n v="1"/>
    <n v="7"/>
    <n v="1"/>
    <s v="4.1.7.1"/>
    <s v="Outcome Based Codes"/>
    <x v="3"/>
    <s v="Patient Safety Incident"/>
    <x v="19"/>
    <s v="Other NRLS required fields"/>
    <x v="219"/>
    <s v="Describe what happened"/>
    <x v="220"/>
    <s v="Describe what happened"/>
    <x v="460"/>
    <s v="Description for NRLS report - Text - Default bring response from 2.2.1 above and edit as required"/>
    <s v="text"/>
    <s v="No "/>
    <s v="n/a"/>
    <s v="No "/>
    <s v="No "/>
    <s v="n/a"/>
    <s v="No "/>
    <s v="n/a"/>
    <s v="No "/>
    <s v="n/a"/>
    <s v="Yes"/>
    <s v="Man"/>
    <s v="No "/>
    <s v="n/a"/>
    <s v="Yes"/>
    <s v="Man"/>
    <s v="No "/>
    <s v="n/a"/>
    <m/>
    <m/>
  </r>
  <r>
    <n v="4"/>
    <n v="1"/>
    <n v="7"/>
    <n v="2"/>
    <s v="4.1.7.2"/>
    <s v="Outcome Based Codes"/>
    <x v="3"/>
    <s v="Patient Safety Incident"/>
    <x v="19"/>
    <s v="Other NRLS required fields"/>
    <x v="219"/>
    <s v="Underlying causes"/>
    <x v="221"/>
    <s v="Underlying causes"/>
    <x v="461"/>
    <s v="Summary of Underlying Causes for NRLS Report. Note:  Summary of results of section 5 root cause analysis"/>
    <s v="text"/>
    <s v="No "/>
    <s v="n/a"/>
    <s v="No "/>
    <s v="No "/>
    <s v="n/a"/>
    <s v="No "/>
    <s v="n/a"/>
    <s v="No "/>
    <s v="n/a"/>
    <s v="Yes"/>
    <s v="Man"/>
    <s v="No "/>
    <s v="n/a"/>
    <s v="Yes"/>
    <s v="Man"/>
    <s v="No "/>
    <s v="n/a"/>
    <m/>
    <m/>
  </r>
  <r>
    <n v="4"/>
    <n v="1"/>
    <n v="7"/>
    <n v="3"/>
    <s v="4.1.7.3"/>
    <s v="Outcome Based Codes"/>
    <x v="3"/>
    <s v="Patient Safety Incident"/>
    <x v="19"/>
    <s v="Other NRLS required fields"/>
    <x v="219"/>
    <s v="Right or wrong medicine"/>
    <x v="222"/>
    <s v="Right or wrong medicine"/>
    <x v="462"/>
    <m/>
    <s v="yes/no"/>
    <s v="No "/>
    <s v="n/a"/>
    <s v="No "/>
    <s v="No "/>
    <s v="n/a"/>
    <s v="No "/>
    <s v="n/a"/>
    <s v="No "/>
    <s v="n/a"/>
    <s v="Yes"/>
    <s v="Man"/>
    <s v="No "/>
    <s v="n/a"/>
    <s v="Yes"/>
    <s v="Man"/>
    <s v="No "/>
    <s v="n/a"/>
    <m/>
    <m/>
  </r>
  <r>
    <n v="4"/>
    <n v="1"/>
    <n v="7"/>
    <n v="4"/>
    <s v="4.1.7.4"/>
    <s v="Outcome Based Codes"/>
    <x v="3"/>
    <s v="Patient Safety Incident"/>
    <x v="19"/>
    <s v="Other NRLS required fields"/>
    <x v="219"/>
    <s v="Actions taken to minimise impact (for NRLS report)"/>
    <x v="223"/>
    <s v="Actions taken to minimise impact (for NRLS report)"/>
    <x v="463"/>
    <m/>
    <s v="text"/>
    <s v="No "/>
    <s v="n/a"/>
    <s v="No "/>
    <s v="No "/>
    <s v="n/a"/>
    <s v="No "/>
    <s v="n/a"/>
    <s v="No "/>
    <s v="n/a"/>
    <s v="Yes"/>
    <s v="Man"/>
    <s v="No "/>
    <s v="n/a"/>
    <s v="Yes"/>
    <s v="Man"/>
    <s v="No "/>
    <s v="n/a"/>
    <m/>
    <m/>
  </r>
  <r>
    <n v="4"/>
    <n v="1"/>
    <n v="7"/>
    <n v="5"/>
    <s v="4.1.7.5"/>
    <s v="Outcome Based Codes"/>
    <x v="3"/>
    <s v="Patient Safety Incident"/>
    <x v="19"/>
    <s v="Other NRLS required fields"/>
    <x v="219"/>
    <s v="Action taken (for NRLS report)"/>
    <x v="224"/>
    <s v="Action taken (for NRLS report)"/>
    <x v="464"/>
    <m/>
    <s v="text"/>
    <s v="No "/>
    <s v="n/a"/>
    <s v="No "/>
    <s v="No "/>
    <s v="n/a"/>
    <s v="No "/>
    <s v="n/a"/>
    <s v="No "/>
    <s v="n/a"/>
    <s v="Yes"/>
    <s v="Man"/>
    <s v="No "/>
    <s v="n/a"/>
    <s v="Yes"/>
    <s v="Man"/>
    <s v="No "/>
    <s v="n/a"/>
    <m/>
    <m/>
  </r>
  <r>
    <n v="4"/>
    <n v="1"/>
    <n v="7"/>
    <n v="6"/>
    <s v="4.1.7.6"/>
    <s v="Outcome Based Codes"/>
    <x v="3"/>
    <s v="Patient Safety Incident"/>
    <x v="19"/>
    <s v="Other NRLS required fields"/>
    <x v="219"/>
    <s v="NRLS Reference"/>
    <x v="225"/>
    <s v="NRLS Reference"/>
    <x v="465"/>
    <m/>
    <s v="text"/>
    <s v="No "/>
    <s v="n/a"/>
    <s v="No "/>
    <s v="No "/>
    <s v="n/a"/>
    <s v="No "/>
    <s v="n/a"/>
    <s v="No "/>
    <s v="n/a"/>
    <s v="Yes"/>
    <s v="Man"/>
    <s v="No "/>
    <s v="n/a"/>
    <s v="Yes"/>
    <s v="Man"/>
    <s v="No "/>
    <s v="n/a"/>
    <m/>
    <m/>
  </r>
  <r>
    <n v="4"/>
    <n v="2"/>
    <s v=""/>
    <s v=""/>
    <s v="4.2"/>
    <s v="Outcome Based Codes"/>
    <x v="3"/>
    <s v="Duty of Candour Incident"/>
    <x v="20"/>
    <m/>
    <x v="0"/>
    <m/>
    <x v="0"/>
    <s v="Duty of Candour Incident"/>
    <x v="466"/>
    <m/>
    <s v="Header"/>
    <s v="No "/>
    <s v="n/a"/>
    <s v="No "/>
    <s v="No "/>
    <s v="n/a"/>
    <s v="No "/>
    <s v="n/a"/>
    <s v="No "/>
    <s v="n/a"/>
    <s v="No "/>
    <s v="n/a"/>
    <s v="No "/>
    <s v="n/a"/>
    <s v="Yes"/>
    <s v="Man"/>
    <s v="No "/>
    <s v="n/a"/>
    <m/>
    <m/>
  </r>
  <r>
    <n v="4"/>
    <n v="2"/>
    <n v="1"/>
    <s v=""/>
    <s v="4.2.1"/>
    <s v="Outcome Based Codes"/>
    <x v="3"/>
    <s v="Duty of Candour Incident"/>
    <x v="20"/>
    <s v="Is this a Duty of Candour Incident?"/>
    <x v="220"/>
    <m/>
    <x v="0"/>
    <s v="Is this a Duty of Candour Incident?"/>
    <x v="467"/>
    <m/>
    <s v="yes/no"/>
    <s v="No "/>
    <s v="n/a"/>
    <s v="No "/>
    <s v="No "/>
    <s v="n/a"/>
    <s v="No "/>
    <s v="n/a"/>
    <s v="No "/>
    <s v="n/a"/>
    <s v="No "/>
    <s v="n/a"/>
    <s v="No "/>
    <s v="n/a"/>
    <s v="Yes"/>
    <s v="Man"/>
    <s v="No "/>
    <s v="n/a"/>
    <m/>
    <m/>
  </r>
  <r>
    <n v="4"/>
    <n v="2"/>
    <n v="2"/>
    <s v=""/>
    <s v="4.2.2"/>
    <s v="Outcome Based Codes"/>
    <x v="3"/>
    <s v="Duty of Candour Incident"/>
    <x v="20"/>
    <s v="Date of initial DoC report to patient"/>
    <x v="221"/>
    <m/>
    <x v="0"/>
    <s v="Date of initial DoC report to patient"/>
    <x v="468"/>
    <m/>
    <s v="Date /Time"/>
    <s v="No "/>
    <s v="n/a"/>
    <s v="No "/>
    <s v="No "/>
    <s v="n/a"/>
    <s v="No "/>
    <s v="n/a"/>
    <s v="No "/>
    <s v="n/a"/>
    <s v="No "/>
    <s v="n/a"/>
    <s v="No "/>
    <s v="n/a"/>
    <s v="Yes"/>
    <s v="Man"/>
    <s v="No "/>
    <s v="n/a"/>
    <m/>
    <m/>
  </r>
  <r>
    <n v="4"/>
    <n v="2"/>
    <n v="3"/>
    <s v=""/>
    <s v="4.2.3"/>
    <s v="Outcome Based Codes"/>
    <x v="3"/>
    <s v="Duty of Candour Incident"/>
    <x v="20"/>
    <s v="Time of initial DoC report to patient"/>
    <x v="222"/>
    <m/>
    <x v="0"/>
    <s v="Time of initial DoC report to patient"/>
    <x v="469"/>
    <m/>
    <s v="Date /Time"/>
    <s v="No "/>
    <s v="n/a"/>
    <s v="No "/>
    <s v="No "/>
    <s v="n/a"/>
    <s v="No "/>
    <s v="n/a"/>
    <s v="No "/>
    <s v="n/a"/>
    <s v="No "/>
    <s v="n/a"/>
    <s v="No "/>
    <s v="n/a"/>
    <s v="Yes"/>
    <s v="Man"/>
    <s v="No "/>
    <s v="n/a"/>
    <m/>
    <m/>
  </r>
  <r>
    <n v="4"/>
    <n v="2"/>
    <n v="4"/>
    <s v=""/>
    <s v="4.2.4"/>
    <s v="Outcome Based Codes"/>
    <x v="3"/>
    <s v="Duty of Candour Incident"/>
    <x v="20"/>
    <s v="Date of closing DoC report to patient"/>
    <x v="223"/>
    <m/>
    <x v="0"/>
    <s v="Date of closing DoC report to patient"/>
    <x v="470"/>
    <m/>
    <s v="Date /Time"/>
    <s v="No "/>
    <s v="n/a"/>
    <s v="No "/>
    <s v="No "/>
    <s v="n/a"/>
    <s v="No "/>
    <s v="n/a"/>
    <s v="No "/>
    <s v="n/a"/>
    <s v="No "/>
    <s v="n/a"/>
    <s v="No "/>
    <s v="n/a"/>
    <s v="Yes"/>
    <s v="Man"/>
    <s v="No "/>
    <s v="n/a"/>
    <m/>
    <m/>
  </r>
  <r>
    <n v="4"/>
    <n v="3"/>
    <s v=""/>
    <s v=""/>
    <s v="4.3"/>
    <s v="Outcome Based Codes"/>
    <x v="3"/>
    <s v="Adverse Drug Event / Adverse Drug Reaction Incident"/>
    <x v="21"/>
    <m/>
    <x v="0"/>
    <m/>
    <x v="0"/>
    <s v="Adverse Drug Event / Adverse Drug Reaction Incident"/>
    <x v="471"/>
    <m/>
    <s v="Header"/>
    <s v="No "/>
    <s v="n/a"/>
    <s v="No "/>
    <s v="No "/>
    <s v="n/a"/>
    <s v="No "/>
    <s v="n/a"/>
    <s v="No "/>
    <s v="n/a"/>
    <s v="Yes"/>
    <s v="Man unless N/a"/>
    <s v="No "/>
    <s v="n/a"/>
    <s v="Yes"/>
    <s v="Man unless N/a"/>
    <s v="Yes"/>
    <s v="Man"/>
    <m/>
    <m/>
  </r>
  <r>
    <n v="4"/>
    <n v="3"/>
    <n v="1"/>
    <s v=""/>
    <s v="4.3.1"/>
    <s v="Outcome Based Codes"/>
    <x v="3"/>
    <s v="Adverse Drug Event / Adverse Drug Reaction Incident"/>
    <x v="21"/>
    <s v="Side Effect"/>
    <x v="224"/>
    <m/>
    <x v="0"/>
    <s v="Side Effect"/>
    <x v="472"/>
    <m/>
    <s v="Header"/>
    <s v="No "/>
    <s v="n/a"/>
    <s v="No "/>
    <s v="No "/>
    <s v="n/a"/>
    <s v="No "/>
    <s v="n/a"/>
    <s v="No "/>
    <s v="n/a"/>
    <s v="Yes"/>
    <s v="Man unless N/a"/>
    <s v="No "/>
    <s v="n/a"/>
    <s v="Yes"/>
    <s v="Man unless N/a"/>
    <s v="Yes"/>
    <s v="Man unless N/a"/>
    <m/>
    <m/>
  </r>
  <r>
    <n v="4"/>
    <n v="3"/>
    <n v="1"/>
    <n v="1"/>
    <s v="4.3.1.1"/>
    <s v="Outcome Based Codes"/>
    <x v="3"/>
    <s v="Adverse Drug Event / Adverse Drug Reaction Incident"/>
    <x v="21"/>
    <s v="Side Effect"/>
    <x v="224"/>
    <s v="Known patient allergy"/>
    <x v="226"/>
    <s v="Known patient allergy"/>
    <x v="473"/>
    <m/>
    <s v="Select one of"/>
    <s v="No "/>
    <s v="n/a"/>
    <s v="No "/>
    <s v="No "/>
    <s v="n/a"/>
    <s v="No "/>
    <s v="n/a"/>
    <s v="No "/>
    <s v="n/a"/>
    <s v="Yes"/>
    <s v="Man unless N/a"/>
    <s v="No "/>
    <s v="n/a"/>
    <s v="Yes"/>
    <s v="Man unless N/a"/>
    <s v="Yes"/>
    <s v="Opt"/>
    <m/>
    <m/>
  </r>
  <r>
    <n v="4"/>
    <n v="3"/>
    <n v="1"/>
    <n v="2"/>
    <s v="4.3.1.2"/>
    <s v="Outcome Based Codes"/>
    <x v="3"/>
    <s v="Adverse Drug Event / Adverse Drug Reaction Incident"/>
    <x v="21"/>
    <s v="Side Effect"/>
    <x v="224"/>
    <s v="Known potential side effect of medicine not reported before"/>
    <x v="227"/>
    <s v="Known potential side effect of medicine not reported before"/>
    <x v="474"/>
    <m/>
    <s v="Select one of"/>
    <s v="No "/>
    <s v="n/a"/>
    <s v="No "/>
    <s v="No "/>
    <s v="n/a"/>
    <s v="No "/>
    <s v="n/a"/>
    <s v="No "/>
    <s v="n/a"/>
    <s v="Yes"/>
    <s v="Man unless N/a"/>
    <s v="No "/>
    <s v="n/a"/>
    <s v="Yes"/>
    <s v="Man unless N/a"/>
    <s v="Yes"/>
    <s v="Opt"/>
    <m/>
    <m/>
  </r>
  <r>
    <n v="4"/>
    <n v="3"/>
    <n v="1"/>
    <n v="3"/>
    <s v="4.3.1.3"/>
    <s v="Outcome Based Codes"/>
    <x v="3"/>
    <s v="Adverse Drug Event / Adverse Drug Reaction Incident"/>
    <x v="21"/>
    <s v="Side Effect"/>
    <x v="224"/>
    <s v="Exacerbation of known side effect"/>
    <x v="228"/>
    <s v="Exacerbation of known side effect"/>
    <x v="475"/>
    <m/>
    <s v="Select one of"/>
    <s v="No "/>
    <s v="n/a"/>
    <s v="No "/>
    <s v="No "/>
    <s v="n/a"/>
    <s v="No "/>
    <s v="n/a"/>
    <s v="No "/>
    <s v="n/a"/>
    <s v="Yes"/>
    <s v="Man unless N/a"/>
    <s v="No "/>
    <s v="n/a"/>
    <s v="Yes"/>
    <s v="Man unless N/a"/>
    <s v="Yes"/>
    <s v="Opt"/>
    <m/>
    <m/>
  </r>
  <r>
    <n v="4"/>
    <n v="3"/>
    <n v="1"/>
    <n v="4"/>
    <s v="4.3.1.4"/>
    <s v="Outcome Based Codes"/>
    <x v="3"/>
    <s v="Adverse Drug Event / Adverse Drug Reaction Incident"/>
    <x v="21"/>
    <s v="Side Effect"/>
    <x v="224"/>
    <s v="Unexpected side effect"/>
    <x v="229"/>
    <s v="Unexpected side effect"/>
    <x v="476"/>
    <m/>
    <s v="Select one of"/>
    <s v="No "/>
    <s v="n/a"/>
    <s v="No "/>
    <s v="No "/>
    <s v="n/a"/>
    <s v="No "/>
    <s v="n/a"/>
    <s v="No "/>
    <s v="n/a"/>
    <s v="Yes"/>
    <s v="Man unless N/a"/>
    <s v="No "/>
    <s v="n/a"/>
    <s v="Yes"/>
    <s v="Man unless N/a"/>
    <s v="Yes"/>
    <s v="Opt"/>
    <m/>
    <m/>
  </r>
  <r>
    <n v="4"/>
    <n v="3"/>
    <n v="2"/>
    <s v=""/>
    <s v="4.3.2"/>
    <s v="Outcome Based Codes"/>
    <x v="3"/>
    <s v="Adverse Drug Event / Adverse Drug Reaction Incident"/>
    <x v="21"/>
    <s v="Pregnancy exposure"/>
    <x v="225"/>
    <m/>
    <x v="0"/>
    <s v="Pregnancy exposure"/>
    <x v="477"/>
    <m/>
    <s v="yes/no"/>
    <s v="No "/>
    <s v="n/a"/>
    <s v="No "/>
    <s v="No "/>
    <s v="n/a"/>
    <s v="No "/>
    <s v="n/a"/>
    <s v="No "/>
    <s v="n/a"/>
    <s v="Yes"/>
    <s v="Man unless N/a"/>
    <s v="No "/>
    <s v="n/a"/>
    <s v="Yes"/>
    <s v="Man unless N/a"/>
    <s v="Yes"/>
    <s v="Man unless N/a"/>
    <m/>
    <m/>
  </r>
  <r>
    <n v="4"/>
    <n v="3"/>
    <n v="3"/>
    <s v=""/>
    <s v="4.3.3"/>
    <s v="Outcome Based Codes"/>
    <x v="3"/>
    <s v="Adverse Drug Event / Adverse Drug Reaction Incident"/>
    <x v="21"/>
    <s v="Off label or unlicenced use"/>
    <x v="226"/>
    <m/>
    <x v="0"/>
    <s v="Off label or unlicenced use"/>
    <x v="478"/>
    <m/>
    <s v="yes/no"/>
    <s v="No "/>
    <s v="n/a"/>
    <s v="No "/>
    <s v="No "/>
    <s v="n/a"/>
    <s v="No "/>
    <s v="n/a"/>
    <s v="No "/>
    <s v="n/a"/>
    <s v="Yes"/>
    <s v="Man unless N/a"/>
    <s v="No "/>
    <s v="n/a"/>
    <s v="Yes"/>
    <s v="Man unless N/a"/>
    <s v="Yes"/>
    <s v="Man unless N/a"/>
    <m/>
    <m/>
  </r>
  <r>
    <n v="4"/>
    <n v="3"/>
    <n v="4"/>
    <s v=""/>
    <s v="4.3.4"/>
    <s v="Outcome Based Codes"/>
    <x v="3"/>
    <s v="Adverse Drug Event / Adverse Drug Reaction Incident"/>
    <x v="21"/>
    <s v="Lack of efficacy"/>
    <x v="227"/>
    <m/>
    <x v="0"/>
    <s v="Lack of efficacy"/>
    <x v="479"/>
    <m/>
    <s v="yes/no"/>
    <s v="No "/>
    <s v="n/a"/>
    <s v="No "/>
    <s v="No "/>
    <s v="n/a"/>
    <s v="No "/>
    <s v="n/a"/>
    <s v="No "/>
    <s v="n/a"/>
    <s v="Yes"/>
    <s v="Man unless N/a"/>
    <s v="No "/>
    <s v="n/a"/>
    <s v="Yes"/>
    <s v="Man unless N/a"/>
    <s v="Yes"/>
    <s v="Man unless N/a"/>
    <m/>
    <m/>
  </r>
  <r>
    <n v="4"/>
    <n v="4"/>
    <s v=""/>
    <s v=""/>
    <s v="4.4"/>
    <s v="Outcome Based Codes"/>
    <x v="3"/>
    <s v="Faulty Medicinal Product or Medical Device"/>
    <x v="22"/>
    <m/>
    <x v="0"/>
    <m/>
    <x v="0"/>
    <s v="Faulty Medicinal Product or Medical Device"/>
    <x v="480"/>
    <m/>
    <s v="Header"/>
    <s v="No "/>
    <s v="n/a"/>
    <s v="No "/>
    <s v="No "/>
    <s v="n/a"/>
    <s v="Yes"/>
    <s v="Man"/>
    <s v="No "/>
    <s v="n/a"/>
    <s v="No "/>
    <s v="n/a"/>
    <s v="No "/>
    <s v="n/a"/>
    <s v="No "/>
    <s v="n/a"/>
    <s v="No "/>
    <s v="n/a"/>
    <m/>
    <m/>
  </r>
  <r>
    <n v="4"/>
    <n v="4"/>
    <n v="1"/>
    <s v=""/>
    <s v="4.4.1"/>
    <s v="Outcome Based Codes"/>
    <x v="3"/>
    <s v="Faulty Medicinal Product or Medical Device"/>
    <x v="22"/>
    <s v="Counterfeit"/>
    <x v="228"/>
    <m/>
    <x v="0"/>
    <s v="Counterfeit"/>
    <x v="481"/>
    <m/>
    <s v="yes/no"/>
    <s v="No "/>
    <s v="n/a"/>
    <s v="No "/>
    <s v="No "/>
    <s v="n/a"/>
    <s v="Yes"/>
    <s v="Select all that apply"/>
    <s v="No "/>
    <s v="n/a"/>
    <s v="No "/>
    <s v="n/a"/>
    <s v="No "/>
    <s v="n/a"/>
    <s v="No "/>
    <s v="n/a"/>
    <s v="No "/>
    <s v="n/a"/>
    <m/>
    <m/>
  </r>
  <r>
    <n v="4"/>
    <n v="4"/>
    <n v="2"/>
    <s v=""/>
    <s v="4.4.2"/>
    <s v="Outcome Based Codes"/>
    <x v="3"/>
    <s v="Faulty Medicinal Product or Medical Device"/>
    <x v="22"/>
    <s v="Faulty / Defective Medicine"/>
    <x v="229"/>
    <m/>
    <x v="0"/>
    <s v="Faulty / Defective Medicine"/>
    <x v="482"/>
    <m/>
    <s v="yes/no"/>
    <s v="No "/>
    <s v="n/a"/>
    <s v="No "/>
    <s v="No "/>
    <s v="n/a"/>
    <s v="Yes"/>
    <s v="Select all that apply"/>
    <s v="No "/>
    <s v="n/a"/>
    <s v="No "/>
    <s v="n/a"/>
    <s v="No "/>
    <s v="n/a"/>
    <s v="No "/>
    <s v="n/a"/>
    <s v="No "/>
    <s v="n/a"/>
    <m/>
    <m/>
  </r>
  <r>
    <n v="4"/>
    <n v="4"/>
    <n v="3"/>
    <s v=""/>
    <s v="4.4.3"/>
    <s v="Outcome Based Codes"/>
    <x v="3"/>
    <s v="Faulty Medicinal Product or Medical Device"/>
    <x v="22"/>
    <s v="Faulty / Defective Medical Device"/>
    <x v="230"/>
    <m/>
    <x v="0"/>
    <s v="Faulty / Defective Medical Device"/>
    <x v="483"/>
    <m/>
    <s v="yes/no"/>
    <s v="No "/>
    <s v="n/a"/>
    <s v="No "/>
    <s v="No "/>
    <s v="n/a"/>
    <s v="Yes"/>
    <s v="Select all that apply"/>
    <s v="No "/>
    <s v="n/a"/>
    <s v="No "/>
    <s v="n/a"/>
    <s v="No "/>
    <s v="n/a"/>
    <s v="No "/>
    <s v="n/a"/>
    <s v="No "/>
    <s v="n/a"/>
    <m/>
    <m/>
  </r>
  <r>
    <n v="4"/>
    <n v="4"/>
    <n v="4"/>
    <s v=""/>
    <s v="4.4.4"/>
    <s v="Outcome Based Codes"/>
    <x v="3"/>
    <s v="Faulty Medicinal Product or Medical Device"/>
    <x v="22"/>
    <s v="Faulty / Defective Equipment (e.g. patient fridge)"/>
    <x v="231"/>
    <m/>
    <x v="0"/>
    <s v="Faulty / Defective Equipment (e.g. patient fridge)"/>
    <x v="484"/>
    <m/>
    <s v="yes/no"/>
    <s v="No "/>
    <s v="n/a"/>
    <s v="No "/>
    <s v="No "/>
    <s v="n/a"/>
    <s v="Yes"/>
    <s v="Select all that apply"/>
    <s v="No "/>
    <s v="n/a"/>
    <s v="No "/>
    <s v="n/a"/>
    <s v="No "/>
    <s v="n/a"/>
    <s v="No "/>
    <s v="n/a"/>
    <s v="No "/>
    <s v="n/a"/>
    <m/>
    <m/>
  </r>
  <r>
    <n v="4"/>
    <n v="4"/>
    <n v="5"/>
    <s v=""/>
    <s v="4.4.5"/>
    <s v="Outcome Based Codes"/>
    <x v="3"/>
    <s v="Faulty Medicinal Product or Medical Device"/>
    <x v="22"/>
    <s v="Defect Severity"/>
    <x v="232"/>
    <m/>
    <x v="0"/>
    <s v="Defect Severity"/>
    <x v="485"/>
    <m/>
    <s v="Header"/>
    <s v="No "/>
    <s v="n/a"/>
    <s v="No "/>
    <s v="No "/>
    <s v="n/a"/>
    <s v="Yes"/>
    <s v="Man"/>
    <s v="No "/>
    <s v="n/a"/>
    <s v="No "/>
    <s v="n/a"/>
    <s v="No "/>
    <s v="n/a"/>
    <s v="No "/>
    <s v="n/a"/>
    <s v="No "/>
    <s v="n/a"/>
    <m/>
    <m/>
  </r>
  <r>
    <n v="4"/>
    <n v="4"/>
    <n v="5"/>
    <n v="1"/>
    <s v="4.4.5.1"/>
    <s v="Outcome Based Codes"/>
    <x v="3"/>
    <s v="Faulty Medicinal Product or Medical Device"/>
    <x v="22"/>
    <s v="Defect Severity"/>
    <x v="232"/>
    <s v="Hazardous/Critical defect"/>
    <x v="230"/>
    <s v="Hazardous/Critical defect"/>
    <x v="486"/>
    <s v="A defect, which has the capability to adversely affect the health of the patient."/>
    <s v="Select one of"/>
    <s v="No "/>
    <s v="n/a"/>
    <s v="No "/>
    <s v="No "/>
    <s v="n/a"/>
    <s v="Yes"/>
    <s v="Select one of"/>
    <s v="No "/>
    <s v="n/a"/>
    <s v="No "/>
    <s v="n/a"/>
    <s v="No "/>
    <s v="n/a"/>
    <s v="No "/>
    <s v="n/a"/>
    <s v="No "/>
    <s v="n/a"/>
    <m/>
    <m/>
  </r>
  <r>
    <n v="4"/>
    <n v="4"/>
    <n v="5"/>
    <n v="2"/>
    <s v="4.4.5.2"/>
    <s v="Outcome Based Codes"/>
    <x v="3"/>
    <s v="Faulty Medicinal Product or Medical Device"/>
    <x v="22"/>
    <s v="Defect Severity"/>
    <x v="232"/>
    <s v="Major defect"/>
    <x v="231"/>
    <s v="Major defect"/>
    <x v="487"/>
    <s v="A defect, which impairs the therapeutic activity of the product. It may not be hazardous."/>
    <s v="Select one of"/>
    <s v="No "/>
    <s v="n/a"/>
    <s v="No "/>
    <s v="No "/>
    <s v="n/a"/>
    <s v="Yes"/>
    <s v="Select one of"/>
    <s v="No "/>
    <s v="n/a"/>
    <s v="No "/>
    <s v="n/a"/>
    <s v="No "/>
    <s v="n/a"/>
    <s v="No "/>
    <s v="n/a"/>
    <s v="No "/>
    <s v="n/a"/>
    <m/>
    <m/>
  </r>
  <r>
    <n v="4"/>
    <n v="4"/>
    <n v="5"/>
    <n v="3"/>
    <s v="4.4.5.3"/>
    <s v="Outcome Based Codes"/>
    <x v="3"/>
    <s v="Faulty Medicinal Product or Medical Device"/>
    <x v="22"/>
    <s v="Defect Severity"/>
    <x v="232"/>
    <s v="Minor defect"/>
    <x v="232"/>
    <s v="Minor defect"/>
    <x v="488"/>
    <s v="A defect, which has no important effect upon the therapeutic activity of the product, and does not otherwise produce a hazard."/>
    <s v="Select one of"/>
    <s v="No "/>
    <s v="n/a"/>
    <s v="No "/>
    <s v="No "/>
    <s v="n/a"/>
    <s v="Yes"/>
    <s v="Select one of"/>
    <s v="No "/>
    <s v="n/a"/>
    <s v="No "/>
    <s v="n/a"/>
    <s v="No "/>
    <s v="n/a"/>
    <s v="No "/>
    <s v="n/a"/>
    <s v="No "/>
    <s v="n/a"/>
    <m/>
    <m/>
  </r>
  <r>
    <n v="4"/>
    <n v="4"/>
    <n v="6"/>
    <s v=""/>
    <s v="4.4.6"/>
    <s v="Outcome Based Codes"/>
    <x v="3"/>
    <s v="Faulty Medicinal Product or Medical Device"/>
    <x v="22"/>
    <s v="Defect Type"/>
    <x v="233"/>
    <m/>
    <x v="0"/>
    <s v="Defect Type"/>
    <x v="489"/>
    <s v="(Note: not part of national reporting but currently included on Standard Defect Report)"/>
    <s v="Header"/>
    <s v="No "/>
    <s v="n/a"/>
    <s v="No "/>
    <s v="No "/>
    <s v="n/a"/>
    <s v="Yes"/>
    <s v="Man"/>
    <s v="No "/>
    <s v="n/a"/>
    <s v="No "/>
    <s v="n/a"/>
    <s v="No "/>
    <s v="n/a"/>
    <s v="No "/>
    <s v="n/a"/>
    <s v="No "/>
    <s v="n/a"/>
    <m/>
    <m/>
  </r>
  <r>
    <n v="4"/>
    <n v="4"/>
    <n v="6"/>
    <n v="1"/>
    <s v="4.4.6.1"/>
    <s v="Outcome Based Codes"/>
    <x v="3"/>
    <s v="Faulty Medicinal Product or Medical Device"/>
    <x v="22"/>
    <s v="Defect Type"/>
    <x v="233"/>
    <s v="Label"/>
    <x v="233"/>
    <s v="Label"/>
    <x v="490"/>
    <s v="(Note: not part of national reporting but currently included on Standard Defect Report)"/>
    <s v="Select one of"/>
    <s v="No "/>
    <s v="n/a"/>
    <s v="No "/>
    <s v="No "/>
    <s v="n/a"/>
    <s v="Yes"/>
    <s v="Select one of"/>
    <s v="No "/>
    <s v="n/a"/>
    <s v="No "/>
    <s v="n/a"/>
    <s v="No "/>
    <s v="n/a"/>
    <s v="No "/>
    <s v="n/a"/>
    <s v="No "/>
    <s v="n/a"/>
    <m/>
    <m/>
  </r>
  <r>
    <n v="4"/>
    <n v="4"/>
    <n v="6"/>
    <n v="2"/>
    <s v="4.4.6.2"/>
    <s v="Outcome Based Codes"/>
    <x v="3"/>
    <s v="Faulty Medicinal Product or Medical Device"/>
    <x v="22"/>
    <s v="Defect Type"/>
    <x v="233"/>
    <s v="Container"/>
    <x v="234"/>
    <s v="Container"/>
    <x v="491"/>
    <s v="(Note: not part of national reporting but currently included on Standard Defect Report)"/>
    <s v="Select one of"/>
    <s v="No "/>
    <s v="n/a"/>
    <s v="No "/>
    <s v="No "/>
    <s v="n/a"/>
    <s v="Yes"/>
    <s v="Select one of"/>
    <s v="No "/>
    <s v="n/a"/>
    <s v="No "/>
    <s v="n/a"/>
    <s v="No "/>
    <s v="n/a"/>
    <s v="No "/>
    <s v="n/a"/>
    <s v="No "/>
    <s v="n/a"/>
    <m/>
    <m/>
  </r>
  <r>
    <n v="4"/>
    <n v="4"/>
    <n v="6"/>
    <n v="3"/>
    <s v="4.4.6.3"/>
    <s v="Outcome Based Codes"/>
    <x v="3"/>
    <s v="Faulty Medicinal Product or Medical Device"/>
    <x v="22"/>
    <s v="Defect Type"/>
    <x v="233"/>
    <s v="Foreign Body"/>
    <x v="235"/>
    <s v="Foreign Body"/>
    <x v="492"/>
    <s v="(Note: not part of national reporting but currently included on Standard Defect Report)"/>
    <s v="Select one of"/>
    <s v="No "/>
    <s v="n/a"/>
    <s v="No "/>
    <s v="No "/>
    <s v="n/a"/>
    <s v="Yes"/>
    <s v="Select one of"/>
    <s v="No "/>
    <s v="n/a"/>
    <s v="No "/>
    <s v="n/a"/>
    <s v="No "/>
    <s v="n/a"/>
    <s v="No "/>
    <s v="n/a"/>
    <s v="No "/>
    <s v="n/a"/>
    <m/>
    <m/>
  </r>
  <r>
    <n v="4"/>
    <n v="4"/>
    <n v="6"/>
    <n v="4"/>
    <s v="4.4.6.4"/>
    <s v="Outcome Based Codes"/>
    <x v="3"/>
    <s v="Faulty Medicinal Product or Medical Device"/>
    <x v="22"/>
    <s v="Defect Type"/>
    <x v="233"/>
    <s v="Unclassified defect"/>
    <x v="236"/>
    <s v="Unclassified defect"/>
    <x v="493"/>
    <s v="(Note: not part of national reporting but currently included on Standard Defect Report)"/>
    <s v="Select one of"/>
    <s v="No "/>
    <s v="n/a"/>
    <s v="No "/>
    <s v="No "/>
    <s v="n/a"/>
    <s v="Yes"/>
    <s v="Select one of"/>
    <s v="No "/>
    <s v="n/a"/>
    <s v="No "/>
    <s v="n/a"/>
    <s v="No "/>
    <s v="n/a"/>
    <s v="No "/>
    <s v="n/a"/>
    <s v="No "/>
    <s v="n/a"/>
    <m/>
    <m/>
  </r>
  <r>
    <n v="4"/>
    <n v="4"/>
    <n v="7"/>
    <s v=""/>
    <s v="4.4.7"/>
    <s v="Outcome Based Codes"/>
    <x v="3"/>
    <s v="Faulty Medicinal Product or Medical Device"/>
    <x v="22"/>
    <s v="Other DMRC required data fields"/>
    <x v="234"/>
    <m/>
    <x v="0"/>
    <s v="Other DMRC required data fields"/>
    <x v="494"/>
    <m/>
    <s v="Header"/>
    <s v="No "/>
    <s v="n/a"/>
    <s v="No "/>
    <s v="No "/>
    <s v="n/a"/>
    <s v="Yes"/>
    <s v="Man"/>
    <s v="No "/>
    <s v="n/a"/>
    <s v="No "/>
    <s v="n/a"/>
    <s v="No "/>
    <s v="n/a"/>
    <s v="No "/>
    <s v="n/a"/>
    <s v="No "/>
    <s v="n/a"/>
    <m/>
    <m/>
  </r>
  <r>
    <n v="4"/>
    <n v="4"/>
    <n v="7"/>
    <n v="1"/>
    <s v="4.4.7.1"/>
    <s v="Outcome Based Codes"/>
    <x v="3"/>
    <s v="Faulty Medicinal Product or Medical Device"/>
    <x v="22"/>
    <s v="Other DMRC required data fields"/>
    <x v="234"/>
    <s v="Details of clinical incident associated with Defect"/>
    <x v="237"/>
    <s v="Details of clinical incident associated with Defect"/>
    <x v="495"/>
    <m/>
    <s v="text"/>
    <s v="No "/>
    <s v="n/a"/>
    <s v="No "/>
    <s v="No "/>
    <s v="n/a"/>
    <s v="Yes"/>
    <s v="Man"/>
    <s v="No "/>
    <s v="n/a"/>
    <s v="No "/>
    <s v="n/a"/>
    <s v="No "/>
    <s v="n/a"/>
    <s v="No "/>
    <s v="n/a"/>
    <s v="No "/>
    <s v="n/a"/>
    <m/>
    <m/>
  </r>
  <r>
    <n v="4"/>
    <n v="4"/>
    <n v="7"/>
    <n v="2"/>
    <s v="4.4.7.2"/>
    <s v="Outcome Based Codes"/>
    <x v="3"/>
    <s v="Faulty Medicinal Product or Medical Device"/>
    <x v="22"/>
    <s v="Other DMRC required data fields"/>
    <x v="234"/>
    <s v="Legal Status of Medicine"/>
    <x v="238"/>
    <s v="Legal Status of Medicine"/>
    <x v="496"/>
    <m/>
    <s v="text"/>
    <s v="No "/>
    <s v="n/a"/>
    <s v="No "/>
    <s v="No "/>
    <s v="n/a"/>
    <s v="Yes"/>
    <s v="Man"/>
    <s v="No "/>
    <s v="n/a"/>
    <s v="No "/>
    <s v="n/a"/>
    <s v="No "/>
    <s v="n/a"/>
    <s v="No "/>
    <s v="n/a"/>
    <s v="No "/>
    <s v="n/a"/>
    <m/>
    <m/>
  </r>
  <r>
    <n v="4"/>
    <n v="4"/>
    <n v="7"/>
    <n v="3"/>
    <s v="4.4.7.3"/>
    <s v="Outcome Based Codes"/>
    <x v="3"/>
    <s v="Faulty Medicinal Product or Medical Device"/>
    <x v="22"/>
    <s v="Other DMRC required data fields"/>
    <x v="234"/>
    <s v="Sample available for testing by MHRA"/>
    <x v="239"/>
    <s v="Sample available for testing by MHRA"/>
    <x v="497"/>
    <m/>
    <s v="yes/no"/>
    <s v="No "/>
    <s v="n/a"/>
    <s v="No "/>
    <s v="No "/>
    <s v="n/a"/>
    <s v="Yes"/>
    <s v="Man"/>
    <s v="No "/>
    <s v="n/a"/>
    <s v="No "/>
    <s v="n/a"/>
    <s v="No "/>
    <s v="n/a"/>
    <s v="No "/>
    <s v="n/a"/>
    <s v="No "/>
    <s v="n/a"/>
    <m/>
    <m/>
  </r>
  <r>
    <n v="4"/>
    <n v="4"/>
    <n v="7"/>
    <n v="4"/>
    <s v="4.4.7.4"/>
    <s v="Outcome Based Codes"/>
    <x v="3"/>
    <s v="Faulty Medicinal Product or Medical Device"/>
    <x v="22"/>
    <s v="Other DMRC required data fields"/>
    <x v="234"/>
    <s v="Manufacturer contacted"/>
    <x v="240"/>
    <s v="Manufacturer contacted"/>
    <x v="498"/>
    <m/>
    <s v="yes/no"/>
    <s v="No "/>
    <s v="n/a"/>
    <s v="No "/>
    <s v="No "/>
    <s v="n/a"/>
    <s v="Yes"/>
    <s v="Man"/>
    <s v="No "/>
    <s v="n/a"/>
    <s v="No "/>
    <s v="n/a"/>
    <s v="No "/>
    <s v="n/a"/>
    <s v="No "/>
    <s v="n/a"/>
    <s v="No "/>
    <s v="n/a"/>
    <m/>
    <m/>
  </r>
  <r>
    <n v="4"/>
    <n v="4"/>
    <n v="7"/>
    <n v="5"/>
    <s v="4.4.7.5"/>
    <s v="Outcome Based Codes"/>
    <x v="3"/>
    <s v="Faulty Medicinal Product or Medical Device"/>
    <x v="22"/>
    <s v="Other DMRC required data fields"/>
    <x v="234"/>
    <s v="Photographs of packaging / invoice documents etc"/>
    <x v="241"/>
    <s v="Photographs of packaging / invoice documents etc"/>
    <x v="499"/>
    <m/>
    <s v="Attachment"/>
    <s v="No "/>
    <s v="n/a"/>
    <s v="No "/>
    <s v="No "/>
    <s v="n/a"/>
    <s v="Yes"/>
    <s v="Man"/>
    <s v="No "/>
    <s v="n/a"/>
    <s v="No "/>
    <s v="n/a"/>
    <s v="No "/>
    <s v="n/a"/>
    <s v="No "/>
    <s v="n/a"/>
    <s v="No "/>
    <s v="n/a"/>
    <m/>
    <m/>
  </r>
  <r>
    <n v="4"/>
    <n v="4"/>
    <n v="8"/>
    <s v=""/>
    <s v="4.4.8"/>
    <s v="Outcome Based Codes"/>
    <x v="3"/>
    <s v="Faulty Medicinal Product or Medical Device"/>
    <x v="22"/>
    <s v="Other AIC required data fields"/>
    <x v="235"/>
    <m/>
    <x v="0"/>
    <s v="Other AIC required data fields"/>
    <x v="500"/>
    <m/>
    <s v="Header"/>
    <s v="No "/>
    <s v="n/a"/>
    <s v="No "/>
    <s v="No "/>
    <s v="n/a"/>
    <s v="Yes"/>
    <s v="Man"/>
    <s v="No "/>
    <s v="n/a"/>
    <s v="No "/>
    <s v="n/a"/>
    <s v="No "/>
    <s v="n/a"/>
    <s v="No "/>
    <s v="n/a"/>
    <s v="No "/>
    <s v="n/a"/>
    <m/>
    <m/>
  </r>
  <r>
    <n v="4"/>
    <n v="4"/>
    <n v="8"/>
    <n v="1"/>
    <s v="4.4.8.1"/>
    <s v="Outcome Based Codes"/>
    <x v="3"/>
    <s v="Faulty Medicinal Product or Medical Device"/>
    <x v="22"/>
    <s v="Other AIC required data fields"/>
    <x v="235"/>
    <s v="Details of defect (Note Header in spreadsheet is Comments)"/>
    <x v="242"/>
    <s v="Details of defect (Note Header in spreadsheet is Comments)"/>
    <x v="501"/>
    <m/>
    <s v="text"/>
    <s v="No "/>
    <s v="n/a"/>
    <s v="No "/>
    <s v="No "/>
    <s v="n/a"/>
    <s v="Yes"/>
    <s v="Man"/>
    <s v="No "/>
    <s v="n/a"/>
    <s v="No "/>
    <s v="n/a"/>
    <s v="No "/>
    <s v="n/a"/>
    <s v="No "/>
    <s v="n/a"/>
    <s v="No "/>
    <s v="n/a"/>
    <m/>
    <m/>
  </r>
  <r>
    <n v="4"/>
    <n v="4"/>
    <n v="8"/>
    <n v="2"/>
    <s v="4.4.8.2"/>
    <s v="Outcome Based Codes"/>
    <x v="3"/>
    <s v="Faulty Medicinal Product or Medical Device"/>
    <x v="22"/>
    <s v="Other AIC required data fields"/>
    <x v="235"/>
    <s v="Action taken (defect)"/>
    <x v="243"/>
    <s v="Action taken (defect)"/>
    <x v="502"/>
    <m/>
    <s v="text"/>
    <s v="No "/>
    <s v="n/a"/>
    <s v="No "/>
    <s v="No "/>
    <s v="n/a"/>
    <s v="Yes"/>
    <s v="Man"/>
    <s v="No "/>
    <s v="n/a"/>
    <s v="No "/>
    <s v="n/a"/>
    <s v="No "/>
    <s v="n/a"/>
    <s v="No "/>
    <s v="n/a"/>
    <s v="No "/>
    <s v="n/a"/>
    <m/>
    <m/>
  </r>
  <r>
    <n v="4"/>
    <n v="4"/>
    <n v="8"/>
    <n v="3"/>
    <s v="4.4.8.3"/>
    <s v="Outcome Based Codes"/>
    <x v="3"/>
    <s v="Faulty Medicinal Product or Medical Device"/>
    <x v="22"/>
    <s v="Other AIC required data fields"/>
    <x v="235"/>
    <s v="Region or Homecare Provider"/>
    <x v="244"/>
    <s v="Region or Homecare Provider"/>
    <x v="503"/>
    <m/>
    <s v="text"/>
    <s v="No "/>
    <s v="n/a"/>
    <s v="No "/>
    <s v="No "/>
    <s v="n/a"/>
    <s v="Yes"/>
    <s v="Man"/>
    <s v="No "/>
    <s v="n/a"/>
    <s v="No "/>
    <s v="n/a"/>
    <s v="No "/>
    <s v="n/a"/>
    <s v="No "/>
    <s v="n/a"/>
    <s v="No "/>
    <s v="n/a"/>
    <m/>
    <m/>
  </r>
  <r>
    <n v="4"/>
    <n v="4"/>
    <n v="8"/>
    <n v="4"/>
    <s v="4.4.8.4"/>
    <s v="Outcome Based Codes"/>
    <x v="3"/>
    <s v="Faulty Medicinal Product or Medical Device"/>
    <x v="22"/>
    <s v="Other AIC required data fields"/>
    <x v="235"/>
    <s v="Reporting Hospital (leave blank if multiple)"/>
    <x v="245"/>
    <s v="Reporting Hospital (leave blank if multiple)"/>
    <x v="504"/>
    <m/>
    <s v="text"/>
    <s v="No "/>
    <s v="n/a"/>
    <s v="No "/>
    <s v="No "/>
    <s v="n/a"/>
    <s v="Yes"/>
    <s v="Opt"/>
    <s v="No "/>
    <s v="n/a"/>
    <s v="No "/>
    <s v="n/a"/>
    <s v="No "/>
    <s v="n/a"/>
    <s v="No "/>
    <s v="n/a"/>
    <s v="No "/>
    <s v="n/a"/>
    <m/>
    <m/>
  </r>
  <r>
    <n v="4"/>
    <n v="4"/>
    <n v="8"/>
    <n v="5"/>
    <s v="4.4.8.5"/>
    <s v="Outcome Based Codes"/>
    <x v="3"/>
    <s v="Faulty Medicinal Product or Medical Device"/>
    <x v="22"/>
    <s v="Other AIC required data fields"/>
    <x v="235"/>
    <s v="Date manufacturer contacted"/>
    <x v="246"/>
    <s v="Date manufacturer contacted"/>
    <x v="505"/>
    <m/>
    <s v="Date /Time"/>
    <s v="No "/>
    <s v="n/a"/>
    <s v="No "/>
    <s v="No "/>
    <s v="n/a"/>
    <s v="Yes"/>
    <s v="Man"/>
    <s v="No "/>
    <s v="n/a"/>
    <s v="No "/>
    <s v="n/a"/>
    <s v="No "/>
    <s v="n/a"/>
    <s v="No "/>
    <s v="n/a"/>
    <s v="No "/>
    <s v="n/a"/>
    <m/>
    <m/>
  </r>
  <r>
    <n v="4"/>
    <n v="4"/>
    <n v="8"/>
    <n v="6"/>
    <s v="4.4.8.6"/>
    <s v="Outcome Based Codes"/>
    <x v="3"/>
    <s v="Faulty Medicinal Product or Medical Device"/>
    <x v="22"/>
    <s v="Other AIC required data fields"/>
    <x v="235"/>
    <s v="Date Faulty / Defective Item Report Closed/Completed"/>
    <x v="247"/>
    <s v="Date Faulty / Defective Item Report Closed/Completed"/>
    <x v="506"/>
    <m/>
    <s v="Date /Time"/>
    <s v="No "/>
    <s v="n/a"/>
    <s v="No "/>
    <s v="No "/>
    <s v="n/a"/>
    <s v="Yes"/>
    <s v="Man"/>
    <s v="No "/>
    <s v="n/a"/>
    <s v="No "/>
    <s v="n/a"/>
    <s v="No "/>
    <s v="n/a"/>
    <s v="No "/>
    <s v="n/a"/>
    <s v="No "/>
    <s v="n/a"/>
    <m/>
    <m/>
  </r>
  <r>
    <n v="4"/>
    <n v="5"/>
    <s v=""/>
    <s v=""/>
    <s v="4.5"/>
    <s v="Outcome Based Codes"/>
    <x v="3"/>
    <s v="Safeguarding Incident"/>
    <x v="23"/>
    <m/>
    <x v="0"/>
    <m/>
    <x v="0"/>
    <s v="Safeguarding Incident"/>
    <x v="507"/>
    <s v="Use age of patient to determine if adult or child.  Consider adding special patient master data fields for “Gillick competent” minors and designated vulnerable adults or to highlight those with individual care plans."/>
    <s v="Header"/>
    <s v="No "/>
    <s v="n/a"/>
    <s v="No "/>
    <s v="No "/>
    <s v="n/a"/>
    <s v="No "/>
    <s v="n/a"/>
    <s v="Yes"/>
    <s v="Man"/>
    <s v="No "/>
    <s v="n/a"/>
    <s v="No "/>
    <s v="n/a"/>
    <s v="No "/>
    <s v="n/a"/>
    <s v="No "/>
    <s v="n/a"/>
    <m/>
    <m/>
  </r>
  <r>
    <n v="4"/>
    <n v="5"/>
    <n v="1"/>
    <s v=""/>
    <s v="4.5.1"/>
    <s v="Outcome Based Codes"/>
    <x v="3"/>
    <s v="Safeguarding Incident"/>
    <x v="23"/>
    <s v="Patient competency changed, not identified and/or actioned"/>
    <x v="236"/>
    <m/>
    <x v="0"/>
    <s v="Patient competency changed, not identified and/or actioned"/>
    <x v="508"/>
    <m/>
    <s v="yes/no"/>
    <s v="No "/>
    <s v="n/a"/>
    <s v="No "/>
    <s v="No "/>
    <s v="n/a"/>
    <s v="No "/>
    <s v="n/a"/>
    <s v="Yes"/>
    <s v="Man"/>
    <s v="No "/>
    <s v="n/a"/>
    <s v="No "/>
    <s v="n/a"/>
    <s v="No "/>
    <s v="n/a"/>
    <s v="No "/>
    <s v="n/a"/>
    <m/>
    <m/>
  </r>
  <r>
    <n v="4"/>
    <n v="6"/>
    <s v=""/>
    <s v=""/>
    <s v="4.6"/>
    <s v="Outcome Based Codes"/>
    <x v="3"/>
    <s v="Information Governance Incident"/>
    <x v="24"/>
    <m/>
    <x v="0"/>
    <m/>
    <x v="0"/>
    <s v="Information Governance Incident"/>
    <x v="509"/>
    <m/>
    <s v="Header"/>
    <s v="No "/>
    <s v="n/a"/>
    <s v="No "/>
    <s v="Yes"/>
    <s v="Man"/>
    <s v="No "/>
    <s v="n/a"/>
    <s v="No "/>
    <s v="n/a"/>
    <s v="No "/>
    <s v="n/a"/>
    <s v="No "/>
    <s v="n/a"/>
    <s v="No "/>
    <s v="n/a"/>
    <s v="No "/>
    <s v="n/a"/>
    <m/>
    <m/>
  </r>
  <r>
    <n v="4"/>
    <n v="6"/>
    <n v="1"/>
    <s v=""/>
    <s v="4.6.1"/>
    <s v="Outcome Based Codes"/>
    <x v="3"/>
    <s v="Information Governance Incident"/>
    <x v="24"/>
    <s v="IG Toolkit Severity level (HICSC)"/>
    <x v="237"/>
    <m/>
    <x v="0"/>
    <s v="IG Toolkit Severity level (HICSC)"/>
    <x v="510"/>
    <m/>
    <s v="Header"/>
    <s v="No "/>
    <s v="n/a"/>
    <s v="No "/>
    <s v="Yes"/>
    <s v="Man"/>
    <s v="No "/>
    <s v="n/a"/>
    <s v="No "/>
    <s v="n/a"/>
    <s v="No "/>
    <s v="n/a"/>
    <s v="No "/>
    <s v="n/a"/>
    <s v="No "/>
    <s v="n/a"/>
    <s v="No "/>
    <s v="n/a"/>
    <m/>
    <m/>
  </r>
  <r>
    <n v="4"/>
    <n v="6"/>
    <n v="1"/>
    <n v="1"/>
    <s v="4.6.1.1"/>
    <s v="Outcome Based Codes"/>
    <x v="3"/>
    <s v="Information Governance Incident"/>
    <x v="24"/>
    <s v="IG Toolkit Severity level (HICSC)"/>
    <x v="237"/>
    <s v="Below Level 1"/>
    <x v="248"/>
    <s v="Below Level 1"/>
    <x v="511"/>
    <m/>
    <s v="Select one of"/>
    <s v="No "/>
    <s v="n/a"/>
    <s v="No "/>
    <s v="No "/>
    <s v="n/a"/>
    <s v="No "/>
    <s v="n/a"/>
    <s v="No "/>
    <s v="n/a"/>
    <s v="No "/>
    <s v="n/a"/>
    <s v="No "/>
    <s v="n/a"/>
    <s v="No "/>
    <s v="n/a"/>
    <s v="No "/>
    <s v="n/a"/>
    <m/>
    <m/>
  </r>
  <r>
    <n v="4"/>
    <n v="6"/>
    <n v="1"/>
    <n v="2"/>
    <s v="4.6.1.2"/>
    <s v="Outcome Based Codes"/>
    <x v="3"/>
    <s v="Information Governance Incident"/>
    <x v="24"/>
    <s v="IG Toolkit Severity level (HICSC)"/>
    <x v="237"/>
    <s v="Level 1"/>
    <x v="249"/>
    <s v="Level 1"/>
    <x v="512"/>
    <m/>
    <s v="Select one of"/>
    <s v="No "/>
    <s v="n/a"/>
    <s v="No "/>
    <s v="Yes"/>
    <s v="Select one of"/>
    <s v="No "/>
    <s v="n/a"/>
    <s v="No "/>
    <s v="n/a"/>
    <s v="No "/>
    <s v="n/a"/>
    <s v="No "/>
    <s v="n/a"/>
    <s v="No "/>
    <s v="n/a"/>
    <s v="No "/>
    <s v="n/a"/>
    <m/>
    <m/>
  </r>
  <r>
    <n v="4"/>
    <n v="6"/>
    <n v="1"/>
    <n v="3"/>
    <s v="4.6.1.3"/>
    <s v="Outcome Based Codes"/>
    <x v="3"/>
    <s v="Information Governance Incident"/>
    <x v="24"/>
    <s v="IG Toolkit Severity level (HICSC)"/>
    <x v="237"/>
    <s v="Level 2"/>
    <x v="250"/>
    <s v="Level 2"/>
    <x v="513"/>
    <m/>
    <s v="Select one of"/>
    <s v="No "/>
    <s v="n/a"/>
    <s v="No "/>
    <s v="Yes"/>
    <s v="Select one of"/>
    <s v="No "/>
    <s v="n/a"/>
    <s v="No "/>
    <s v="n/a"/>
    <s v="No "/>
    <s v="n/a"/>
    <s v="No "/>
    <s v="n/a"/>
    <s v="No "/>
    <s v="n/a"/>
    <s v="No "/>
    <s v="n/a"/>
    <m/>
    <m/>
  </r>
  <r>
    <n v="4"/>
    <n v="6"/>
    <n v="2"/>
    <s v=""/>
    <s v="4.6.2"/>
    <s v="Outcome Based Codes"/>
    <x v="3"/>
    <s v="Information Governance Incident"/>
    <x v="24"/>
    <s v="Number of records involved (HICSC)"/>
    <x v="238"/>
    <m/>
    <x v="0"/>
    <s v="Number of records involved (HICSC)"/>
    <x v="514"/>
    <m/>
    <s v="Number"/>
    <s v="No "/>
    <s v="n/a"/>
    <s v="No "/>
    <s v="Yes"/>
    <s v="Man"/>
    <s v="No "/>
    <s v="n/a"/>
    <s v="No "/>
    <s v="n/a"/>
    <s v="No "/>
    <s v="n/a"/>
    <s v="No "/>
    <s v="n/a"/>
    <s v="No "/>
    <s v="n/a"/>
    <s v="No "/>
    <s v="n/a"/>
    <m/>
    <m/>
  </r>
  <r>
    <n v="4"/>
    <n v="6"/>
    <n v="3"/>
    <s v=""/>
    <s v="4.6.3"/>
    <s v="Outcome Based Codes"/>
    <x v="3"/>
    <s v="Information Governance Incident"/>
    <x v="24"/>
    <s v="Breach Type (HICSC)"/>
    <x v="239"/>
    <m/>
    <x v="0"/>
    <s v="Breach Type (HICSC)"/>
    <x v="515"/>
    <m/>
    <s v="Header"/>
    <s v="No "/>
    <s v="n/a"/>
    <s v="No "/>
    <s v="Yes"/>
    <s v="Man"/>
    <s v="No "/>
    <s v="n/a"/>
    <s v="No "/>
    <s v="n/a"/>
    <s v="No "/>
    <s v="n/a"/>
    <s v="No "/>
    <s v="n/a"/>
    <s v="No "/>
    <s v="n/a"/>
    <s v="No "/>
    <s v="n/a"/>
    <m/>
    <m/>
  </r>
  <r>
    <n v="4"/>
    <n v="6"/>
    <n v="3"/>
    <n v="1"/>
    <s v="4.6.3.1"/>
    <s v="Outcome Based Codes"/>
    <x v="3"/>
    <s v="Information Governance Incident"/>
    <x v="24"/>
    <s v="Breach Type (HICSC)"/>
    <x v="239"/>
    <s v="Corruption or inability to recover electronic data"/>
    <x v="251"/>
    <s v="Corruption or inability to recover electronic data"/>
    <x v="516"/>
    <m/>
    <s v="Select one of"/>
    <s v="No "/>
    <s v="n/a"/>
    <s v="No "/>
    <s v="Yes"/>
    <s v="Select one of"/>
    <s v="No "/>
    <s v="n/a"/>
    <s v="No "/>
    <s v="n/a"/>
    <s v="No "/>
    <s v="n/a"/>
    <s v="No "/>
    <s v="n/a"/>
    <s v="No "/>
    <s v="n/a"/>
    <s v="No "/>
    <s v="n/a"/>
    <m/>
    <m/>
  </r>
  <r>
    <n v="4"/>
    <n v="6"/>
    <n v="3"/>
    <n v="2"/>
    <s v="4.6.3.2"/>
    <s v="Outcome Based Codes"/>
    <x v="3"/>
    <s v="Information Governance Incident"/>
    <x v="24"/>
    <s v="Breach Type (HICSC)"/>
    <x v="239"/>
    <s v="Disclosed in Error"/>
    <x v="252"/>
    <s v="Disclosed in Error"/>
    <x v="517"/>
    <m/>
    <s v="Select one of"/>
    <s v="No "/>
    <s v="n/a"/>
    <s v="No "/>
    <s v="Yes"/>
    <s v="Select one of"/>
    <s v="No "/>
    <s v="n/a"/>
    <s v="No "/>
    <s v="n/a"/>
    <s v="No "/>
    <s v="n/a"/>
    <s v="No "/>
    <s v="n/a"/>
    <s v="No "/>
    <s v="n/a"/>
    <s v="No "/>
    <s v="n/a"/>
    <m/>
    <m/>
  </r>
  <r>
    <n v="4"/>
    <n v="6"/>
    <n v="3"/>
    <n v="3"/>
    <s v="4.6.3.3"/>
    <s v="Outcome Based Codes"/>
    <x v="3"/>
    <s v="Information Governance Incident"/>
    <x v="24"/>
    <s v="Breach Type (HICSC)"/>
    <x v="239"/>
    <s v="Lost in Transit"/>
    <x v="253"/>
    <s v="Lost in Transit"/>
    <x v="518"/>
    <m/>
    <s v="Select one of"/>
    <s v="No "/>
    <s v="n/a"/>
    <s v="No "/>
    <s v="Yes"/>
    <s v="Select one of"/>
    <s v="No "/>
    <s v="n/a"/>
    <s v="No "/>
    <s v="n/a"/>
    <s v="No "/>
    <s v="n/a"/>
    <s v="No "/>
    <s v="n/a"/>
    <s v="No "/>
    <s v="n/a"/>
    <s v="No "/>
    <s v="n/a"/>
    <m/>
    <m/>
  </r>
  <r>
    <n v="4"/>
    <n v="6"/>
    <n v="3"/>
    <n v="4"/>
    <s v="4.6.3.4"/>
    <s v="Outcome Based Codes"/>
    <x v="3"/>
    <s v="Information Governance Incident"/>
    <x v="24"/>
    <s v="Breach Type (HICSC)"/>
    <x v="239"/>
    <s v="Lost or stolen hardware"/>
    <x v="254"/>
    <s v="Lost or stolen hardware"/>
    <x v="519"/>
    <m/>
    <s v="Select one of"/>
    <s v="No "/>
    <s v="n/a"/>
    <s v="No "/>
    <s v="Yes"/>
    <s v="Select one of"/>
    <s v="No "/>
    <s v="n/a"/>
    <s v="No "/>
    <s v="n/a"/>
    <s v="No "/>
    <s v="n/a"/>
    <s v="No "/>
    <s v="n/a"/>
    <s v="No "/>
    <s v="n/a"/>
    <s v="No "/>
    <s v="n/a"/>
    <m/>
    <m/>
  </r>
  <r>
    <n v="4"/>
    <n v="6"/>
    <n v="3"/>
    <n v="5"/>
    <s v="4.6.3.5"/>
    <s v="Outcome Based Codes"/>
    <x v="3"/>
    <s v="Information Governance Incident"/>
    <x v="24"/>
    <s v="Breach Type (HICSC)"/>
    <x v="239"/>
    <s v="Lost or stolen paperwork"/>
    <x v="255"/>
    <s v="Lost or stolen paperwork"/>
    <x v="520"/>
    <m/>
    <s v="Select one of"/>
    <s v="No "/>
    <s v="n/a"/>
    <s v="No "/>
    <s v="Yes"/>
    <s v="Select one of"/>
    <s v="No "/>
    <s v="n/a"/>
    <s v="No "/>
    <s v="n/a"/>
    <s v="No "/>
    <s v="n/a"/>
    <s v="No "/>
    <s v="n/a"/>
    <s v="No "/>
    <s v="n/a"/>
    <s v="No "/>
    <s v="n/a"/>
    <m/>
    <m/>
  </r>
  <r>
    <n v="4"/>
    <n v="6"/>
    <n v="3"/>
    <n v="6"/>
    <s v="4.6.3.6"/>
    <s v="Outcome Based Codes"/>
    <x v="3"/>
    <s v="Information Governance Incident"/>
    <x v="24"/>
    <s v="Breach Type (HICSC)"/>
    <x v="239"/>
    <s v="Non-secure Disposal –hardware"/>
    <x v="256"/>
    <s v="Non-secure Disposal –hardware"/>
    <x v="521"/>
    <m/>
    <s v="Select one of"/>
    <s v="No "/>
    <s v="n/a"/>
    <s v="No "/>
    <s v="Yes"/>
    <s v="Select one of"/>
    <s v="No "/>
    <s v="n/a"/>
    <s v="No "/>
    <s v="n/a"/>
    <s v="No "/>
    <s v="n/a"/>
    <s v="No "/>
    <s v="n/a"/>
    <s v="No "/>
    <s v="n/a"/>
    <s v="No "/>
    <s v="n/a"/>
    <m/>
    <m/>
  </r>
  <r>
    <n v="4"/>
    <n v="6"/>
    <n v="3"/>
    <n v="7"/>
    <s v="4.6.3.7"/>
    <s v="Outcome Based Codes"/>
    <x v="3"/>
    <s v="Information Governance Incident"/>
    <x v="24"/>
    <s v="Breach Type (HICSC)"/>
    <x v="239"/>
    <s v="Non-secure Disposal – paperwork"/>
    <x v="257"/>
    <s v="Non-secure Disposal – paperwork"/>
    <x v="522"/>
    <m/>
    <s v="Select one of"/>
    <s v="No "/>
    <s v="n/a"/>
    <s v="No "/>
    <s v="Yes"/>
    <s v="Select one of"/>
    <s v="No "/>
    <s v="n/a"/>
    <s v="No "/>
    <s v="n/a"/>
    <s v="No "/>
    <s v="n/a"/>
    <s v="No "/>
    <s v="n/a"/>
    <s v="No "/>
    <s v="n/a"/>
    <s v="No "/>
    <s v="n/a"/>
    <m/>
    <m/>
  </r>
  <r>
    <n v="4"/>
    <n v="6"/>
    <n v="3"/>
    <n v="8"/>
    <s v="4.6.3.8"/>
    <s v="Outcome Based Codes"/>
    <x v="3"/>
    <s v="Information Governance Incident"/>
    <x v="24"/>
    <s v="Breach Type (HICSC)"/>
    <x v="239"/>
    <s v="Uploaded to website in error"/>
    <x v="258"/>
    <s v="Uploaded to website in error"/>
    <x v="523"/>
    <m/>
    <s v="Select one of"/>
    <s v="No "/>
    <s v="n/a"/>
    <s v="No "/>
    <s v="Yes"/>
    <s v="Select one of"/>
    <s v="No "/>
    <s v="n/a"/>
    <s v="No "/>
    <s v="n/a"/>
    <s v="No "/>
    <s v="n/a"/>
    <s v="No "/>
    <s v="n/a"/>
    <s v="No "/>
    <s v="n/a"/>
    <s v="No "/>
    <s v="n/a"/>
    <m/>
    <m/>
  </r>
  <r>
    <n v="4"/>
    <n v="6"/>
    <n v="3"/>
    <n v="9"/>
    <s v="4.6.3.9"/>
    <s v="Outcome Based Codes"/>
    <x v="3"/>
    <s v="Information Governance Incident"/>
    <x v="24"/>
    <s v="Breach Type (HICSC)"/>
    <x v="239"/>
    <s v="Technical security failing (including hacking)"/>
    <x v="259"/>
    <s v="Technical security failing (including hacking)"/>
    <x v="524"/>
    <m/>
    <s v="Select one of"/>
    <s v="No "/>
    <s v="n/a"/>
    <s v="No "/>
    <s v="Yes"/>
    <s v="Select one of"/>
    <s v="No "/>
    <s v="n/a"/>
    <s v="No "/>
    <s v="n/a"/>
    <s v="No "/>
    <s v="n/a"/>
    <s v="No "/>
    <s v="n/a"/>
    <s v="No "/>
    <s v="n/a"/>
    <s v="No "/>
    <s v="n/a"/>
    <m/>
    <m/>
  </r>
  <r>
    <n v="4"/>
    <n v="6"/>
    <n v="3"/>
    <n v="10"/>
    <s v="4.6.3.10"/>
    <s v="Outcome Based Codes"/>
    <x v="3"/>
    <s v="Information Governance Incident"/>
    <x v="24"/>
    <s v="Breach Type (HICSC)"/>
    <x v="239"/>
    <s v="Unauthorised access/disclosure"/>
    <x v="260"/>
    <s v="Unauthorised access/disclosure"/>
    <x v="525"/>
    <m/>
    <s v="Select one of"/>
    <s v="No "/>
    <s v="n/a"/>
    <s v="No "/>
    <s v="Yes"/>
    <s v="Select one of"/>
    <s v="No "/>
    <s v="n/a"/>
    <s v="No "/>
    <s v="n/a"/>
    <s v="No "/>
    <s v="n/a"/>
    <s v="No "/>
    <s v="n/a"/>
    <s v="No "/>
    <s v="n/a"/>
    <s v="No "/>
    <s v="n/a"/>
    <m/>
    <m/>
  </r>
  <r>
    <n v="4"/>
    <n v="6"/>
    <n v="3"/>
    <n v="11"/>
    <s v="4.6.3.11"/>
    <s v="Outcome Based Codes"/>
    <x v="3"/>
    <s v="Information Governance Incident"/>
    <x v="24"/>
    <s v="Breach Type (HICSC)"/>
    <x v="239"/>
    <s v="Other / Unclassified breach type (HICSC)"/>
    <x v="261"/>
    <s v="Other / Unclassified breach type (HICSC)"/>
    <x v="526"/>
    <m/>
    <s v="Select one of"/>
    <s v="No "/>
    <s v="n/a"/>
    <s v="No "/>
    <s v="Yes"/>
    <s v="Select one of"/>
    <s v="No "/>
    <s v="n/a"/>
    <s v="No "/>
    <s v="n/a"/>
    <s v="No "/>
    <s v="n/a"/>
    <s v="No "/>
    <s v="n/a"/>
    <s v="No "/>
    <s v="n/a"/>
    <s v="No "/>
    <s v="n/a"/>
    <m/>
    <m/>
  </r>
  <r>
    <n v="4"/>
    <n v="6"/>
    <n v="4"/>
    <s v=""/>
    <s v="4.6.4"/>
    <s v="Outcome Based Codes"/>
    <x v="3"/>
    <s v="Information Governance Incident"/>
    <x v="24"/>
    <s v="Breach caused by (HICSC)"/>
    <x v="240"/>
    <m/>
    <x v="0"/>
    <s v="Breach caused by (HICSC)"/>
    <x v="527"/>
    <m/>
    <s v="Header"/>
    <s v="No "/>
    <s v="n/a"/>
    <s v="No "/>
    <s v="Yes"/>
    <s v="Man"/>
    <s v="No "/>
    <s v="n/a"/>
    <s v="No "/>
    <s v="n/a"/>
    <s v="No "/>
    <s v="n/a"/>
    <s v="No "/>
    <s v="n/a"/>
    <s v="No "/>
    <s v="n/a"/>
    <s v="No "/>
    <s v="n/a"/>
    <m/>
    <m/>
  </r>
  <r>
    <n v="4"/>
    <n v="6"/>
    <n v="4"/>
    <n v="1"/>
    <s v="4.6.4.1"/>
    <s v="Outcome Based Codes"/>
    <x v="3"/>
    <s v="Information Governance Incident"/>
    <x v="24"/>
    <s v="Breach caused by (HICSC)"/>
    <x v="240"/>
    <s v="Theft"/>
    <x v="262"/>
    <s v="Theft"/>
    <x v="528"/>
    <m/>
    <s v="Select one of"/>
    <s v="No "/>
    <s v="n/a"/>
    <s v="No "/>
    <s v="Yes"/>
    <s v="Select one of"/>
    <s v="No "/>
    <s v="n/a"/>
    <s v="No "/>
    <s v="n/a"/>
    <s v="No "/>
    <s v="n/a"/>
    <s v="No "/>
    <s v="n/a"/>
    <s v="No "/>
    <s v="n/a"/>
    <s v="No "/>
    <s v="n/a"/>
    <m/>
    <m/>
  </r>
  <r>
    <n v="4"/>
    <n v="6"/>
    <n v="4"/>
    <n v="2"/>
    <s v="4.6.4.2"/>
    <s v="Outcome Based Codes"/>
    <x v="3"/>
    <s v="Information Governance Incident"/>
    <x v="24"/>
    <s v="Breach caused by (HICSC)"/>
    <x v="240"/>
    <s v="Accidental loss,"/>
    <x v="263"/>
    <s v="Accidental loss,"/>
    <x v="529"/>
    <m/>
    <s v="Select one of"/>
    <s v="No "/>
    <s v="n/a"/>
    <s v="No "/>
    <s v="Yes"/>
    <s v="Select one of"/>
    <s v="No "/>
    <s v="n/a"/>
    <s v="No "/>
    <s v="n/a"/>
    <s v="No "/>
    <s v="n/a"/>
    <s v="No "/>
    <s v="n/a"/>
    <s v="No "/>
    <s v="n/a"/>
    <s v="No "/>
    <s v="n/a"/>
    <m/>
    <m/>
  </r>
  <r>
    <n v="4"/>
    <n v="6"/>
    <n v="4"/>
    <n v="3"/>
    <s v="4.6.4.3"/>
    <s v="Outcome Based Codes"/>
    <x v="3"/>
    <s v="Information Governance Incident"/>
    <x v="24"/>
    <s v="Breach caused by (HICSC)"/>
    <x v="240"/>
    <s v="Inappropriate disclosure,"/>
    <x v="264"/>
    <s v="Inappropriate disclosure,"/>
    <x v="530"/>
    <m/>
    <s v="Select one of"/>
    <s v="No "/>
    <s v="n/a"/>
    <s v="No "/>
    <s v="Yes"/>
    <s v="Select one of"/>
    <s v="No "/>
    <s v="n/a"/>
    <s v="No "/>
    <s v="n/a"/>
    <s v="No "/>
    <s v="n/a"/>
    <s v="No "/>
    <s v="n/a"/>
    <s v="No "/>
    <s v="n/a"/>
    <s v="No "/>
    <s v="n/a"/>
    <m/>
    <m/>
  </r>
  <r>
    <n v="4"/>
    <n v="6"/>
    <n v="4"/>
    <n v="4"/>
    <s v="4.6.4.4"/>
    <s v="Outcome Based Codes"/>
    <x v="3"/>
    <s v="Information Governance Incident"/>
    <x v="24"/>
    <s v="Breach caused by (HICSC)"/>
    <x v="240"/>
    <s v="Procedural failure"/>
    <x v="265"/>
    <s v="Procedural failure"/>
    <x v="531"/>
    <m/>
    <s v="Select one of"/>
    <s v="No "/>
    <s v="n/a"/>
    <s v="No "/>
    <s v="Yes"/>
    <s v="Select one of"/>
    <s v="No "/>
    <s v="n/a"/>
    <s v="No "/>
    <s v="n/a"/>
    <s v="No "/>
    <s v="n/a"/>
    <s v="No "/>
    <s v="n/a"/>
    <s v="No "/>
    <s v="n/a"/>
    <s v="No "/>
    <s v="n/a"/>
    <m/>
    <m/>
  </r>
  <r>
    <n v="4"/>
    <n v="6"/>
    <n v="5"/>
    <s v=""/>
    <s v="4.6.5"/>
    <s v="Outcome Based Codes"/>
    <x v="3"/>
    <s v="Information Governance Incident"/>
    <x v="24"/>
    <s v="Data format (HICSC)"/>
    <x v="241"/>
    <m/>
    <x v="0"/>
    <s v="Data format (HICSC)"/>
    <x v="532"/>
    <m/>
    <s v="Header"/>
    <s v="No "/>
    <s v="n/a"/>
    <s v="No "/>
    <s v="Yes"/>
    <s v="Man"/>
    <s v="No "/>
    <s v="n/a"/>
    <s v="No "/>
    <s v="n/a"/>
    <s v="No "/>
    <s v="n/a"/>
    <s v="No "/>
    <s v="n/a"/>
    <s v="No "/>
    <s v="n/a"/>
    <s v="No "/>
    <s v="n/a"/>
    <m/>
    <m/>
  </r>
  <r>
    <n v="4"/>
    <n v="6"/>
    <n v="5"/>
    <n v="1"/>
    <s v="4.6.5.1"/>
    <s v="Outcome Based Codes"/>
    <x v="3"/>
    <s v="Information Governance Incident"/>
    <x v="24"/>
    <s v="Data format (HICSC)"/>
    <x v="241"/>
    <s v="Written"/>
    <x v="266"/>
    <s v="Written"/>
    <x v="533"/>
    <m/>
    <s v="Select one of"/>
    <s v="No "/>
    <s v="n/a"/>
    <s v="No "/>
    <s v="Yes"/>
    <s v="Select one of"/>
    <s v="No "/>
    <s v="n/a"/>
    <s v="No "/>
    <s v="n/a"/>
    <s v="No "/>
    <s v="n/a"/>
    <s v="No "/>
    <s v="n/a"/>
    <s v="No "/>
    <s v="n/a"/>
    <s v="No "/>
    <s v="n/a"/>
    <m/>
    <m/>
  </r>
  <r>
    <n v="4"/>
    <n v="6"/>
    <n v="5"/>
    <n v="2"/>
    <s v="4.6.5.2"/>
    <s v="Outcome Based Codes"/>
    <x v="3"/>
    <s v="Information Governance Incident"/>
    <x v="24"/>
    <s v="Data format (HICSC)"/>
    <x v="241"/>
    <s v="Digital – encrypted"/>
    <x v="267"/>
    <s v="Digital – encrypted"/>
    <x v="534"/>
    <m/>
    <s v="Select one of"/>
    <s v="No "/>
    <s v="n/a"/>
    <s v="No "/>
    <s v="Yes"/>
    <s v="Select one of"/>
    <s v="No "/>
    <s v="n/a"/>
    <s v="No "/>
    <s v="n/a"/>
    <s v="No "/>
    <s v="n/a"/>
    <s v="No "/>
    <s v="n/a"/>
    <s v="No "/>
    <s v="n/a"/>
    <s v="No "/>
    <s v="n/a"/>
    <m/>
    <m/>
  </r>
  <r>
    <n v="4"/>
    <n v="6"/>
    <n v="5"/>
    <n v="3"/>
    <s v="4.6.5.3"/>
    <s v="Outcome Based Codes"/>
    <x v="3"/>
    <s v="Information Governance Incident"/>
    <x v="24"/>
    <s v="Data format (HICSC)"/>
    <x v="241"/>
    <s v="Digital – not encrypted"/>
    <x v="268"/>
    <s v="Digital – not encrypted"/>
    <x v="535"/>
    <m/>
    <s v="Select one of"/>
    <s v="No "/>
    <s v="n/a"/>
    <s v="No "/>
    <s v="Yes"/>
    <s v="Select one of"/>
    <s v="No "/>
    <s v="n/a"/>
    <s v="No "/>
    <s v="n/a"/>
    <s v="No "/>
    <s v="n/a"/>
    <s v="No "/>
    <s v="n/a"/>
    <s v="No "/>
    <s v="n/a"/>
    <s v="No "/>
    <s v="n/a"/>
    <m/>
    <m/>
  </r>
  <r>
    <n v="4"/>
    <n v="6"/>
    <n v="6"/>
    <s v=""/>
    <s v="4.6.6"/>
    <s v="Outcome Based Codes"/>
    <x v="3"/>
    <s v="Information Governance Incident"/>
    <x v="24"/>
    <s v="Personal Data Type (HICSC)"/>
    <x v="242"/>
    <m/>
    <x v="0"/>
    <s v="Personal Data Type (HICSC)"/>
    <x v="536"/>
    <m/>
    <s v="Header"/>
    <s v="No "/>
    <s v="n/a"/>
    <s v="No "/>
    <s v="Yes"/>
    <s v="Man"/>
    <s v="No "/>
    <s v="n/a"/>
    <s v="No "/>
    <s v="n/a"/>
    <s v="No "/>
    <s v="n/a"/>
    <s v="No "/>
    <s v="n/a"/>
    <s v="No "/>
    <s v="n/a"/>
    <s v="No "/>
    <s v="n/a"/>
    <m/>
    <m/>
  </r>
  <r>
    <n v="4"/>
    <n v="6"/>
    <n v="6"/>
    <n v="1"/>
    <s v="4.6.6.1"/>
    <s v="Outcome Based Codes"/>
    <x v="3"/>
    <s v="Information Governance Incident"/>
    <x v="24"/>
    <s v="Personal Data Type (HICSC)"/>
    <x v="242"/>
    <s v="Basic demographic data at risk e.g. equivalent to telephone directory"/>
    <x v="269"/>
    <s v="Basic demographic data at risk e.g. equivalent to telephone directory"/>
    <x v="537"/>
    <m/>
    <s v="Select one of"/>
    <s v="No "/>
    <s v="n/a"/>
    <s v="No "/>
    <s v="Yes"/>
    <s v="Select one of"/>
    <s v="No "/>
    <s v="n/a"/>
    <s v="No "/>
    <s v="n/a"/>
    <s v="No "/>
    <s v="n/a"/>
    <s v="No "/>
    <s v="n/a"/>
    <s v="No "/>
    <s v="n/a"/>
    <s v="No "/>
    <s v="n/a"/>
    <m/>
    <m/>
  </r>
  <r>
    <n v="4"/>
    <n v="6"/>
    <n v="6"/>
    <n v="2"/>
    <s v="4.6.6.2"/>
    <s v="Outcome Based Codes"/>
    <x v="3"/>
    <s v="Information Governance Incident"/>
    <x v="24"/>
    <s v="Personal Data Type (HICSC)"/>
    <x v="242"/>
    <s v="Limited clinical information at risk e.g. clinic attendance, ward handover sheet"/>
    <x v="270"/>
    <s v="Limited clinical information at risk e.g. clinic attendance, ward handover sheet"/>
    <x v="538"/>
    <m/>
    <s v="Select one of"/>
    <s v="No "/>
    <s v="n/a"/>
    <s v="No "/>
    <s v="Yes"/>
    <s v="Select one of"/>
    <s v="No "/>
    <s v="n/a"/>
    <s v="No "/>
    <s v="n/a"/>
    <s v="No "/>
    <s v="n/a"/>
    <s v="No "/>
    <s v="n/a"/>
    <s v="No "/>
    <s v="n/a"/>
    <s v="No "/>
    <s v="n/a"/>
    <m/>
    <m/>
  </r>
  <r>
    <n v="4"/>
    <n v="6"/>
    <n v="7"/>
    <s v=""/>
    <s v="4.6.7"/>
    <s v="Outcome Based Codes"/>
    <x v="3"/>
    <s v="Information Governance Incident"/>
    <x v="24"/>
    <s v="Sensitivity (HICSC)"/>
    <x v="243"/>
    <m/>
    <x v="0"/>
    <s v="Sensitivity (HICSC)"/>
    <x v="539"/>
    <m/>
    <s v="Header"/>
    <s v="No "/>
    <s v="n/a"/>
    <s v="No "/>
    <s v="Yes"/>
    <s v="Man"/>
    <s v="No "/>
    <s v="n/a"/>
    <s v="No "/>
    <s v="n/a"/>
    <s v="No "/>
    <s v="n/a"/>
    <s v="No "/>
    <s v="n/a"/>
    <s v="No "/>
    <s v="n/a"/>
    <s v="No "/>
    <s v="n/a"/>
    <m/>
    <m/>
  </r>
  <r>
    <n v="4"/>
    <n v="6"/>
    <n v="7"/>
    <n v="1"/>
    <s v="4.6.7.1"/>
    <s v="Outcome Based Codes"/>
    <x v="3"/>
    <s v="Information Governance Incident"/>
    <x v="24"/>
    <s v="Sensitivity (HICSC)"/>
    <x v="243"/>
    <s v="No clinical data at risk"/>
    <x v="271"/>
    <s v="No clinical data at risk"/>
    <x v="540"/>
    <m/>
    <s v="Select one of"/>
    <s v="No "/>
    <s v="n/a"/>
    <s v="No "/>
    <s v="Yes"/>
    <s v="Select one of"/>
    <s v="No "/>
    <s v="n/a"/>
    <s v="No "/>
    <s v="n/a"/>
    <s v="No "/>
    <s v="n/a"/>
    <s v="No "/>
    <s v="n/a"/>
    <s v="No "/>
    <s v="n/a"/>
    <s v="No "/>
    <s v="n/a"/>
    <m/>
    <m/>
  </r>
  <r>
    <n v="4"/>
    <n v="6"/>
    <n v="7"/>
    <n v="2"/>
    <s v="4.6.7.2"/>
    <s v="Outcome Based Codes"/>
    <x v="3"/>
    <s v="Information Governance Incident"/>
    <x v="24"/>
    <s v="Sensitivity (HICSC)"/>
    <x v="243"/>
    <s v="Limited demographic data at risk e.g. address not included, name not included"/>
    <x v="272"/>
    <s v="Limited demographic data at risk e.g. address not included, name not included"/>
    <x v="541"/>
    <m/>
    <s v="Select one of"/>
    <s v="No "/>
    <s v="n/a"/>
    <s v="No "/>
    <s v="Yes"/>
    <s v="Select one of"/>
    <s v="No "/>
    <s v="n/a"/>
    <s v="No "/>
    <s v="n/a"/>
    <s v="No "/>
    <s v="n/a"/>
    <s v="No "/>
    <s v="n/a"/>
    <s v="No "/>
    <s v="n/a"/>
    <s v="No "/>
    <s v="n/a"/>
    <m/>
    <m/>
  </r>
  <r>
    <n v="4"/>
    <n v="6"/>
    <n v="7"/>
    <n v="3"/>
    <s v="4.6.7.3"/>
    <s v="Outcome Based Codes"/>
    <x v="3"/>
    <s v="Information Governance Incident"/>
    <x v="24"/>
    <s v="Sensitivity (HICSC)"/>
    <x v="243"/>
    <s v="Security controls/difficulty to access data partially mitigates risk"/>
    <x v="273"/>
    <s v="Security controls/difficulty to access data partially mitigates risk"/>
    <x v="542"/>
    <m/>
    <s v="Select one of"/>
    <s v="No "/>
    <s v="n/a"/>
    <s v="No "/>
    <s v="Yes"/>
    <s v="Select one of"/>
    <s v="No "/>
    <s v="n/a"/>
    <s v="No "/>
    <s v="n/a"/>
    <s v="No "/>
    <s v="n/a"/>
    <s v="No "/>
    <s v="n/a"/>
    <s v="No "/>
    <s v="n/a"/>
    <s v="No "/>
    <s v="n/a"/>
    <m/>
    <m/>
  </r>
  <r>
    <n v="4"/>
    <n v="6"/>
    <n v="7"/>
    <n v="4"/>
    <s v="4.6.7.4"/>
    <s v="Outcome Based Codes"/>
    <x v="3"/>
    <s v="Information Governance Incident"/>
    <x v="24"/>
    <s v="Sensitivity (HICSC)"/>
    <x v="243"/>
    <s v="Detailed clinical information at risk e.g. case notes"/>
    <x v="274"/>
    <s v="Detailed clinical information at risk e.g. case notes"/>
    <x v="543"/>
    <m/>
    <s v="Select one of"/>
    <s v="No "/>
    <s v="n/a"/>
    <s v="No "/>
    <s v="Yes"/>
    <s v="Select one of"/>
    <s v="No "/>
    <s v="n/a"/>
    <s v="No "/>
    <s v="n/a"/>
    <s v="No "/>
    <s v="n/a"/>
    <s v="No "/>
    <s v="n/a"/>
    <s v="No "/>
    <s v="n/a"/>
    <s v="No "/>
    <s v="n/a"/>
    <m/>
    <m/>
  </r>
  <r>
    <n v="4"/>
    <n v="6"/>
    <n v="7"/>
    <n v="5"/>
    <s v="4.6.7.5"/>
    <s v="Outcome Based Codes"/>
    <x v="3"/>
    <s v="Information Governance Incident"/>
    <x v="24"/>
    <s v="Sensitivity (HICSC)"/>
    <x v="243"/>
    <s v="Particularly sensitive information at risk e.g. HIV, STD, Mental Health, Children"/>
    <x v="275"/>
    <s v="Particularly sensitive information at risk e.g. HIV, STD, Mental Health, Children"/>
    <x v="544"/>
    <m/>
    <s v="Select one of"/>
    <s v="No "/>
    <s v="n/a"/>
    <s v="No "/>
    <s v="Yes"/>
    <s v="Select one of"/>
    <s v="No "/>
    <s v="n/a"/>
    <s v="No "/>
    <s v="n/a"/>
    <s v="No "/>
    <s v="n/a"/>
    <s v="No "/>
    <s v="n/a"/>
    <s v="No "/>
    <s v="n/a"/>
    <s v="No "/>
    <s v="n/a"/>
    <m/>
    <m/>
  </r>
  <r>
    <n v="4"/>
    <n v="6"/>
    <n v="7"/>
    <n v="6"/>
    <s v="4.6.7.6"/>
    <s v="Outcome Based Codes"/>
    <x v="3"/>
    <s v="Information Governance Incident"/>
    <x v="24"/>
    <s v="Sensitivity (HICSC)"/>
    <x v="243"/>
    <s v="One or more previous incidents of a similar type in past 12 months"/>
    <x v="276"/>
    <s v="One or more previous incidents of a similar type in past 12 months"/>
    <x v="545"/>
    <m/>
    <s v="Select one of"/>
    <s v="No "/>
    <s v="n/a"/>
    <s v="No "/>
    <s v="Yes"/>
    <s v="Select one of"/>
    <s v="No "/>
    <s v="n/a"/>
    <s v="No "/>
    <s v="n/a"/>
    <s v="No "/>
    <s v="n/a"/>
    <s v="No "/>
    <s v="n/a"/>
    <s v="No "/>
    <s v="n/a"/>
    <s v="No "/>
    <s v="n/a"/>
    <m/>
    <m/>
  </r>
  <r>
    <n v="4"/>
    <n v="6"/>
    <n v="7"/>
    <n v="7"/>
    <s v="4.6.7.7"/>
    <s v="Outcome Based Codes"/>
    <x v="3"/>
    <s v="Information Governance Incident"/>
    <x v="24"/>
    <s v="Sensitivity (HICSC)"/>
    <x v="243"/>
    <s v="Failure to securely encrypt mobile technology or other obvious security failing"/>
    <x v="277"/>
    <s v="Failure to securely encrypt mobile technology or other obvious security failing"/>
    <x v="546"/>
    <m/>
    <s v="Select one of"/>
    <s v="No "/>
    <s v="n/a"/>
    <s v="No "/>
    <s v="Yes"/>
    <s v="Select one of"/>
    <s v="No "/>
    <s v="n/a"/>
    <s v="No "/>
    <s v="n/a"/>
    <s v="No "/>
    <s v="n/a"/>
    <s v="No "/>
    <s v="n/a"/>
    <s v="No "/>
    <s v="n/a"/>
    <s v="No "/>
    <s v="n/a"/>
    <m/>
    <m/>
  </r>
  <r>
    <n v="4"/>
    <n v="6"/>
    <n v="7"/>
    <n v="8"/>
    <s v="4.6.7.8"/>
    <s v="Outcome Based Codes"/>
    <x v="3"/>
    <s v="Information Governance Incident"/>
    <x v="24"/>
    <s v="Sensitivity (HICSC)"/>
    <x v="243"/>
    <s v="A complaint has been made to the Information Commissioner"/>
    <x v="278"/>
    <s v="A complaint has been made to the Information Commissioner"/>
    <x v="547"/>
    <m/>
    <s v="Select one of"/>
    <s v="No "/>
    <s v="n/a"/>
    <s v="No "/>
    <s v="Yes"/>
    <s v="Select one of"/>
    <s v="No "/>
    <s v="n/a"/>
    <s v="No "/>
    <s v="n/a"/>
    <s v="No "/>
    <s v="n/a"/>
    <s v="No "/>
    <s v="n/a"/>
    <s v="No "/>
    <s v="n/a"/>
    <s v="No "/>
    <s v="n/a"/>
    <m/>
    <m/>
  </r>
  <r>
    <n v="4"/>
    <n v="6"/>
    <n v="7"/>
    <n v="9"/>
    <s v="4.6.7.9"/>
    <s v="Outcome Based Codes"/>
    <x v="3"/>
    <s v="Information Governance Incident"/>
    <x v="24"/>
    <s v="Sensitivity (HICSC)"/>
    <x v="243"/>
    <s v="Individuals affected are likely to suffer significant distress or embarrassment"/>
    <x v="279"/>
    <s v="Individuals affected are likely to suffer significant distress or embarrassment"/>
    <x v="548"/>
    <m/>
    <s v="Select one of"/>
    <s v="No "/>
    <s v="n/a"/>
    <s v="No "/>
    <s v="Yes"/>
    <s v="Select one of"/>
    <s v="No "/>
    <s v="n/a"/>
    <s v="No "/>
    <s v="n/a"/>
    <s v="No "/>
    <s v="n/a"/>
    <s v="No "/>
    <s v="n/a"/>
    <s v="No "/>
    <s v="n/a"/>
    <s v="No "/>
    <s v="n/a"/>
    <m/>
    <m/>
  </r>
  <r>
    <n v="4"/>
    <n v="6"/>
    <n v="7"/>
    <n v="10"/>
    <s v="4.6.7.10"/>
    <s v="Outcome Based Codes"/>
    <x v="3"/>
    <s v="Information Governance Incident"/>
    <x v="24"/>
    <s v="Sensitivity (HICSC)"/>
    <x v="243"/>
    <s v="Individuals affected have been placed at risk of physical harm"/>
    <x v="280"/>
    <s v="Individuals affected have been placed at risk of physical harm"/>
    <x v="549"/>
    <m/>
    <s v="Select one of"/>
    <s v="No "/>
    <s v="n/a"/>
    <s v="No "/>
    <s v="Yes"/>
    <s v="Select one of"/>
    <s v="No "/>
    <s v="n/a"/>
    <s v="No "/>
    <s v="n/a"/>
    <s v="No "/>
    <s v="n/a"/>
    <s v="No "/>
    <s v="n/a"/>
    <s v="No "/>
    <s v="n/a"/>
    <s v="No "/>
    <s v="n/a"/>
    <m/>
    <m/>
  </r>
  <r>
    <n v="4"/>
    <n v="6"/>
    <n v="7"/>
    <n v="11"/>
    <s v="4.6.7.11"/>
    <s v="Outcome Based Codes"/>
    <x v="3"/>
    <s v="Information Governance Incident"/>
    <x v="24"/>
    <s v="Sensitivity (HICSC)"/>
    <x v="243"/>
    <s v="Individuals affected may suffer significant detriment e.g. financial loss"/>
    <x v="281"/>
    <s v="Individuals affected may suffer significant detriment e.g. financial loss"/>
    <x v="550"/>
    <m/>
    <s v="Select one of"/>
    <s v="No "/>
    <s v="n/a"/>
    <s v="No "/>
    <s v="Yes"/>
    <s v="Select one of"/>
    <s v="No "/>
    <s v="n/a"/>
    <s v="No "/>
    <s v="n/a"/>
    <s v="No "/>
    <s v="n/a"/>
    <s v="No "/>
    <s v="n/a"/>
    <s v="No "/>
    <s v="n/a"/>
    <s v="No "/>
    <s v="n/a"/>
    <m/>
    <m/>
  </r>
  <r>
    <n v="4"/>
    <n v="6"/>
    <n v="7"/>
    <n v="12"/>
    <s v="4.6.7.12"/>
    <s v="Outcome Based Codes"/>
    <x v="3"/>
    <s v="Information Governance Incident"/>
    <x v="24"/>
    <s v="Sensitivity (HICSC)"/>
    <x v="243"/>
    <s v="Incident has incurred or risked incurring a clinical untoward incident"/>
    <x v="282"/>
    <s v="Incident has incurred or risked incurring a clinical untoward incident"/>
    <x v="551"/>
    <m/>
    <s v="Select one of"/>
    <s v="No "/>
    <s v="n/a"/>
    <s v="No "/>
    <s v="Yes"/>
    <s v="Select one of"/>
    <s v="No "/>
    <s v="n/a"/>
    <s v="No "/>
    <s v="n/a"/>
    <s v="No "/>
    <s v="n/a"/>
    <s v="No "/>
    <s v="n/a"/>
    <s v="No "/>
    <s v="n/a"/>
    <s v="No "/>
    <s v="n/a"/>
    <m/>
    <m/>
  </r>
  <r>
    <n v="4"/>
    <n v="6"/>
    <n v="7"/>
    <n v="13"/>
    <s v="4.6.7.13"/>
    <s v="Outcome Based Codes"/>
    <x v="3"/>
    <s v="Information Governance Incident"/>
    <x v="24"/>
    <s v="Sensitivity (HICSC)"/>
    <x v="243"/>
    <s v="Celebrity involved or other newsworthy aspects or media interest"/>
    <x v="283"/>
    <s v="Celebrity involved or other newsworthy aspects or media interest"/>
    <x v="552"/>
    <m/>
    <s v="Select one of"/>
    <s v="No "/>
    <s v="n/a"/>
    <s v="No "/>
    <s v="Yes"/>
    <s v="Select one of"/>
    <s v="No "/>
    <s v="n/a"/>
    <s v="No "/>
    <s v="n/a"/>
    <s v="No "/>
    <s v="n/a"/>
    <s v="No "/>
    <s v="n/a"/>
    <s v="No "/>
    <s v="n/a"/>
    <s v="No "/>
    <s v="n/a"/>
    <m/>
    <m/>
  </r>
  <r>
    <n v="4"/>
    <n v="6"/>
    <n v="8"/>
    <s v=""/>
    <s v="4.6.8"/>
    <s v="Outcome Based Codes"/>
    <x v="3"/>
    <s v="Information Governance Incident"/>
    <x v="24"/>
    <s v="IG non-conformance reported to (HICSC)"/>
    <x v="244"/>
    <m/>
    <x v="0"/>
    <s v="IG non-conformance reported to (HICSC)"/>
    <x v="553"/>
    <m/>
    <s v="Select one of"/>
    <s v="No "/>
    <s v="n/a"/>
    <s v="No "/>
    <s v="Yes"/>
    <s v="Select one of"/>
    <s v="No "/>
    <s v="n/a"/>
    <s v="No "/>
    <s v="n/a"/>
    <s v="No "/>
    <s v="n/a"/>
    <s v="No "/>
    <s v="n/a"/>
    <s v="No "/>
    <s v="n/a"/>
    <s v="No "/>
    <s v="n/a"/>
    <m/>
    <m/>
  </r>
  <r>
    <n v="4"/>
    <n v="6"/>
    <n v="8"/>
    <n v="1"/>
    <s v="4.6.8.1"/>
    <s v="Outcome Based Codes"/>
    <x v="3"/>
    <s v="Information Governance Incident"/>
    <x v="24"/>
    <s v="IG non-conformance reported to (HICSC)"/>
    <x v="244"/>
    <s v="Data subjects"/>
    <x v="284"/>
    <s v="Data subjects"/>
    <x v="554"/>
    <m/>
    <s v="Header"/>
    <s v="No "/>
    <s v="n/a"/>
    <s v="No "/>
    <s v="Yes"/>
    <s v="Man"/>
    <s v="No "/>
    <s v="n/a"/>
    <s v="No "/>
    <s v="n/a"/>
    <s v="No "/>
    <s v="n/a"/>
    <s v="No "/>
    <s v="n/a"/>
    <s v="No "/>
    <s v="n/a"/>
    <s v="No "/>
    <s v="n/a"/>
    <m/>
    <m/>
  </r>
  <r>
    <n v="4"/>
    <n v="6"/>
    <n v="8"/>
    <n v="2"/>
    <s v="4.6.8.2"/>
    <s v="Outcome Based Codes"/>
    <x v="3"/>
    <s v="Information Governance Incident"/>
    <x v="24"/>
    <s v="IG non-conformance reported to (HICSC)"/>
    <x v="244"/>
    <s v="Caldicott Guardian"/>
    <x v="285"/>
    <s v="Caldicott Guardian"/>
    <x v="555"/>
    <m/>
    <s v="Select all that apply"/>
    <s v="No "/>
    <s v="n/a"/>
    <s v="No "/>
    <s v="Yes"/>
    <s v="Select all that apply"/>
    <s v="No "/>
    <s v="n/a"/>
    <s v="No "/>
    <s v="n/a"/>
    <s v="No "/>
    <s v="n/a"/>
    <s v="No "/>
    <s v="n/a"/>
    <s v="No "/>
    <s v="n/a"/>
    <s v="No "/>
    <s v="n/a"/>
    <m/>
    <m/>
  </r>
  <r>
    <n v="4"/>
    <n v="6"/>
    <n v="8"/>
    <n v="3"/>
    <s v="4.6.8.3"/>
    <s v="Outcome Based Codes"/>
    <x v="3"/>
    <s v="Information Governance Incident"/>
    <x v="24"/>
    <s v="IG non-conformance reported to (HICSC)"/>
    <x v="244"/>
    <s v="Senior Information Risk Owner"/>
    <x v="286"/>
    <s v="Senior Information Risk Owner"/>
    <x v="556"/>
    <m/>
    <s v="Select all that apply"/>
    <s v="No "/>
    <s v="n/a"/>
    <s v="No "/>
    <s v="Yes"/>
    <s v="Select all that apply"/>
    <s v="No "/>
    <s v="n/a"/>
    <s v="No "/>
    <s v="n/a"/>
    <s v="No "/>
    <s v="n/a"/>
    <s v="No "/>
    <s v="n/a"/>
    <s v="No "/>
    <s v="n/a"/>
    <s v="No "/>
    <s v="n/a"/>
    <m/>
    <m/>
  </r>
  <r>
    <n v="4"/>
    <n v="6"/>
    <n v="8"/>
    <n v="4"/>
    <s v="4.6.8.4"/>
    <s v="Outcome Based Codes"/>
    <x v="3"/>
    <s v="Information Governance Incident"/>
    <x v="24"/>
    <s v="IG non-conformance reported to (HICSC)"/>
    <x v="244"/>
    <s v="Chief Executive"/>
    <x v="287"/>
    <s v="Chief Executive"/>
    <x v="557"/>
    <m/>
    <s v="Select all that apply"/>
    <s v="No "/>
    <s v="n/a"/>
    <s v="No "/>
    <s v="Yes"/>
    <s v="Select all that apply"/>
    <s v="No "/>
    <s v="n/a"/>
    <s v="No "/>
    <s v="n/a"/>
    <s v="No "/>
    <s v="n/a"/>
    <s v="No "/>
    <s v="n/a"/>
    <s v="No "/>
    <s v="n/a"/>
    <s v="No "/>
    <s v="n/a"/>
    <m/>
    <m/>
  </r>
  <r>
    <n v="4"/>
    <n v="6"/>
    <n v="8"/>
    <n v="5"/>
    <s v="4.6.8.5"/>
    <s v="Outcome Based Codes"/>
    <x v="3"/>
    <s v="Information Governance Incident"/>
    <x v="24"/>
    <s v="IG non-conformance reported to (HICSC)"/>
    <x v="244"/>
    <s v="Accounting Officer"/>
    <x v="288"/>
    <s v="Accounting Officer"/>
    <x v="558"/>
    <m/>
    <s v="Select all that apply"/>
    <s v="No "/>
    <s v="n/a"/>
    <s v="No "/>
    <s v="Yes"/>
    <s v="Select all that apply"/>
    <s v="No "/>
    <s v="n/a"/>
    <s v="No "/>
    <s v="n/a"/>
    <s v="No "/>
    <s v="n/a"/>
    <s v="No "/>
    <s v="n/a"/>
    <s v="No "/>
    <s v="n/a"/>
    <s v="No "/>
    <s v="n/a"/>
    <m/>
    <m/>
  </r>
  <r>
    <n v="4"/>
    <n v="6"/>
    <n v="8"/>
    <n v="6"/>
    <s v="4.6.8.6"/>
    <s v="Outcome Based Codes"/>
    <x v="3"/>
    <s v="Information Governance Incident"/>
    <x v="24"/>
    <s v="IG non-conformance reported to (HICSC)"/>
    <x v="244"/>
    <s v="Police, Counter Fraud Branch, etc"/>
    <x v="289"/>
    <s v="Police, Counter Fraud Branch, etc"/>
    <x v="559"/>
    <m/>
    <s v="Select all that apply"/>
    <s v="No "/>
    <s v="n/a"/>
    <s v="No "/>
    <s v="Yes"/>
    <s v="Select all that apply"/>
    <s v="No "/>
    <s v="n/a"/>
    <s v="No "/>
    <s v="n/a"/>
    <s v="No "/>
    <s v="n/a"/>
    <s v="No "/>
    <s v="n/a"/>
    <s v="No "/>
    <s v="n/a"/>
    <s v="No "/>
    <s v="n/a"/>
    <m/>
    <m/>
  </r>
  <r>
    <n v="4"/>
    <n v="6"/>
    <n v="9"/>
    <s v=""/>
    <s v="4.6.9"/>
    <s v="Outcome Based Codes"/>
    <x v="3"/>
    <s v="Information Governance Incident"/>
    <x v="24"/>
    <s v="Summary of Incident for IG Toolkit Report (HICSC)"/>
    <x v="245"/>
    <m/>
    <x v="0"/>
    <s v="Summary of Incident for IG Toolkit Report (HICSC)"/>
    <x v="560"/>
    <m/>
    <s v="text"/>
    <s v="No "/>
    <s v="n/a"/>
    <s v="No "/>
    <s v="Yes"/>
    <s v="Man"/>
    <s v="No "/>
    <s v="n/a"/>
    <s v="No "/>
    <s v="n/a"/>
    <s v="No "/>
    <s v="n/a"/>
    <s v="No "/>
    <s v="n/a"/>
    <s v="No "/>
    <s v="n/a"/>
    <s v="No "/>
    <s v="n/a"/>
    <m/>
    <m/>
  </r>
  <r>
    <n v="4"/>
    <n v="6"/>
    <n v="10"/>
    <s v=""/>
    <s v="4.6.10"/>
    <s v="Outcome Based Codes"/>
    <x v="3"/>
    <s v="Information Governance Incident"/>
    <x v="24"/>
    <s v="Details of Incident for IG Toolkit Report (HICSC)"/>
    <x v="246"/>
    <m/>
    <x v="0"/>
    <s v="Details of Incident for IG Toolkit Report (HICSC)"/>
    <x v="561"/>
    <m/>
    <s v="text"/>
    <s v="No "/>
    <s v="n/a"/>
    <s v="No "/>
    <s v="Yes"/>
    <s v="Man"/>
    <s v="No "/>
    <s v="n/a"/>
    <s v="No "/>
    <s v="n/a"/>
    <s v="No "/>
    <s v="n/a"/>
    <s v="No "/>
    <s v="n/a"/>
    <s v="No "/>
    <s v="n/a"/>
    <s v="No "/>
    <s v="n/a"/>
    <m/>
    <m/>
  </r>
  <r>
    <n v="4"/>
    <n v="7"/>
    <s v=""/>
    <s v=""/>
    <s v="4.7"/>
    <s v="Outcome Based Codes"/>
    <x v="3"/>
    <s v="Complaint"/>
    <x v="25"/>
    <m/>
    <x v="0"/>
    <m/>
    <x v="0"/>
    <s v="Complaint"/>
    <x v="562"/>
    <s v="All service complaints should be subject to process based non-conformance analysis. Fact of complaint must not be part of the clinical record.  NRLS does not have a homecare option, so how we use these codes needs further discussion.  Could map these from process codes to remove duplication"/>
    <s v="Header"/>
    <s v="No "/>
    <s v="n/a"/>
    <s v="No "/>
    <s v="No "/>
    <s v="n/a"/>
    <s v="No "/>
    <s v="n/a"/>
    <s v="No "/>
    <s v="n/a"/>
    <s v="No "/>
    <s v="n/a"/>
    <s v="Yes"/>
    <s v="Man"/>
    <s v="No "/>
    <s v="n/a"/>
    <s v="No "/>
    <s v="n/a"/>
    <m/>
    <m/>
  </r>
  <r>
    <n v="4"/>
    <n v="7"/>
    <n v="1"/>
    <s v=""/>
    <s v="4.7.1"/>
    <s v="Outcome Based Codes"/>
    <x v="3"/>
    <s v="Complaint"/>
    <x v="25"/>
    <s v="Date acknowledgement issued to complainant"/>
    <x v="247"/>
    <m/>
    <x v="0"/>
    <s v="Date acknowledgement issued to complainant"/>
    <x v="563"/>
    <s v="If written response requested by reporter/complainant"/>
    <s v="Date /Time"/>
    <s v="No "/>
    <s v="n/a"/>
    <m/>
    <s v="No "/>
    <s v="n/a"/>
    <s v="No "/>
    <s v="n/a"/>
    <s v="No "/>
    <s v="n/a"/>
    <s v="No "/>
    <s v="n/a"/>
    <s v="No "/>
    <s v="n/a"/>
    <s v="No "/>
    <s v="n/a"/>
    <s v="No "/>
    <s v="n/a"/>
    <m/>
    <m/>
  </r>
  <r>
    <n v="4"/>
    <n v="7"/>
    <n v="2"/>
    <s v=""/>
    <s v="4.7.2"/>
    <s v="Outcome Based Codes"/>
    <x v="3"/>
    <s v="Complaint"/>
    <x v="25"/>
    <s v="Date of written response issued to complainant"/>
    <x v="248"/>
    <m/>
    <x v="0"/>
    <s v="Date of written response issued to complainant"/>
    <x v="564"/>
    <s v="If written response requested by reporter/complainant"/>
    <s v="Date /Time"/>
    <s v="No "/>
    <s v="n/a"/>
    <m/>
    <s v="No "/>
    <s v="n/a"/>
    <s v="No "/>
    <s v="n/a"/>
    <s v="No "/>
    <s v="n/a"/>
    <s v="No "/>
    <s v="n/a"/>
    <s v="No "/>
    <s v="n/a"/>
    <s v="No "/>
    <s v="n/a"/>
    <s v="No "/>
    <s v="n/a"/>
    <m/>
    <m/>
  </r>
  <r>
    <n v="5"/>
    <s v=""/>
    <s v=""/>
    <s v=""/>
    <s v="5"/>
    <s v="Root Cause Codes"/>
    <x v="4"/>
    <m/>
    <x v="0"/>
    <m/>
    <x v="0"/>
    <m/>
    <x v="0"/>
    <s v="Root Cause Codes"/>
    <x v="565"/>
    <m/>
    <s v="Header"/>
    <s v="Yes"/>
    <s v="Man"/>
    <s v="No "/>
    <s v="Yes"/>
    <s v="Man"/>
    <s v="Yes"/>
    <s v="Man"/>
    <s v="Yes"/>
    <s v="Man"/>
    <s v="Yes"/>
    <s v="Man"/>
    <s v="Yes"/>
    <s v="Man"/>
    <s v="Yes"/>
    <s v="Man"/>
    <s v="Yes"/>
    <s v="Man"/>
    <m/>
    <m/>
  </r>
  <r>
    <n v="5"/>
    <n v="1"/>
    <s v=""/>
    <s v=""/>
    <s v="5.1"/>
    <s v="Root Cause Codes"/>
    <x v="4"/>
    <s v="Work and Environment Factors"/>
    <x v="26"/>
    <m/>
    <x v="0"/>
    <m/>
    <x v="0"/>
    <s v="Work and Environment Factors"/>
    <x v="566"/>
    <m/>
    <s v="1=primary cause, 2=secondary cause, 3=contributory factor"/>
    <s v="Yes"/>
    <s v="Opt"/>
    <s v="No "/>
    <s v="Yes"/>
    <s v="Opt"/>
    <s v="Yes"/>
    <s v="Opt"/>
    <s v="Yes"/>
    <s v="Opt"/>
    <s v="Yes"/>
    <s v="Opt"/>
    <s v="Yes"/>
    <s v="Opt"/>
    <s v="Yes"/>
    <s v="Opt"/>
    <s v="Yes"/>
    <s v="Opt"/>
    <m/>
    <m/>
  </r>
  <r>
    <n v="5"/>
    <n v="1"/>
    <n v="1"/>
    <s v=""/>
    <s v="5.1.1"/>
    <s v="Root Cause Codes"/>
    <x v="4"/>
    <s v="Work and Environment Factors"/>
    <x v="26"/>
    <s v="Poor workspace layout / insufficient space"/>
    <x v="249"/>
    <m/>
    <x v="0"/>
    <s v="Poor workspace layout / insufficient space"/>
    <x v="567"/>
    <m/>
    <s v="1=primary cause, 2=secondary cause, 3=contributory factor"/>
    <s v="Yes"/>
    <s v="Opt"/>
    <s v="No "/>
    <s v="Yes"/>
    <s v="Opt"/>
    <s v="Yes"/>
    <s v="Opt"/>
    <s v="Yes"/>
    <s v="Opt"/>
    <s v="Yes"/>
    <s v="Opt"/>
    <s v="Yes"/>
    <s v="Opt"/>
    <s v="Yes"/>
    <s v="Opt"/>
    <s v="Yes"/>
    <s v="Opt"/>
    <m/>
    <m/>
  </r>
  <r>
    <n v="5"/>
    <n v="1"/>
    <n v="2"/>
    <s v=""/>
    <s v="5.1.2"/>
    <s v="Root Cause Codes"/>
    <x v="4"/>
    <s v="Work and Environment Factors"/>
    <x v="26"/>
    <s v="Unsuitable environmental conditions (e.g. noise, heat, light, cleanliness, distractions, interruptions)"/>
    <x v="250"/>
    <m/>
    <x v="0"/>
    <s v="Unsuitable environmental conditions (e.g. noise, heat, light, cleanliness, distractions, interruptions)"/>
    <x v="568"/>
    <m/>
    <s v="1=primary cause, 2=secondary cause, 3=contributory factor"/>
    <s v="Yes"/>
    <s v="Opt"/>
    <s v="No "/>
    <s v="Yes"/>
    <s v="Opt"/>
    <s v="Yes"/>
    <s v="Opt"/>
    <s v="Yes"/>
    <s v="Opt"/>
    <s v="Yes"/>
    <s v="Opt"/>
    <s v="Yes"/>
    <s v="Opt"/>
    <s v="Yes"/>
    <s v="Opt"/>
    <s v="Yes"/>
    <s v="Opt"/>
    <m/>
    <m/>
  </r>
  <r>
    <n v="5"/>
    <n v="1"/>
    <n v="3"/>
    <s v=""/>
    <s v="5.1.3"/>
    <s v="Root Cause Codes"/>
    <x v="4"/>
    <s v="Work and Environment Factors"/>
    <x v="26"/>
    <s v="Workload and hours of work"/>
    <x v="251"/>
    <m/>
    <x v="0"/>
    <s v="Workload and hours of work"/>
    <x v="569"/>
    <m/>
    <s v="1=primary cause, 2=secondary cause, 3=contributory factor"/>
    <s v="Yes"/>
    <s v="Opt"/>
    <s v="No "/>
    <s v="Yes"/>
    <s v="Opt"/>
    <s v="Yes"/>
    <s v="Opt"/>
    <s v="Yes"/>
    <s v="Opt"/>
    <s v="Yes"/>
    <s v="Opt"/>
    <s v="Yes"/>
    <s v="Opt"/>
    <s v="Yes"/>
    <s v="Opt"/>
    <s v="Yes"/>
    <s v="Opt"/>
    <m/>
    <m/>
  </r>
  <r>
    <n v="5"/>
    <n v="1"/>
    <n v="4"/>
    <s v=""/>
    <s v="5.1.4"/>
    <s v="Root Cause Codes"/>
    <x v="4"/>
    <s v="Work and Environment Factors"/>
    <x v="26"/>
    <s v="Time pressures"/>
    <x v="252"/>
    <m/>
    <x v="0"/>
    <s v="Time pressures"/>
    <x v="570"/>
    <m/>
    <s v="1=primary cause, 2=secondary cause, 3=contributory factor"/>
    <s v="Yes"/>
    <s v="Opt"/>
    <s v="No "/>
    <s v="Yes"/>
    <s v="Opt"/>
    <s v="Yes"/>
    <s v="Opt"/>
    <s v="Yes"/>
    <s v="Opt"/>
    <s v="Yes"/>
    <s v="Opt"/>
    <s v="Yes"/>
    <s v="Opt"/>
    <s v="Yes"/>
    <s v="Opt"/>
    <s v="Yes"/>
    <s v="Opt"/>
    <m/>
    <m/>
  </r>
  <r>
    <n v="5"/>
    <n v="1"/>
    <n v="5"/>
    <s v=""/>
    <s v="5.1.5"/>
    <s v="Root Cause Codes"/>
    <x v="4"/>
    <s v="Work and Environment Factors"/>
    <x v="26"/>
    <s v="Poor/excess administration"/>
    <x v="253"/>
    <m/>
    <x v="0"/>
    <s v="Poor/excess administration"/>
    <x v="571"/>
    <m/>
    <s v="1=primary cause, 2=secondary cause, 3=contributory factor"/>
    <s v="Yes"/>
    <s v="Opt"/>
    <s v="No "/>
    <s v="Yes"/>
    <s v="Opt"/>
    <s v="Yes"/>
    <s v="Opt"/>
    <s v="Yes"/>
    <s v="Opt"/>
    <s v="Yes"/>
    <s v="Opt"/>
    <s v="Yes"/>
    <s v="Opt"/>
    <s v="Yes"/>
    <s v="Opt"/>
    <s v="Yes"/>
    <s v="Opt"/>
    <m/>
    <m/>
  </r>
  <r>
    <n v="5"/>
    <n v="2"/>
    <s v=""/>
    <s v=""/>
    <s v="5.2"/>
    <s v="Root Cause Codes"/>
    <x v="4"/>
    <s v="Equipment and resource factors"/>
    <x v="27"/>
    <m/>
    <x v="0"/>
    <m/>
    <x v="0"/>
    <s v="Equipment and resource factors"/>
    <x v="572"/>
    <m/>
    <s v="1=primary cause, 2=secondary cause, 3=contributory factor"/>
    <s v="Yes"/>
    <s v="Opt"/>
    <s v="No "/>
    <s v="Yes"/>
    <s v="Opt"/>
    <s v="Yes"/>
    <s v="Opt"/>
    <s v="Yes"/>
    <s v="Opt"/>
    <s v="Yes"/>
    <s v="Opt"/>
    <s v="Yes"/>
    <s v="Opt"/>
    <s v="Yes"/>
    <s v="Opt"/>
    <s v="Yes"/>
    <s v="Opt"/>
    <m/>
    <m/>
  </r>
  <r>
    <n v="5"/>
    <n v="2"/>
    <n v="1"/>
    <s v=""/>
    <s v="5.2.1"/>
    <s v="Root Cause Codes"/>
    <x v="4"/>
    <s v="Equipment and resource factors"/>
    <x v="27"/>
    <s v="Poor design (e.g. unclear displays, equipment difficult to use)"/>
    <x v="254"/>
    <m/>
    <x v="0"/>
    <s v="Poor design (e.g. unclear displays, equipment difficult to use)"/>
    <x v="573"/>
    <m/>
    <s v="1=primary cause, 2=secondary cause, 3=contributory factor"/>
    <s v="Yes"/>
    <s v="Opt"/>
    <s v="No "/>
    <s v="Yes"/>
    <s v="Opt"/>
    <s v="Yes"/>
    <s v="Opt"/>
    <s v="Yes"/>
    <s v="Opt"/>
    <s v="Yes"/>
    <s v="Opt"/>
    <s v="Yes"/>
    <s v="Opt"/>
    <s v="Yes"/>
    <s v="Opt"/>
    <s v="Yes"/>
    <s v="Opt"/>
    <m/>
    <m/>
  </r>
  <r>
    <n v="5"/>
    <n v="2"/>
    <n v="2"/>
    <s v=""/>
    <s v="5.2.2"/>
    <s v="Root Cause Codes"/>
    <x v="4"/>
    <s v="Equipment and resource factors"/>
    <x v="27"/>
    <s v="Insufficient equipment"/>
    <x v="255"/>
    <m/>
    <x v="0"/>
    <s v="Insufficient equipment"/>
    <x v="574"/>
    <m/>
    <s v="1=primary cause, 2=secondary cause, 3=contributory factor"/>
    <s v="Yes"/>
    <s v="Opt"/>
    <s v="No "/>
    <s v="Yes"/>
    <s v="Opt"/>
    <s v="Yes"/>
    <s v="Opt"/>
    <s v="Yes"/>
    <s v="Opt"/>
    <s v="Yes"/>
    <s v="Opt"/>
    <s v="Yes"/>
    <s v="Opt"/>
    <s v="Yes"/>
    <s v="Opt"/>
    <s v="Yes"/>
    <s v="Opt"/>
    <m/>
    <m/>
  </r>
  <r>
    <n v="5"/>
    <n v="2"/>
    <n v="3"/>
    <s v=""/>
    <s v="5.2.3"/>
    <s v="Root Cause Codes"/>
    <x v="4"/>
    <s v="Equipment and resource factors"/>
    <x v="27"/>
    <s v="Wrong type of equipment / correct equipment not available"/>
    <x v="256"/>
    <m/>
    <x v="0"/>
    <s v="Wrong type of equipment / correct equipment not available"/>
    <x v="575"/>
    <m/>
    <s v="1=primary cause, 2=secondary cause, 3=contributory factor"/>
    <s v="Yes"/>
    <s v="Opt"/>
    <s v="No "/>
    <s v="Yes"/>
    <s v="Opt"/>
    <s v="Yes"/>
    <s v="Opt"/>
    <s v="Yes"/>
    <s v="Opt"/>
    <s v="Yes"/>
    <s v="Opt"/>
    <s v="Yes"/>
    <s v="Opt"/>
    <s v="Yes"/>
    <s v="Opt"/>
    <s v="Yes"/>
    <s v="Opt"/>
    <m/>
    <m/>
  </r>
  <r>
    <n v="5"/>
    <n v="2"/>
    <n v="4"/>
    <s v=""/>
    <s v="5.2.4"/>
    <s v="Root Cause Codes"/>
    <x v="4"/>
    <s v="Equipment and resource factors"/>
    <x v="27"/>
    <s v="Maintenance / calibration"/>
    <x v="257"/>
    <m/>
    <x v="0"/>
    <s v="Maintenance / calibration"/>
    <x v="576"/>
    <m/>
    <s v="1=primary cause, 2=secondary cause, 3=contributory factor"/>
    <s v="Yes"/>
    <s v="Opt"/>
    <s v="No "/>
    <s v="Yes"/>
    <s v="Opt"/>
    <s v="Yes"/>
    <s v="Opt"/>
    <s v="Yes"/>
    <s v="Opt"/>
    <s v="Yes"/>
    <s v="Opt"/>
    <s v="Yes"/>
    <s v="Opt"/>
    <s v="Yes"/>
    <s v="Opt"/>
    <s v="Yes"/>
    <s v="Opt"/>
    <m/>
    <m/>
  </r>
  <r>
    <n v="5"/>
    <n v="2"/>
    <n v="5"/>
    <s v=""/>
    <s v="5.2.5"/>
    <s v="Root Cause Codes"/>
    <x v="4"/>
    <s v="Equipment and resource factors"/>
    <x v="27"/>
    <s v="Commissioning / validation"/>
    <x v="258"/>
    <m/>
    <x v="0"/>
    <s v="Commissioning / validation"/>
    <x v="577"/>
    <m/>
    <s v="1=primary cause, 2=secondary cause, 3=contributory factor"/>
    <s v="Yes"/>
    <s v="Opt"/>
    <s v="No "/>
    <s v="Yes"/>
    <s v="Opt"/>
    <s v="Yes"/>
    <s v="Opt"/>
    <s v="Yes"/>
    <s v="Opt"/>
    <s v="Yes"/>
    <s v="Opt"/>
    <s v="Yes"/>
    <s v="Opt"/>
    <s v="Yes"/>
    <s v="Opt"/>
    <s v="Yes"/>
    <s v="Opt"/>
    <m/>
    <m/>
  </r>
  <r>
    <n v="5"/>
    <n v="2"/>
    <n v="6"/>
    <s v=""/>
    <s v="5.2.6"/>
    <s v="Root Cause Codes"/>
    <x v="4"/>
    <s v="Equipment and resource factors"/>
    <x v="27"/>
    <s v="Wrong product / quantity / specification ordered (includes none ordered)"/>
    <x v="259"/>
    <m/>
    <x v="0"/>
    <s v="Wrong product / quantity / specification ordered (includes none ordered)"/>
    <x v="578"/>
    <m/>
    <s v="1=primary cause, 2=secondary cause, 3=contributory factor"/>
    <s v="Yes"/>
    <s v="Opt"/>
    <s v="No "/>
    <s v="Yes"/>
    <s v="Opt"/>
    <s v="Yes"/>
    <s v="Opt"/>
    <s v="Yes"/>
    <s v="Opt"/>
    <s v="Yes"/>
    <s v="Opt"/>
    <s v="Yes"/>
    <s v="Opt"/>
    <s v="Yes"/>
    <s v="Opt"/>
    <s v="Yes"/>
    <s v="Opt"/>
    <m/>
    <m/>
  </r>
  <r>
    <n v="5"/>
    <n v="2"/>
    <n v="7"/>
    <s v=""/>
    <s v="5.2.7"/>
    <s v="Root Cause Codes"/>
    <x v="4"/>
    <s v="Equipment and resource factors"/>
    <x v="27"/>
    <s v="Wrong product / quantity / specification supplied"/>
    <x v="260"/>
    <m/>
    <x v="0"/>
    <s v="Wrong product / quantity / specification supplied"/>
    <x v="579"/>
    <m/>
    <s v="1=primary cause, 2=secondary cause, 3=contributory factor"/>
    <s v="Yes"/>
    <s v="Opt"/>
    <s v="No "/>
    <s v="Yes"/>
    <s v="Opt"/>
    <s v="Yes"/>
    <s v="Opt"/>
    <s v="Yes"/>
    <s v="Opt"/>
    <s v="Yes"/>
    <s v="Opt"/>
    <s v="Yes"/>
    <s v="Opt"/>
    <s v="Yes"/>
    <s v="Opt"/>
    <s v="Yes"/>
    <s v="Opt"/>
    <m/>
    <m/>
  </r>
  <r>
    <n v="5"/>
    <n v="2"/>
    <n v="8"/>
    <s v=""/>
    <s v="5.2.8"/>
    <s v="Root Cause Codes"/>
    <x v="4"/>
    <s v="Equipment and resource factors"/>
    <x v="27"/>
    <s v="Supplier not approved"/>
    <x v="261"/>
    <m/>
    <x v="0"/>
    <s v="Supplier not approved"/>
    <x v="580"/>
    <m/>
    <s v="1=primary cause, 2=secondary cause, 3=contributory factor"/>
    <s v="Yes"/>
    <s v="Opt"/>
    <s v="No "/>
    <s v="Yes"/>
    <s v="Opt"/>
    <s v="Yes"/>
    <s v="Opt"/>
    <s v="Yes"/>
    <s v="Opt"/>
    <s v="Yes"/>
    <s v="Opt"/>
    <s v="Yes"/>
    <s v="Opt"/>
    <s v="Yes"/>
    <s v="Opt"/>
    <s v="Yes"/>
    <s v="Opt"/>
    <m/>
    <m/>
  </r>
  <r>
    <n v="5"/>
    <n v="2"/>
    <n v="9"/>
    <s v=""/>
    <s v="5.2.9"/>
    <s v="Root Cause Codes"/>
    <x v="4"/>
    <s v="Equipment and resource factors"/>
    <x v="27"/>
    <s v="Inadequate Equipment/Product/Service specification"/>
    <x v="262"/>
    <m/>
    <x v="0"/>
    <s v="Inadequate Equipment/Product/Service specification"/>
    <x v="581"/>
    <m/>
    <s v="1=primary cause, 2=secondary cause, 3=contributory factor"/>
    <s v="Yes"/>
    <s v="Opt"/>
    <s v="No "/>
    <s v="Yes"/>
    <s v="Opt"/>
    <s v="Yes"/>
    <s v="Opt"/>
    <s v="Yes"/>
    <s v="Opt"/>
    <s v="Yes"/>
    <s v="Opt"/>
    <s v="Yes"/>
    <s v="Opt"/>
    <s v="Yes"/>
    <s v="Opt"/>
    <s v="Yes"/>
    <s v="Opt"/>
    <m/>
    <m/>
  </r>
  <r>
    <n v="5"/>
    <n v="2"/>
    <n v="10"/>
    <s v=""/>
    <s v="5.2.10"/>
    <s v="Root Cause Codes"/>
    <x v="4"/>
    <s v="Equipment and resource factors"/>
    <x v="27"/>
    <s v="No/insufficient stock"/>
    <x v="263"/>
    <m/>
    <x v="0"/>
    <s v="No/insufficient stock"/>
    <x v="582"/>
    <m/>
    <s v="1=primary cause, 2=secondary cause, 3=contributory factor"/>
    <s v="Yes"/>
    <s v="Opt"/>
    <s v="No "/>
    <s v="Yes"/>
    <s v="Opt"/>
    <s v="Yes"/>
    <s v="Opt"/>
    <s v="Yes"/>
    <s v="Opt"/>
    <s v="Yes"/>
    <s v="Opt"/>
    <s v="Yes"/>
    <s v="Opt"/>
    <s v="Yes"/>
    <s v="Opt"/>
    <s v="Yes"/>
    <s v="Opt"/>
    <m/>
    <m/>
  </r>
  <r>
    <n v="5"/>
    <n v="3"/>
    <s v=""/>
    <s v=""/>
    <s v="5.3"/>
    <s v="Root Cause Codes"/>
    <x v="4"/>
    <s v="Medicine or Medical Device Triggers"/>
    <x v="28"/>
    <m/>
    <x v="0"/>
    <m/>
    <x v="0"/>
    <s v="Medicine or Medical Device Triggers"/>
    <x v="583"/>
    <m/>
    <s v="1=primary cause, 2=secondary cause, 3=contributory factor"/>
    <s v="Yes"/>
    <s v="Opt"/>
    <s v="No "/>
    <s v="Yes"/>
    <s v="Opt"/>
    <s v="Yes"/>
    <s v="Opt"/>
    <s v="Yes"/>
    <s v="Opt"/>
    <s v="Yes"/>
    <s v="Opt"/>
    <s v="Yes"/>
    <s v="Opt"/>
    <s v="Yes"/>
    <s v="Opt"/>
    <s v="Yes"/>
    <s v="Opt"/>
    <m/>
    <m/>
  </r>
  <r>
    <n v="5"/>
    <n v="3"/>
    <n v="1"/>
    <s v=""/>
    <s v="5.3.1"/>
    <s v="Root Cause Codes"/>
    <x v="4"/>
    <s v="Medicine or Medical Device Triggers"/>
    <x v="28"/>
    <s v="Poor packaging / labelling"/>
    <x v="264"/>
    <m/>
    <x v="0"/>
    <s v="Poor packaging / labelling"/>
    <x v="584"/>
    <m/>
    <s v="1=primary cause, 2=secondary cause, 3=contributory factor"/>
    <s v="Yes"/>
    <s v="Opt"/>
    <s v="No "/>
    <s v="Yes"/>
    <s v="Opt"/>
    <s v="Yes"/>
    <s v="Opt"/>
    <s v="Yes"/>
    <s v="Opt"/>
    <s v="Yes"/>
    <s v="Opt"/>
    <s v="Yes"/>
    <s v="Opt"/>
    <s v="Yes"/>
    <s v="Opt"/>
    <s v="Yes"/>
    <s v="Opt"/>
    <m/>
    <m/>
  </r>
  <r>
    <n v="5"/>
    <n v="3"/>
    <n v="2"/>
    <s v=""/>
    <s v="5.3.2"/>
    <s v="Root Cause Codes"/>
    <x v="4"/>
    <s v="Medicine or Medical Device Triggers"/>
    <x v="28"/>
    <s v="Caution in Use notice"/>
    <x v="265"/>
    <m/>
    <x v="0"/>
    <s v="Caution in Use notice"/>
    <x v="585"/>
    <m/>
    <s v="1=primary cause, 2=secondary cause, 3=contributory factor"/>
    <s v="Yes"/>
    <s v="Opt"/>
    <s v="No "/>
    <s v="Yes"/>
    <s v="Opt"/>
    <s v="Yes"/>
    <s v="Opt"/>
    <s v="Yes"/>
    <s v="Opt"/>
    <s v="Yes"/>
    <s v="Opt"/>
    <s v="Yes"/>
    <s v="Opt"/>
    <s v="Yes"/>
    <s v="Opt"/>
    <s v="Yes"/>
    <s v="Opt"/>
    <m/>
    <m/>
  </r>
  <r>
    <n v="5"/>
    <n v="3"/>
    <n v="3"/>
    <s v=""/>
    <s v="5.3.3"/>
    <s v="Root Cause Codes"/>
    <x v="4"/>
    <s v="Medicine or Medical Device Triggers"/>
    <x v="28"/>
    <s v="Faulty Medicine / Medical Device"/>
    <x v="266"/>
    <m/>
    <x v="0"/>
    <s v="Faulty Medicine / Medical Device"/>
    <x v="586"/>
    <m/>
    <s v="1=primary cause, 2=secondary cause, 3=contributory factor"/>
    <s v="Yes"/>
    <s v="Opt"/>
    <s v="No "/>
    <s v="Yes"/>
    <s v="Opt"/>
    <s v="Yes"/>
    <s v="Opt"/>
    <s v="Yes"/>
    <s v="Opt"/>
    <s v="Yes"/>
    <s v="Opt"/>
    <s v="Yes"/>
    <s v="Opt"/>
    <s v="Yes"/>
    <s v="Opt"/>
    <s v="Yes"/>
    <s v="Opt"/>
    <m/>
    <m/>
  </r>
  <r>
    <n v="5"/>
    <n v="4"/>
    <s v=""/>
    <s v=""/>
    <s v="5.4"/>
    <s v="Root Cause Codes"/>
    <x v="4"/>
    <s v="Task factors"/>
    <x v="29"/>
    <m/>
    <x v="0"/>
    <m/>
    <x v="0"/>
    <s v="Task factors"/>
    <x v="587"/>
    <m/>
    <s v="1=primary cause, 2=secondary cause, 3=contributory factor"/>
    <s v="Yes"/>
    <s v="Opt"/>
    <s v="No "/>
    <s v="Yes"/>
    <s v="Opt"/>
    <s v="Yes"/>
    <s v="Opt"/>
    <s v="Yes"/>
    <s v="Opt"/>
    <s v="Yes"/>
    <s v="Opt"/>
    <s v="Yes"/>
    <s v="Opt"/>
    <s v="Yes"/>
    <s v="Opt"/>
    <s v="Yes"/>
    <s v="Opt"/>
    <m/>
    <m/>
  </r>
  <r>
    <n v="5"/>
    <n v="4"/>
    <n v="1"/>
    <s v=""/>
    <s v="5.4.1"/>
    <s v="Root Cause Codes"/>
    <x v="4"/>
    <s v="Task factors"/>
    <x v="29"/>
    <s v="Lack of approved documents (guidelines / procedures / policies)"/>
    <x v="267"/>
    <m/>
    <x v="0"/>
    <s v="Lack of approved documents (guidelines / procedures / policies)"/>
    <x v="588"/>
    <m/>
    <s v="1=primary cause, 2=secondary cause, 3=contributory factor"/>
    <s v="Yes"/>
    <s v="Opt"/>
    <s v="No "/>
    <s v="Yes"/>
    <s v="Opt"/>
    <s v="Yes"/>
    <s v="Opt"/>
    <s v="Yes"/>
    <s v="Opt"/>
    <s v="Yes"/>
    <s v="Opt"/>
    <s v="Yes"/>
    <s v="Opt"/>
    <s v="Yes"/>
    <s v="Opt"/>
    <s v="Yes"/>
    <s v="Opt"/>
    <m/>
    <m/>
  </r>
  <r>
    <n v="5"/>
    <n v="4"/>
    <n v="2"/>
    <s v=""/>
    <s v="5.4.2"/>
    <s v="Root Cause Codes"/>
    <x v="4"/>
    <s v="Task factors"/>
    <x v="29"/>
    <s v="Insufficient detail in approved documents (e.g. lack of decision making aids)"/>
    <x v="268"/>
    <m/>
    <x v="0"/>
    <s v="Insufficient detail in approved documents (e.g. lack of decision making aids)"/>
    <x v="589"/>
    <m/>
    <s v="1=primary cause, 2=secondary cause, 3=contributory factor"/>
    <s v="Yes"/>
    <s v="Opt"/>
    <s v="No "/>
    <s v="Yes"/>
    <s v="Opt"/>
    <s v="Yes"/>
    <s v="Opt"/>
    <s v="Yes"/>
    <s v="Opt"/>
    <s v="Yes"/>
    <s v="Opt"/>
    <s v="Yes"/>
    <s v="Opt"/>
    <s v="Yes"/>
    <s v="Opt"/>
    <s v="Yes"/>
    <s v="Opt"/>
    <m/>
    <m/>
  </r>
  <r>
    <n v="5"/>
    <n v="4"/>
    <n v="3"/>
    <s v=""/>
    <s v="5.4.3"/>
    <s v="Root Cause Codes"/>
    <x v="4"/>
    <s v="Task factors"/>
    <x v="29"/>
    <s v="Documentation not reflecting current practice"/>
    <x v="269"/>
    <m/>
    <x v="0"/>
    <s v="Documentation not reflecting current practice"/>
    <x v="590"/>
    <m/>
    <s v="1=primary cause, 2=secondary cause, 3=contributory factor"/>
    <s v="Yes"/>
    <s v="Opt"/>
    <s v="No "/>
    <s v="Yes"/>
    <s v="Opt"/>
    <s v="Yes"/>
    <s v="Opt"/>
    <s v="Yes"/>
    <s v="Opt"/>
    <s v="Yes"/>
    <s v="Opt"/>
    <s v="Yes"/>
    <s v="Opt"/>
    <s v="Yes"/>
    <s v="Opt"/>
    <s v="Yes"/>
    <s v="Opt"/>
    <m/>
    <m/>
  </r>
  <r>
    <n v="5"/>
    <n v="4"/>
    <n v="4"/>
    <s v=""/>
    <s v="5.4.4"/>
    <s v="Root Cause Codes"/>
    <x v="4"/>
    <s v="Task factors"/>
    <x v="29"/>
    <s v="Documentation unworkable in current environment"/>
    <x v="270"/>
    <m/>
    <x v="0"/>
    <s v="Documentation unworkable in current environment"/>
    <x v="591"/>
    <m/>
    <s v="1=primary cause, 2=secondary cause, 3=contributory factor"/>
    <s v="Yes"/>
    <s v="Opt"/>
    <s v="No "/>
    <s v="Yes"/>
    <s v="Opt"/>
    <s v="Yes"/>
    <s v="Opt"/>
    <s v="Yes"/>
    <s v="Opt"/>
    <s v="Yes"/>
    <s v="Opt"/>
    <s v="Yes"/>
    <s v="Opt"/>
    <s v="Yes"/>
    <s v="Opt"/>
    <s v="Yes"/>
    <s v="Opt"/>
    <m/>
    <m/>
  </r>
  <r>
    <n v="5"/>
    <n v="5"/>
    <s v=""/>
    <s v=""/>
    <s v="5.5"/>
    <s v="Root Cause Codes"/>
    <x v="4"/>
    <s v="Education &amp; Training Factors"/>
    <x v="30"/>
    <m/>
    <x v="0"/>
    <m/>
    <x v="0"/>
    <s v="Education &amp; Training Factors"/>
    <x v="592"/>
    <m/>
    <s v="1=primary cause, 2=secondary cause, 3=contributory factor"/>
    <s v="Yes"/>
    <s v="Opt"/>
    <s v="No "/>
    <s v="Yes"/>
    <s v="Opt"/>
    <s v="Yes"/>
    <s v="Opt"/>
    <s v="Yes"/>
    <s v="Opt"/>
    <s v="Yes"/>
    <s v="Opt"/>
    <s v="Yes"/>
    <s v="Opt"/>
    <s v="Yes"/>
    <s v="Opt"/>
    <s v="Yes"/>
    <s v="Opt"/>
    <m/>
    <m/>
  </r>
  <r>
    <n v="5"/>
    <n v="5"/>
    <n v="1"/>
    <s v=""/>
    <s v="5.5.1"/>
    <s v="Root Cause Codes"/>
    <x v="4"/>
    <s v="Education &amp; Training Factors"/>
    <x v="30"/>
    <s v="Training"/>
    <x v="271"/>
    <m/>
    <x v="0"/>
    <s v="Training"/>
    <x v="593"/>
    <m/>
    <s v="1=primary cause, 2=secondary cause, 3=contributory factor"/>
    <s v="Yes"/>
    <s v="Opt"/>
    <s v="No "/>
    <s v="Yes"/>
    <s v="Opt"/>
    <s v="Yes"/>
    <s v="Opt"/>
    <s v="Yes"/>
    <s v="Opt"/>
    <s v="Yes"/>
    <s v="Opt"/>
    <s v="Yes"/>
    <s v="Opt"/>
    <s v="Yes"/>
    <s v="Opt"/>
    <s v="Yes"/>
    <s v="Opt"/>
    <m/>
    <m/>
  </r>
  <r>
    <n v="5"/>
    <n v="5"/>
    <n v="1"/>
    <n v="1"/>
    <s v="5.5.1.1"/>
    <s v="Root Cause Codes"/>
    <x v="4"/>
    <s v="Education &amp; Training Factors"/>
    <x v="30"/>
    <s v="Training"/>
    <x v="271"/>
    <s v="Inadequate training"/>
    <x v="290"/>
    <s v="Inadequate training"/>
    <x v="594"/>
    <m/>
    <s v="1=primary cause, 2=secondary cause, 3=contributory factor"/>
    <s v="Yes"/>
    <s v="Opt"/>
    <s v="No "/>
    <s v="Yes"/>
    <s v="Opt"/>
    <s v="Yes"/>
    <s v="Opt"/>
    <s v="Yes"/>
    <s v="Opt"/>
    <s v="Yes"/>
    <s v="Opt"/>
    <s v="Yes"/>
    <s v="Opt"/>
    <s v="Yes"/>
    <s v="Opt"/>
    <s v="Yes"/>
    <s v="Opt"/>
    <m/>
    <m/>
  </r>
  <r>
    <n v="5"/>
    <n v="5"/>
    <n v="1"/>
    <n v="2"/>
    <s v="5.5.1.2"/>
    <s v="Root Cause Codes"/>
    <x v="4"/>
    <s v="Education &amp; Training Factors"/>
    <x v="30"/>
    <s v="Training"/>
    <x v="271"/>
    <s v="Training needs not identified"/>
    <x v="291"/>
    <s v="Training needs not identified"/>
    <x v="595"/>
    <m/>
    <s v="1=primary cause, 2=secondary cause, 3=contributory factor"/>
    <s v="Yes"/>
    <s v="Opt"/>
    <s v="No "/>
    <s v="Yes"/>
    <s v="Opt"/>
    <s v="Yes"/>
    <s v="Opt"/>
    <s v="Yes"/>
    <s v="Opt"/>
    <s v="Yes"/>
    <s v="Opt"/>
    <s v="Yes"/>
    <s v="Opt"/>
    <s v="Yes"/>
    <s v="Opt"/>
    <s v="Yes"/>
    <s v="Opt"/>
    <m/>
    <m/>
  </r>
  <r>
    <n v="5"/>
    <n v="5"/>
    <n v="1"/>
    <n v="3"/>
    <s v="5.5.1.3"/>
    <s v="Root Cause Codes"/>
    <x v="4"/>
    <s v="Education &amp; Training Factors"/>
    <x v="30"/>
    <s v="Training"/>
    <x v="271"/>
    <s v="Training needs identified but not planned"/>
    <x v="292"/>
    <s v="Training needs identified but not planned"/>
    <x v="596"/>
    <m/>
    <s v="1=primary cause, 2=secondary cause, 3=contributory factor"/>
    <s v="Yes"/>
    <s v="Opt"/>
    <s v="No "/>
    <s v="Yes"/>
    <s v="Opt"/>
    <s v="Yes"/>
    <s v="Opt"/>
    <s v="Yes"/>
    <s v="Opt"/>
    <s v="Yes"/>
    <s v="Opt"/>
    <s v="Yes"/>
    <s v="Opt"/>
    <s v="Yes"/>
    <s v="Opt"/>
    <s v="Yes"/>
    <s v="Opt"/>
    <m/>
    <m/>
  </r>
  <r>
    <n v="5"/>
    <n v="5"/>
    <n v="1"/>
    <n v="4"/>
    <s v="5.5.1.4"/>
    <s v="Root Cause Codes"/>
    <x v="4"/>
    <s v="Education &amp; Training Factors"/>
    <x v="30"/>
    <s v="Training"/>
    <x v="271"/>
    <s v="Training planned, but not completed"/>
    <x v="293"/>
    <s v="Training planned, but not completed"/>
    <x v="597"/>
    <m/>
    <s v="1=primary cause, 2=secondary cause, 3=contributory factor"/>
    <s v="Yes"/>
    <s v="Opt"/>
    <s v="No "/>
    <s v="Yes"/>
    <s v="Opt"/>
    <s v="Yes"/>
    <s v="Opt"/>
    <s v="Yes"/>
    <s v="Opt"/>
    <s v="Yes"/>
    <s v="Opt"/>
    <s v="Yes"/>
    <s v="Opt"/>
    <s v="Yes"/>
    <s v="Opt"/>
    <s v="Yes"/>
    <s v="Opt"/>
    <m/>
    <m/>
  </r>
  <r>
    <n v="5"/>
    <n v="5"/>
    <n v="1"/>
    <n v="5"/>
    <s v="5.5.1.5"/>
    <s v="Root Cause Codes"/>
    <x v="4"/>
    <s v="Education &amp; Training Factors"/>
    <x v="30"/>
    <s v="Training"/>
    <x v="271"/>
    <s v="Approved training materials / courses not available"/>
    <x v="294"/>
    <s v="Approved training materials / courses not available"/>
    <x v="598"/>
    <m/>
    <s v="1=primary cause, 2=secondary cause, 3=contributory factor"/>
    <s v="Yes"/>
    <s v="Opt"/>
    <s v="No "/>
    <s v="Yes"/>
    <s v="Opt"/>
    <s v="Yes"/>
    <s v="Opt"/>
    <s v="Yes"/>
    <s v="Opt"/>
    <s v="Yes"/>
    <s v="Opt"/>
    <s v="Yes"/>
    <s v="Opt"/>
    <s v="Yes"/>
    <s v="Opt"/>
    <s v="Yes"/>
    <s v="Opt"/>
    <m/>
    <m/>
  </r>
  <r>
    <n v="5"/>
    <n v="5"/>
    <n v="2"/>
    <s v=""/>
    <s v="5.5.2"/>
    <s v="Root Cause Codes"/>
    <x v="4"/>
    <s v="Education &amp; Training Factors"/>
    <x v="30"/>
    <s v="Competence"/>
    <x v="272"/>
    <m/>
    <x v="0"/>
    <s v="Competence"/>
    <x v="599"/>
    <m/>
    <s v="1=primary cause, 2=secondary cause, 3=contributory factor"/>
    <s v="Yes"/>
    <s v="Opt"/>
    <s v="No "/>
    <s v="Yes"/>
    <s v="Opt"/>
    <s v="Yes"/>
    <s v="Opt"/>
    <s v="Yes"/>
    <s v="Opt"/>
    <s v="Yes"/>
    <s v="Opt"/>
    <s v="Yes"/>
    <s v="Opt"/>
    <s v="Yes"/>
    <s v="Opt"/>
    <s v="Yes"/>
    <s v="Opt"/>
    <m/>
    <m/>
  </r>
  <r>
    <n v="5"/>
    <n v="5"/>
    <n v="2"/>
    <n v="1"/>
    <s v="5.5.2.1"/>
    <s v="Root Cause Codes"/>
    <x v="4"/>
    <s v="Education &amp; Training Factors"/>
    <x v="30"/>
    <s v="Competence"/>
    <x v="272"/>
    <s v="Competence not validated after training"/>
    <x v="295"/>
    <s v="Competence not validated after training"/>
    <x v="600"/>
    <m/>
    <s v="1=primary cause, 2=secondary cause, 3=contributory factor"/>
    <s v="Yes"/>
    <s v="Opt"/>
    <s v="No "/>
    <s v="Yes"/>
    <s v="Opt"/>
    <s v="Yes"/>
    <s v="Opt"/>
    <s v="Yes"/>
    <s v="Opt"/>
    <s v="Yes"/>
    <s v="Opt"/>
    <s v="Yes"/>
    <s v="Opt"/>
    <s v="Yes"/>
    <s v="Opt"/>
    <s v="Yes"/>
    <s v="Opt"/>
    <m/>
    <m/>
  </r>
  <r>
    <n v="5"/>
    <n v="5"/>
    <n v="2"/>
    <n v="2"/>
    <s v="5.5.2.2"/>
    <s v="Root Cause Codes"/>
    <x v="4"/>
    <s v="Education &amp; Training Factors"/>
    <x v="30"/>
    <s v="Competence"/>
    <x v="272"/>
    <s v="Impaired / poor judgement"/>
    <x v="296"/>
    <s v="Impaired / poor judgement"/>
    <x v="601"/>
    <m/>
    <s v="1=primary cause, 2=secondary cause, 3=contributory factor"/>
    <s v="Yes"/>
    <s v="Opt"/>
    <s v="No "/>
    <s v="Yes"/>
    <s v="Opt"/>
    <s v="Yes"/>
    <s v="Opt"/>
    <s v="Yes"/>
    <s v="Opt"/>
    <s v="Yes"/>
    <s v="Opt"/>
    <s v="Yes"/>
    <s v="Opt"/>
    <s v="Yes"/>
    <s v="Opt"/>
    <s v="Yes"/>
    <s v="Opt"/>
    <m/>
    <m/>
  </r>
  <r>
    <n v="5"/>
    <n v="5"/>
    <n v="2"/>
    <n v="3"/>
    <s v="5.5.2.3"/>
    <s v="Root Cause Codes"/>
    <x v="4"/>
    <s v="Education &amp; Training Factors"/>
    <x v="30"/>
    <s v="Competence"/>
    <x v="272"/>
    <s v="Health / Stress related lapse"/>
    <x v="297"/>
    <s v="Health / Stress related lapse"/>
    <x v="602"/>
    <m/>
    <s v="1=primary cause, 2=secondary cause, 3=contributory factor"/>
    <s v="Yes"/>
    <s v="Opt"/>
    <s v="No "/>
    <s v="Yes"/>
    <s v="Opt"/>
    <s v="Yes"/>
    <s v="Opt"/>
    <s v="Yes"/>
    <s v="Opt"/>
    <s v="Yes"/>
    <s v="Opt"/>
    <s v="Yes"/>
    <s v="Opt"/>
    <s v="Yes"/>
    <s v="Opt"/>
    <s v="Yes"/>
    <s v="Opt"/>
    <m/>
    <m/>
  </r>
  <r>
    <n v="5"/>
    <n v="5"/>
    <n v="3"/>
    <s v=""/>
    <s v="5.5.3"/>
    <s v="Root Cause Codes"/>
    <x v="4"/>
    <s v="Education &amp; Training Factors"/>
    <x v="30"/>
    <s v="Skills"/>
    <x v="273"/>
    <m/>
    <x v="0"/>
    <s v="Skills"/>
    <x v="603"/>
    <m/>
    <s v="1=primary cause, 2=secondary cause, 3=contributory factor"/>
    <s v="Yes"/>
    <s v="Opt"/>
    <s v="No "/>
    <s v="Yes"/>
    <s v="Opt"/>
    <s v="Yes"/>
    <s v="Opt"/>
    <s v="Yes"/>
    <s v="Opt"/>
    <s v="Yes"/>
    <s v="Opt"/>
    <s v="Yes"/>
    <s v="Opt"/>
    <s v="Yes"/>
    <s v="Opt"/>
    <s v="Yes"/>
    <s v="Opt"/>
    <m/>
    <m/>
  </r>
  <r>
    <n v="5"/>
    <n v="5"/>
    <n v="3"/>
    <n v="1"/>
    <s v="5.5.3.1"/>
    <s v="Root Cause Codes"/>
    <x v="4"/>
    <s v="Education &amp; Training Factors"/>
    <x v="30"/>
    <s v="Skills"/>
    <x v="273"/>
    <s v="Skill based slips/lapses (e.g. error in executing procedure)"/>
    <x v="298"/>
    <s v="Skill based slips/lapses (e.g. error in executing procedure)"/>
    <x v="604"/>
    <m/>
    <s v="1=primary cause, 2=secondary cause, 3=contributory factor"/>
    <s v="Yes"/>
    <s v="Opt"/>
    <s v="No "/>
    <s v="Yes"/>
    <s v="Opt"/>
    <s v="Yes"/>
    <s v="Opt"/>
    <s v="Yes"/>
    <s v="Opt"/>
    <s v="Yes"/>
    <s v="Opt"/>
    <s v="Yes"/>
    <s v="Opt"/>
    <s v="Yes"/>
    <s v="Opt"/>
    <s v="Yes"/>
    <s v="Opt"/>
    <m/>
    <m/>
  </r>
  <r>
    <n v="5"/>
    <n v="5"/>
    <n v="3"/>
    <n v="2"/>
    <s v="5.5.3.2"/>
    <s v="Root Cause Codes"/>
    <x v="4"/>
    <s v="Education &amp; Training Factors"/>
    <x v="30"/>
    <s v="Skills"/>
    <x v="273"/>
    <s v="Rule-based mistakes (e.g. application of wrong procedure)"/>
    <x v="299"/>
    <s v="Rule-based mistakes (e.g. application of wrong procedure)"/>
    <x v="605"/>
    <m/>
    <s v="1=primary cause, 2=secondary cause, 3=contributory factor"/>
    <s v="Yes"/>
    <s v="Opt"/>
    <s v="No "/>
    <s v="Yes"/>
    <s v="Opt"/>
    <s v="Yes"/>
    <s v="Opt"/>
    <s v="Yes"/>
    <s v="Opt"/>
    <s v="Yes"/>
    <s v="Opt"/>
    <s v="Yes"/>
    <s v="Opt"/>
    <s v="Yes"/>
    <s v="Opt"/>
    <s v="Yes"/>
    <s v="Opt"/>
    <m/>
    <m/>
  </r>
  <r>
    <n v="5"/>
    <n v="5"/>
    <n v="3"/>
    <n v="3"/>
    <s v="5.5.3.3"/>
    <s v="Root Cause Codes"/>
    <x v="4"/>
    <s v="Education &amp; Training Factors"/>
    <x v="30"/>
    <s v="Skills"/>
    <x v="273"/>
    <s v="Knowledge-based mistakes (e.g. unaware of multiple dosage regimes for specific condition)"/>
    <x v="300"/>
    <s v="Knowledge-based mistakes (e.g. unaware of multiple dosage regimes for specific condition)"/>
    <x v="606"/>
    <m/>
    <s v="1=primary cause, 2=secondary cause, 3=contributory factor"/>
    <s v="Yes"/>
    <s v="Opt"/>
    <s v="No "/>
    <s v="Yes"/>
    <s v="Opt"/>
    <s v="Yes"/>
    <s v="Opt"/>
    <s v="Yes"/>
    <s v="Opt"/>
    <s v="Yes"/>
    <s v="Opt"/>
    <s v="Yes"/>
    <s v="Opt"/>
    <s v="Yes"/>
    <s v="Opt"/>
    <s v="Yes"/>
    <s v="Opt"/>
    <m/>
    <m/>
  </r>
  <r>
    <n v="5"/>
    <n v="6"/>
    <s v=""/>
    <s v=""/>
    <s v="5.6"/>
    <s v="Root Cause Codes"/>
    <x v="4"/>
    <s v="Communication Factors"/>
    <x v="31"/>
    <m/>
    <x v="0"/>
    <m/>
    <x v="0"/>
    <s v="Communication Factors"/>
    <x v="607"/>
    <m/>
    <s v="1=primary cause, 2=secondary cause, 3=contributory factor"/>
    <s v="Yes"/>
    <s v="Opt"/>
    <s v="No "/>
    <s v="Yes"/>
    <s v="Opt"/>
    <s v="Yes"/>
    <s v="Opt"/>
    <s v="Yes"/>
    <s v="Opt"/>
    <s v="Yes"/>
    <s v="Opt"/>
    <s v="Yes"/>
    <s v="Opt"/>
    <s v="Yes"/>
    <s v="Opt"/>
    <s v="Yes"/>
    <s v="Opt"/>
    <m/>
    <m/>
  </r>
  <r>
    <n v="5"/>
    <n v="6"/>
    <n v="1"/>
    <s v=""/>
    <s v="5.6.1"/>
    <s v="Root Cause Codes"/>
    <x v="4"/>
    <s v="Communication Factors"/>
    <x v="31"/>
    <s v="Handover and communication processes not clearly defined"/>
    <x v="274"/>
    <m/>
    <x v="0"/>
    <s v="Handover and communication processes not clearly defined"/>
    <x v="608"/>
    <m/>
    <s v="1=primary cause, 2=secondary cause, 3=contributory factor"/>
    <s v="Yes"/>
    <s v="Opt"/>
    <s v="No "/>
    <s v="Yes"/>
    <s v="Opt"/>
    <s v="Yes"/>
    <s v="Opt"/>
    <s v="Yes"/>
    <s v="Opt"/>
    <s v="Yes"/>
    <s v="Opt"/>
    <s v="Yes"/>
    <s v="Opt"/>
    <s v="Yes"/>
    <s v="Opt"/>
    <s v="Yes"/>
    <s v="Opt"/>
    <m/>
    <m/>
  </r>
  <r>
    <n v="5"/>
    <n v="6"/>
    <n v="2"/>
    <s v=""/>
    <s v="5.6.2"/>
    <s v="Root Cause Codes"/>
    <x v="4"/>
    <s v="Communication Factors"/>
    <x v="31"/>
    <s v="Handover and communication processes defined but not followed"/>
    <x v="275"/>
    <m/>
    <x v="0"/>
    <s v="Handover and communication processes defined but not followed"/>
    <x v="609"/>
    <m/>
    <s v="1=primary cause, 2=secondary cause, 3=contributory factor"/>
    <s v="Yes"/>
    <s v="Opt"/>
    <s v="No "/>
    <s v="Yes"/>
    <s v="Opt"/>
    <s v="Yes"/>
    <s v="Opt"/>
    <s v="Yes"/>
    <s v="Opt"/>
    <s v="Yes"/>
    <s v="Opt"/>
    <s v="Yes"/>
    <s v="Opt"/>
    <s v="Yes"/>
    <s v="Opt"/>
    <s v="Yes"/>
    <s v="Opt"/>
    <m/>
    <m/>
  </r>
  <r>
    <n v="5"/>
    <n v="6"/>
    <n v="3"/>
    <s v=""/>
    <s v="5.6.3"/>
    <s v="Root Cause Codes"/>
    <x v="4"/>
    <s v="Communication Factors"/>
    <x v="31"/>
    <s v="Contact details not up-to-date"/>
    <x v="276"/>
    <m/>
    <x v="0"/>
    <s v="Contact details not up-to-date"/>
    <x v="610"/>
    <m/>
    <s v="1=primary cause, 2=secondary cause, 3=contributory factor"/>
    <s v="Yes"/>
    <s v="Opt"/>
    <s v="No "/>
    <s v="Yes"/>
    <s v="Opt"/>
    <s v="Yes"/>
    <s v="Opt"/>
    <s v="Yes"/>
    <s v="Opt"/>
    <s v="Yes"/>
    <s v="Opt"/>
    <s v="Yes"/>
    <s v="Opt"/>
    <s v="Yes"/>
    <s v="Opt"/>
    <s v="Yes"/>
    <s v="Opt"/>
    <m/>
    <m/>
  </r>
  <r>
    <n v="5"/>
    <n v="6"/>
    <n v="4"/>
    <s v=""/>
    <s v="5.6.4"/>
    <s v="Root Cause Codes"/>
    <x v="4"/>
    <s v="Communication Factors"/>
    <x v="31"/>
    <s v="Communication issue e.g. mismatch in understanding between accounts of individuals delivering and receiving information. conflicting, unclear or missing information"/>
    <x v="277"/>
    <m/>
    <x v="0"/>
    <s v="Communication issue e.g. mismatch in understanding between accounts of individuals delivering and receiving information. conflicting, unclear or missing information"/>
    <x v="611"/>
    <m/>
    <s v="1=primary cause, 2=secondary cause, 3=contributory factor"/>
    <s v="Yes"/>
    <s v="Opt"/>
    <s v="No "/>
    <s v="Yes"/>
    <s v="Opt"/>
    <s v="Yes"/>
    <s v="Opt"/>
    <s v="Yes"/>
    <s v="Opt"/>
    <s v="Yes"/>
    <s v="Opt"/>
    <s v="Yes"/>
    <s v="Opt"/>
    <s v="Yes"/>
    <s v="Opt"/>
    <s v="Yes"/>
    <s v="Opt"/>
    <m/>
    <m/>
  </r>
  <r>
    <n v="5"/>
    <n v="6"/>
    <n v="5"/>
    <s v=""/>
    <s v="5.6.5"/>
    <s v="Root Cause Codes"/>
    <x v="4"/>
    <s v="Communication Factors"/>
    <x v="31"/>
    <s v="Interpersonal skills issue e.g. inability to manage conflict, personality clashes."/>
    <x v="278"/>
    <m/>
    <x v="0"/>
    <s v="Interpersonal skills issue e.g. inability to manage conflict, personality clashes."/>
    <x v="612"/>
    <m/>
    <s v="1=primary cause, 2=secondary cause, 3=contributory factor"/>
    <s v="Yes"/>
    <s v="Opt"/>
    <s v="No "/>
    <s v="Yes"/>
    <s v="Opt"/>
    <s v="Yes"/>
    <s v="Opt"/>
    <s v="Yes"/>
    <s v="Opt"/>
    <s v="Yes"/>
    <s v="Opt"/>
    <s v="Yes"/>
    <s v="Opt"/>
    <s v="Yes"/>
    <s v="Opt"/>
    <s v="Yes"/>
    <s v="Opt"/>
    <m/>
    <m/>
  </r>
  <r>
    <n v="5"/>
    <n v="7"/>
    <s v=""/>
    <s v=""/>
    <s v="5.7"/>
    <s v="Root Cause Codes"/>
    <x v="4"/>
    <s v="Organisation and Strategic Factors"/>
    <x v="32"/>
    <m/>
    <x v="0"/>
    <m/>
    <x v="0"/>
    <s v="Organisation and Strategic Factors"/>
    <x v="613"/>
    <m/>
    <s v="1=primary cause, 2=secondary cause, 3=contributory factor"/>
    <s v="Yes"/>
    <s v="Opt"/>
    <s v="No "/>
    <s v="Yes"/>
    <s v="Opt"/>
    <s v="Yes"/>
    <s v="Opt"/>
    <s v="Yes"/>
    <s v="Opt"/>
    <s v="Yes"/>
    <s v="Opt"/>
    <s v="Yes"/>
    <s v="Opt"/>
    <s v="Yes"/>
    <s v="Opt"/>
    <s v="Yes"/>
    <s v="Opt"/>
    <m/>
    <m/>
  </r>
  <r>
    <n v="5"/>
    <n v="7"/>
    <n v="1"/>
    <s v=""/>
    <s v="5.7.1"/>
    <s v="Root Cause Codes"/>
    <x v="4"/>
    <s v="Organisation and Strategic Factors"/>
    <x v="32"/>
    <s v="Conflicting goals / objectives"/>
    <x v="279"/>
    <m/>
    <x v="0"/>
    <s v="Conflicting goals / objectives"/>
    <x v="614"/>
    <m/>
    <s v="1=primary cause, 2=secondary cause, 3=contributory factor"/>
    <s v="Yes"/>
    <s v="Opt"/>
    <s v="No "/>
    <s v="Yes"/>
    <s v="Opt"/>
    <s v="Yes"/>
    <s v="Opt"/>
    <s v="Yes"/>
    <s v="Opt"/>
    <s v="Yes"/>
    <s v="Opt"/>
    <s v="Yes"/>
    <s v="Opt"/>
    <s v="Yes"/>
    <s v="Opt"/>
    <s v="Yes"/>
    <s v="Opt"/>
    <m/>
    <m/>
  </r>
  <r>
    <n v="5"/>
    <n v="7"/>
    <n v="2"/>
    <s v=""/>
    <s v="5.7.2"/>
    <s v="Root Cause Codes"/>
    <x v="4"/>
    <s v="Organisation and Strategic Factors"/>
    <x v="32"/>
    <s v="Unrealistic targets"/>
    <x v="280"/>
    <m/>
    <x v="0"/>
    <s v="Unrealistic targets"/>
    <x v="615"/>
    <m/>
    <s v="1=primary cause, 2=secondary cause, 3=contributory factor"/>
    <s v="Yes"/>
    <s v="Opt"/>
    <s v="No "/>
    <s v="Yes"/>
    <s v="Opt"/>
    <s v="Yes"/>
    <s v="Opt"/>
    <s v="Yes"/>
    <s v="Opt"/>
    <s v="Yes"/>
    <s v="Opt"/>
    <s v="Yes"/>
    <s v="Opt"/>
    <s v="Yes"/>
    <s v="Opt"/>
    <s v="Yes"/>
    <s v="Opt"/>
    <m/>
    <m/>
  </r>
  <r>
    <n v="5"/>
    <n v="7"/>
    <n v="3"/>
    <s v=""/>
    <s v="5.7.3"/>
    <s v="Root Cause Codes"/>
    <x v="4"/>
    <s v="Organisation and Strategic Factors"/>
    <x v="32"/>
    <s v="Insufficient resources allocated"/>
    <x v="281"/>
    <m/>
    <x v="0"/>
    <s v="Insufficient resources allocated"/>
    <x v="616"/>
    <m/>
    <s v="1=primary cause, 2=secondary cause, 3=contributory factor"/>
    <s v="Yes"/>
    <s v="Opt"/>
    <s v="No "/>
    <s v="Yes"/>
    <s v="Opt"/>
    <s v="Yes"/>
    <s v="Opt"/>
    <s v="Yes"/>
    <s v="Opt"/>
    <s v="Yes"/>
    <s v="Opt"/>
    <s v="Yes"/>
    <s v="Opt"/>
    <s v="Yes"/>
    <s v="Opt"/>
    <s v="Yes"/>
    <s v="Opt"/>
    <m/>
    <m/>
  </r>
  <r>
    <n v="5"/>
    <n v="7"/>
    <n v="4"/>
    <s v=""/>
    <s v="5.7.4"/>
    <s v="Root Cause Codes"/>
    <x v="4"/>
    <s v="Organisation and Strategic Factors"/>
    <x v="32"/>
    <s v="Sub-contractor management processes insufficient / not implemented"/>
    <x v="282"/>
    <m/>
    <x v="0"/>
    <s v="Sub-contractor management processes insufficient / not implemented"/>
    <x v="617"/>
    <m/>
    <s v="1=primary cause, 2=secondary cause, 3=contributory factor"/>
    <s v="Yes"/>
    <s v="Opt"/>
    <s v="No "/>
    <s v="Yes"/>
    <s v="Opt"/>
    <s v="Yes"/>
    <s v="Opt"/>
    <s v="Yes"/>
    <s v="Opt"/>
    <s v="Yes"/>
    <s v="Opt"/>
    <s v="Yes"/>
    <s v="Opt"/>
    <s v="Yes"/>
    <s v="Opt"/>
    <s v="Yes"/>
    <s v="Opt"/>
    <m/>
    <m/>
  </r>
  <r>
    <n v="5"/>
    <n v="7"/>
    <n v="5"/>
    <s v=""/>
    <s v="5.7.5"/>
    <s v="Root Cause Codes"/>
    <x v="4"/>
    <s v="Organisation and Strategic Factors"/>
    <x v="32"/>
    <s v="Approval processes insufficient / not implemented"/>
    <x v="283"/>
    <m/>
    <x v="0"/>
    <s v="Approval processes insufficient / not implemented"/>
    <x v="618"/>
    <m/>
    <s v="1=primary cause, 2=secondary cause, 3=contributory factor"/>
    <s v="Yes"/>
    <s v="Opt"/>
    <s v="No "/>
    <s v="Yes"/>
    <s v="Opt"/>
    <s v="Yes"/>
    <s v="Opt"/>
    <s v="Yes"/>
    <s v="Opt"/>
    <s v="Yes"/>
    <s v="Opt"/>
    <s v="Yes"/>
    <s v="Opt"/>
    <s v="Yes"/>
    <s v="Opt"/>
    <s v="Yes"/>
    <s v="Opt"/>
    <m/>
    <m/>
  </r>
  <r>
    <n v="5"/>
    <n v="8"/>
    <s v=""/>
    <s v=""/>
    <s v="5.8"/>
    <s v="Root Cause Codes"/>
    <x v="4"/>
    <s v="Team and Social Factors"/>
    <x v="33"/>
    <m/>
    <x v="0"/>
    <m/>
    <x v="0"/>
    <s v="Team and Social Factors"/>
    <x v="619"/>
    <m/>
    <s v="1=primary cause, 2=secondary cause, 3=contributory factor"/>
    <s v="Yes"/>
    <s v="Opt"/>
    <s v="No "/>
    <s v="Yes"/>
    <s v="Opt"/>
    <s v="Yes"/>
    <s v="Opt"/>
    <s v="Yes"/>
    <s v="Opt"/>
    <s v="Yes"/>
    <s v="Opt"/>
    <s v="Yes"/>
    <s v="Opt"/>
    <s v="Yes"/>
    <s v="Opt"/>
    <s v="Yes"/>
    <s v="Opt"/>
    <m/>
    <m/>
  </r>
  <r>
    <n v="5"/>
    <n v="8"/>
    <n v="1"/>
    <s v=""/>
    <s v="5.8.1"/>
    <s v="Root Cause Codes"/>
    <x v="4"/>
    <s v="Team and Social Factors"/>
    <x v="33"/>
    <s v="Roles and responsibilities not defined"/>
    <x v="284"/>
    <m/>
    <x v="0"/>
    <s v="Roles and responsibilities not defined"/>
    <x v="620"/>
    <m/>
    <s v="1=primary cause, 2=secondary cause, 3=contributory factor"/>
    <s v="Yes"/>
    <s v="Opt"/>
    <s v="No "/>
    <s v="Yes"/>
    <s v="Opt"/>
    <s v="Yes"/>
    <s v="Opt"/>
    <s v="Yes"/>
    <s v="Opt"/>
    <s v="Yes"/>
    <s v="Opt"/>
    <s v="Yes"/>
    <s v="Opt"/>
    <s v="Yes"/>
    <s v="Opt"/>
    <s v="Yes"/>
    <s v="Opt"/>
    <m/>
    <m/>
  </r>
  <r>
    <n v="5"/>
    <n v="8"/>
    <n v="2"/>
    <s v=""/>
    <s v="5.8.2"/>
    <s v="Root Cause Codes"/>
    <x v="4"/>
    <s v="Team and Social Factors"/>
    <x v="33"/>
    <s v="Inappropriate delegation"/>
    <x v="285"/>
    <m/>
    <x v="0"/>
    <s v="Inappropriate delegation"/>
    <x v="621"/>
    <m/>
    <s v="1=primary cause, 2=secondary cause, 3=contributory factor"/>
    <s v="Yes"/>
    <s v="Opt"/>
    <s v="No "/>
    <s v="Yes"/>
    <s v="Opt"/>
    <s v="Yes"/>
    <s v="Opt"/>
    <s v="Yes"/>
    <s v="Opt"/>
    <s v="Yes"/>
    <s v="Opt"/>
    <s v="Yes"/>
    <s v="Opt"/>
    <s v="Yes"/>
    <s v="Opt"/>
    <s v="Yes"/>
    <s v="Opt"/>
    <m/>
    <m/>
  </r>
  <r>
    <n v="5"/>
    <n v="8"/>
    <n v="3"/>
    <s v=""/>
    <s v="5.8.3"/>
    <s v="Root Cause Codes"/>
    <x v="4"/>
    <s v="Team and Social Factors"/>
    <x v="33"/>
    <s v="Lack of leadership"/>
    <x v="286"/>
    <m/>
    <x v="0"/>
    <s v="Lack of leadership"/>
    <x v="622"/>
    <m/>
    <s v="1=primary cause, 2=secondary cause, 3=contributory factor"/>
    <s v="Yes"/>
    <s v="Opt"/>
    <s v="No "/>
    <s v="Yes"/>
    <s v="Opt"/>
    <s v="Yes"/>
    <s v="Opt"/>
    <s v="Yes"/>
    <s v="Opt"/>
    <s v="Yes"/>
    <s v="Opt"/>
    <s v="Yes"/>
    <s v="Opt"/>
    <s v="Yes"/>
    <s v="Opt"/>
    <s v="Yes"/>
    <s v="Opt"/>
    <m/>
    <m/>
  </r>
  <r>
    <n v="5"/>
    <n v="8"/>
    <n v="4"/>
    <s v=""/>
    <s v="5.8.4"/>
    <s v="Root Cause Codes"/>
    <x v="4"/>
    <s v="Team and Social Factors"/>
    <x v="33"/>
    <s v="Lack of support"/>
    <x v="287"/>
    <m/>
    <x v="0"/>
    <s v="Lack of support"/>
    <x v="623"/>
    <m/>
    <s v="1=primary cause, 2=secondary cause, 3=contributory factor"/>
    <s v="Yes"/>
    <s v="Opt"/>
    <s v="No "/>
    <s v="Yes"/>
    <s v="Opt"/>
    <s v="Yes"/>
    <s v="Opt"/>
    <s v="Yes"/>
    <s v="Opt"/>
    <s v="Yes"/>
    <s v="Opt"/>
    <s v="Yes"/>
    <s v="Opt"/>
    <s v="Yes"/>
    <s v="Opt"/>
    <s v="Yes"/>
    <s v="Opt"/>
    <m/>
    <m/>
  </r>
  <r>
    <n v="5"/>
    <n v="8"/>
    <n v="5"/>
    <s v=""/>
    <s v="5.8.5"/>
    <s v="Root Cause Codes"/>
    <x v="4"/>
    <s v="Team and Social Factors"/>
    <x v="33"/>
    <s v="Tolerance of bullying and coercion"/>
    <x v="288"/>
    <m/>
    <x v="0"/>
    <s v="Tolerance of bullying and coercion"/>
    <x v="624"/>
    <m/>
    <s v="1=primary cause, 2=secondary cause, 3=contributory factor"/>
    <s v="Yes"/>
    <s v="Opt"/>
    <s v="No "/>
    <s v="Yes"/>
    <s v="Opt"/>
    <s v="Yes"/>
    <s v="Opt"/>
    <s v="Yes"/>
    <s v="Opt"/>
    <s v="Yes"/>
    <s v="Opt"/>
    <s v="Yes"/>
    <s v="Opt"/>
    <s v="Yes"/>
    <s v="Opt"/>
    <s v="Yes"/>
    <s v="Opt"/>
    <m/>
    <m/>
  </r>
  <r>
    <n v="5"/>
    <n v="8"/>
    <n v="6"/>
    <s v=""/>
    <s v="5.8.6"/>
    <s v="Root Cause Codes"/>
    <x v="4"/>
    <s v="Team and Social Factors"/>
    <x v="33"/>
    <s v="Insufficient safety culture and reporting i.e. embrace, learn and act on failure"/>
    <x v="289"/>
    <m/>
    <x v="0"/>
    <s v="Insufficient safety culture and reporting i.e. embrace, learn and act on failure"/>
    <x v="625"/>
    <m/>
    <s v="1=primary cause, 2=secondary cause, 3=contributory factor"/>
    <s v="Yes"/>
    <s v="Opt"/>
    <s v="No "/>
    <s v="Yes"/>
    <s v="Opt"/>
    <s v="Yes"/>
    <s v="Opt"/>
    <s v="Yes"/>
    <s v="Opt"/>
    <s v="Yes"/>
    <s v="Opt"/>
    <s v="Yes"/>
    <s v="Opt"/>
    <s v="Yes"/>
    <s v="Opt"/>
    <s v="Yes"/>
    <s v="Opt"/>
    <m/>
    <m/>
  </r>
  <r>
    <n v="5"/>
    <n v="9"/>
    <s v=""/>
    <s v=""/>
    <s v="5.9"/>
    <s v="Root Cause Codes"/>
    <x v="4"/>
    <s v="Patient factors"/>
    <x v="34"/>
    <m/>
    <x v="0"/>
    <m/>
    <x v="0"/>
    <s v="Patient factors"/>
    <x v="626"/>
    <m/>
    <s v="1=primary cause, 2=secondary cause, 3=contributory factor"/>
    <s v="Yes"/>
    <s v="Opt"/>
    <s v="No "/>
    <s v="Yes"/>
    <s v="Opt"/>
    <s v="Yes"/>
    <s v="Opt"/>
    <s v="Yes"/>
    <s v="Opt"/>
    <s v="Yes"/>
    <s v="Opt"/>
    <s v="Yes"/>
    <s v="Opt"/>
    <s v="Yes"/>
    <s v="Opt"/>
    <s v="Yes"/>
    <s v="Opt"/>
    <m/>
    <m/>
  </r>
  <r>
    <n v="5"/>
    <n v="9"/>
    <n v="1"/>
    <s v=""/>
    <s v="5.9.1"/>
    <s v="Root Cause Codes"/>
    <x v="4"/>
    <s v="Patient factors"/>
    <x v="34"/>
    <s v="Clinical condition"/>
    <x v="290"/>
    <m/>
    <x v="0"/>
    <s v="Clinical condition"/>
    <x v="627"/>
    <m/>
    <s v="1=primary cause, 2=secondary cause, 3=contributory factor"/>
    <s v="Yes"/>
    <s v="Opt"/>
    <s v="No "/>
    <s v="Yes"/>
    <s v="Opt"/>
    <s v="Yes"/>
    <s v="Opt"/>
    <s v="Yes"/>
    <s v="Opt"/>
    <s v="Yes"/>
    <s v="Opt"/>
    <s v="Yes"/>
    <s v="Opt"/>
    <s v="Yes"/>
    <s v="Opt"/>
    <s v="Yes"/>
    <s v="Opt"/>
    <m/>
    <m/>
  </r>
  <r>
    <n v="5"/>
    <n v="9"/>
    <n v="2"/>
    <s v=""/>
    <s v="5.9.2"/>
    <s v="Root Cause Codes"/>
    <x v="4"/>
    <s v="Patient factors"/>
    <x v="34"/>
    <s v="Social / physical / psychological factors"/>
    <x v="291"/>
    <m/>
    <x v="0"/>
    <s v="Social / physical / psychological factors"/>
    <x v="628"/>
    <m/>
    <s v="1=primary cause, 2=secondary cause, 3=contributory factor"/>
    <s v="Yes"/>
    <s v="Opt"/>
    <s v="No "/>
    <s v="Yes"/>
    <s v="Opt"/>
    <s v="Yes"/>
    <s v="Opt"/>
    <s v="Yes"/>
    <s v="Opt"/>
    <s v="Yes"/>
    <s v="Opt"/>
    <s v="Yes"/>
    <s v="Opt"/>
    <s v="Yes"/>
    <s v="Opt"/>
    <s v="Yes"/>
    <s v="Opt"/>
    <m/>
    <m/>
  </r>
  <r>
    <n v="5"/>
    <n v="9"/>
    <n v="3"/>
    <s v=""/>
    <s v="5.9.3"/>
    <s v="Root Cause Codes"/>
    <x v="4"/>
    <s v="Patient factors"/>
    <x v="34"/>
    <s v="Relationships"/>
    <x v="292"/>
    <m/>
    <x v="0"/>
    <s v="Relationships"/>
    <x v="629"/>
    <m/>
    <s v="1=primary cause, 2=secondary cause, 3=contributory factor"/>
    <s v="Yes"/>
    <s v="Opt"/>
    <s v="No "/>
    <s v="Yes"/>
    <s v="Opt"/>
    <s v="Yes"/>
    <s v="Opt"/>
    <s v="Yes"/>
    <s v="Opt"/>
    <s v="Yes"/>
    <s v="Opt"/>
    <s v="Yes"/>
    <s v="Opt"/>
    <s v="Yes"/>
    <s v="Opt"/>
    <s v="Yes"/>
    <s v="Opt"/>
    <m/>
    <m/>
  </r>
  <r>
    <n v="5"/>
    <n v="9"/>
    <n v="4"/>
    <s v=""/>
    <s v="5.9.4"/>
    <s v="Root Cause Codes"/>
    <x v="4"/>
    <s v="Patient factors"/>
    <x v="34"/>
    <s v="Suitability of home environment"/>
    <x v="293"/>
    <m/>
    <x v="0"/>
    <s v="Suitability of home environment"/>
    <x v="630"/>
    <m/>
    <s v="1=primary cause, 2=secondary cause, 3=contributory factor"/>
    <s v="Yes"/>
    <s v="Opt"/>
    <s v="No "/>
    <s v="Yes"/>
    <s v="Opt"/>
    <s v="Yes"/>
    <s v="Opt"/>
    <s v="Yes"/>
    <s v="Opt"/>
    <s v="Yes"/>
    <s v="Opt"/>
    <s v="Yes"/>
    <s v="Opt"/>
    <s v="Yes"/>
    <s v="Opt"/>
    <s v="Yes"/>
    <s v="Opt"/>
    <m/>
    <m/>
  </r>
  <r>
    <n v="6"/>
    <s v=""/>
    <s v=""/>
    <s v=""/>
    <s v="6"/>
    <s v="Risk control Measures"/>
    <x v="5"/>
    <m/>
    <x v="0"/>
    <m/>
    <x v="0"/>
    <m/>
    <x v="0"/>
    <s v="Risk control Measures"/>
    <x v="631"/>
    <m/>
    <s v="Header"/>
    <s v="Yes"/>
    <s v="Man"/>
    <s v="No "/>
    <s v="Yes"/>
    <s v="Man"/>
    <s v="Yes"/>
    <s v="Man"/>
    <s v="Yes"/>
    <s v="Man"/>
    <s v="Yes"/>
    <s v="Man"/>
    <s v="Yes"/>
    <s v="Man"/>
    <s v="Yes"/>
    <s v="Man"/>
    <s v="Yes"/>
    <s v="Man"/>
    <m/>
    <m/>
  </r>
  <r>
    <n v="6"/>
    <n v="1"/>
    <s v=""/>
    <s v=""/>
    <s v="6.1"/>
    <s v="Risk control Measures"/>
    <x v="5"/>
    <s v="Reoccurence prevention"/>
    <x v="35"/>
    <m/>
    <x v="0"/>
    <m/>
    <x v="0"/>
    <s v="Reoccurence prevention"/>
    <x v="632"/>
    <m/>
    <s v="text"/>
    <s v="No "/>
    <s v="n/a"/>
    <s v="No "/>
    <s v="No "/>
    <s v="n/a"/>
    <s v="No "/>
    <s v="n/a"/>
    <s v="No "/>
    <s v="n/a"/>
    <s v="Yes"/>
    <s v="Man"/>
    <s v="No "/>
    <s v="n/a"/>
    <s v="Yes"/>
    <s v="Man"/>
    <s v="No "/>
    <s v="n/a"/>
    <m/>
    <m/>
  </r>
  <r>
    <n v="6"/>
    <n v="2"/>
    <s v=""/>
    <s v=""/>
    <s v="6.2"/>
    <s v="Risk control Measures"/>
    <x v="5"/>
    <s v="Preventative action taken"/>
    <x v="36"/>
    <m/>
    <x v="0"/>
    <m/>
    <x v="0"/>
    <s v="Preventative action taken"/>
    <x v="633"/>
    <m/>
    <s v="text"/>
    <s v="No "/>
    <s v="n/a"/>
    <s v="No "/>
    <s v="No "/>
    <s v="n/a"/>
    <s v="No "/>
    <s v="n/a"/>
    <s v="No "/>
    <s v="n/a"/>
    <s v="Yes"/>
    <s v="Man"/>
    <s v="No "/>
    <s v="n/a"/>
    <s v="Yes"/>
    <s v="Man"/>
    <s v="No "/>
    <s v="n/a"/>
    <m/>
    <m/>
  </r>
  <r>
    <n v="6"/>
    <n v="3"/>
    <s v=""/>
    <s v=""/>
    <s v="6.3"/>
    <s v="Risk control Measures"/>
    <x v="5"/>
    <s v="Risk Rating"/>
    <x v="37"/>
    <m/>
    <x v="0"/>
    <m/>
    <x v="0"/>
    <s v="Risk Rating"/>
    <x v="634"/>
    <m/>
    <s v="Header"/>
    <s v="Yes"/>
    <s v="Man"/>
    <s v="No "/>
    <s v="Yes"/>
    <s v="Man"/>
    <s v="Yes"/>
    <s v="Man"/>
    <s v="Yes"/>
    <s v="Man"/>
    <s v="Yes"/>
    <s v="Man"/>
    <s v="Yes"/>
    <s v="Man"/>
    <s v="Yes"/>
    <s v="Man"/>
    <s v="Yes"/>
    <s v="Man"/>
    <m/>
    <m/>
  </r>
  <r>
    <n v="6"/>
    <n v="3"/>
    <n v="1"/>
    <s v=""/>
    <s v="6.3.1"/>
    <s v="Risk control Measures"/>
    <x v="5"/>
    <s v="Risk Rating"/>
    <x v="37"/>
    <s v="Very Low Risk"/>
    <x v="294"/>
    <m/>
    <x v="0"/>
    <s v="Very Low Risk"/>
    <x v="635"/>
    <s v="Score 1-3"/>
    <s v="Select one of"/>
    <s v="Yes"/>
    <s v="Opt"/>
    <s v="No "/>
    <s v="Yes"/>
    <s v="Opt"/>
    <s v="Yes"/>
    <s v="Opt"/>
    <s v="Yes"/>
    <s v="Opt"/>
    <s v="Yes"/>
    <s v="Opt"/>
    <s v="Yes"/>
    <s v="Opt"/>
    <s v="Yes"/>
    <s v="Opt"/>
    <s v="Yes"/>
    <s v="Opt"/>
    <m/>
    <m/>
  </r>
  <r>
    <n v="6"/>
    <n v="3"/>
    <n v="2"/>
    <s v=""/>
    <s v="6.3.2"/>
    <s v="Risk control Measures"/>
    <x v="5"/>
    <s v="Risk Rating"/>
    <x v="37"/>
    <s v="Low Risk"/>
    <x v="295"/>
    <m/>
    <x v="0"/>
    <s v="Low Risk"/>
    <x v="636"/>
    <s v="Score 4-6"/>
    <s v="Select one of"/>
    <s v="Yes"/>
    <s v="Opt"/>
    <s v="No "/>
    <s v="Yes"/>
    <s v="Opt"/>
    <s v="Yes"/>
    <s v="Opt"/>
    <s v="Yes"/>
    <s v="Opt"/>
    <s v="Yes"/>
    <s v="Opt"/>
    <s v="Yes"/>
    <s v="Opt"/>
    <s v="Yes"/>
    <s v="Opt"/>
    <s v="Yes"/>
    <s v="Opt"/>
    <m/>
    <m/>
  </r>
  <r>
    <n v="6"/>
    <n v="3"/>
    <n v="3"/>
    <s v=""/>
    <s v="6.3.3"/>
    <s v="Risk control Measures"/>
    <x v="5"/>
    <s v="Risk Rating"/>
    <x v="37"/>
    <s v="Moderate Risk"/>
    <x v="296"/>
    <m/>
    <x v="0"/>
    <s v="Moderate Risk"/>
    <x v="637"/>
    <s v="Score 8-12"/>
    <s v="Select one of"/>
    <s v="Yes"/>
    <s v="Opt"/>
    <s v="No "/>
    <s v="Yes"/>
    <s v="Opt"/>
    <s v="Yes"/>
    <s v="Opt"/>
    <s v="Yes"/>
    <s v="Opt"/>
    <s v="Yes"/>
    <s v="Opt"/>
    <s v="Yes"/>
    <s v="Opt"/>
    <s v="Yes"/>
    <s v="Opt"/>
    <s v="Yes"/>
    <s v="Opt"/>
    <m/>
    <m/>
  </r>
  <r>
    <n v="6"/>
    <n v="3"/>
    <n v="4"/>
    <s v=""/>
    <s v="6.3.4"/>
    <s v="Risk control Measures"/>
    <x v="5"/>
    <s v="Risk Rating"/>
    <x v="37"/>
    <s v="High Risk"/>
    <x v="297"/>
    <m/>
    <x v="0"/>
    <s v="High Risk"/>
    <x v="638"/>
    <s v="Score 15-25"/>
    <s v="Select one of"/>
    <s v="Yes"/>
    <s v="Opt"/>
    <s v="No "/>
    <s v="Yes"/>
    <s v="Opt"/>
    <s v="Yes"/>
    <s v="Opt"/>
    <s v="Yes"/>
    <s v="Opt"/>
    <s v="Yes"/>
    <s v="Opt"/>
    <s v="Yes"/>
    <s v="Opt"/>
    <s v="Yes"/>
    <s v="Opt"/>
    <s v="Yes"/>
    <s v="Opt"/>
    <m/>
    <m/>
  </r>
</pivotCacheRecords>
</file>

<file path=xl/pivotCache/pivotCacheRecords2.xml><?xml version="1.0" encoding="utf-8"?>
<pivotCacheRecords xmlns="http://schemas.openxmlformats.org/spreadsheetml/2006/main" xmlns:r="http://schemas.openxmlformats.org/officeDocument/2006/relationships" count="640">
  <r>
    <n v="1"/>
    <m/>
    <m/>
    <m/>
    <s v="1"/>
    <s v="Demographic Codes"/>
    <x v="0"/>
    <m/>
    <x v="0"/>
    <m/>
    <x v="0"/>
    <m/>
    <x v="0"/>
    <s v="Demographic Codes"/>
    <x v="0"/>
    <m/>
    <x v="0"/>
    <x v="0"/>
    <s v="Man"/>
    <s v="Yes"/>
    <x v="0"/>
    <x v="0"/>
    <x v="0"/>
    <x v="0"/>
    <x v="0"/>
    <x v="0"/>
    <x v="0"/>
    <x v="0"/>
    <x v="0"/>
    <x v="0"/>
    <x v="0"/>
    <x v="0"/>
    <x v="0"/>
    <x v="0"/>
    <m/>
    <m/>
  </r>
  <r>
    <n v="1"/>
    <n v="1"/>
    <m/>
    <m/>
    <s v="1.1"/>
    <s v="Demographic Codes"/>
    <x v="0"/>
    <s v="Patient Details"/>
    <x v="1"/>
    <m/>
    <x v="0"/>
    <m/>
    <x v="0"/>
    <s v="Patient Details"/>
    <x v="1"/>
    <m/>
    <x v="0"/>
    <x v="0"/>
    <s v="Man"/>
    <s v="Yes"/>
    <x v="0"/>
    <x v="0"/>
    <x v="0"/>
    <x v="0"/>
    <x v="0"/>
    <x v="0"/>
    <x v="0"/>
    <x v="0"/>
    <x v="0"/>
    <x v="0"/>
    <x v="0"/>
    <x v="0"/>
    <x v="0"/>
    <x v="0"/>
    <m/>
    <m/>
  </r>
  <r>
    <n v="1"/>
    <n v="1"/>
    <n v="1"/>
    <m/>
    <s v="1.1.1"/>
    <s v="Demographic Codes"/>
    <x v="0"/>
    <s v="Patient Details"/>
    <x v="1"/>
    <s v="Homecare provider patient number"/>
    <x v="1"/>
    <m/>
    <x v="0"/>
    <s v="Homecare provider patient number"/>
    <x v="2"/>
    <m/>
    <x v="0"/>
    <x v="0"/>
    <s v="Opt"/>
    <s v="Yes"/>
    <x v="0"/>
    <x v="1"/>
    <x v="0"/>
    <x v="1"/>
    <x v="0"/>
    <x v="1"/>
    <x v="0"/>
    <x v="1"/>
    <x v="0"/>
    <x v="1"/>
    <x v="0"/>
    <x v="1"/>
    <x v="0"/>
    <x v="1"/>
    <m/>
    <m/>
  </r>
  <r>
    <n v="1"/>
    <n v="1"/>
    <n v="2"/>
    <m/>
    <s v="1.1.2"/>
    <s v="Demographic Codes"/>
    <x v="0"/>
    <s v="Patient Details"/>
    <x v="1"/>
    <s v="NHS number"/>
    <x v="2"/>
    <m/>
    <x v="0"/>
    <s v="NHS number"/>
    <x v="3"/>
    <m/>
    <x v="1"/>
    <x v="0"/>
    <s v="Man"/>
    <s v="Yes"/>
    <x v="0"/>
    <x v="0"/>
    <x v="0"/>
    <x v="0"/>
    <x v="0"/>
    <x v="0"/>
    <x v="0"/>
    <x v="0"/>
    <x v="0"/>
    <x v="0"/>
    <x v="0"/>
    <x v="0"/>
    <x v="0"/>
    <x v="0"/>
    <m/>
    <m/>
  </r>
  <r>
    <n v="1"/>
    <n v="1"/>
    <n v="3"/>
    <m/>
    <s v="1.1.3"/>
    <s v="Demographic Codes"/>
    <x v="0"/>
    <s v="Patient Details"/>
    <x v="1"/>
    <s v="Hospital number"/>
    <x v="3"/>
    <m/>
    <x v="0"/>
    <s v="Hospital number"/>
    <x v="4"/>
    <s v="(Use of NHS Number preferred)"/>
    <x v="1"/>
    <x v="0"/>
    <s v="Opt"/>
    <s v="Yes"/>
    <x v="0"/>
    <x v="1"/>
    <x v="0"/>
    <x v="1"/>
    <x v="0"/>
    <x v="1"/>
    <x v="0"/>
    <x v="1"/>
    <x v="0"/>
    <x v="1"/>
    <x v="0"/>
    <x v="1"/>
    <x v="0"/>
    <x v="1"/>
    <m/>
    <m/>
  </r>
  <r>
    <n v="1"/>
    <n v="1"/>
    <n v="4"/>
    <m/>
    <s v="1.1.4"/>
    <s v="Demographic Codes"/>
    <x v="0"/>
    <s v="Patient Details"/>
    <x v="1"/>
    <s v="Patient surname"/>
    <x v="4"/>
    <m/>
    <x v="0"/>
    <s v="Patient surname"/>
    <x v="5"/>
    <m/>
    <x v="2"/>
    <x v="0"/>
    <s v="Opt"/>
    <s v="Yes"/>
    <x v="0"/>
    <x v="1"/>
    <x v="0"/>
    <x v="1"/>
    <x v="0"/>
    <x v="1"/>
    <x v="0"/>
    <x v="1"/>
    <x v="0"/>
    <x v="1"/>
    <x v="0"/>
    <x v="1"/>
    <x v="0"/>
    <x v="1"/>
    <m/>
    <m/>
  </r>
  <r>
    <n v="1"/>
    <n v="1"/>
    <n v="5"/>
    <m/>
    <s v="1.1.5"/>
    <s v="Demographic Codes"/>
    <x v="0"/>
    <s v="Patient Details"/>
    <x v="1"/>
    <s v="Patient forename"/>
    <x v="5"/>
    <m/>
    <x v="0"/>
    <s v="Patient forename"/>
    <x v="6"/>
    <m/>
    <x v="2"/>
    <x v="0"/>
    <s v="Opt"/>
    <s v="Yes"/>
    <x v="0"/>
    <x v="1"/>
    <x v="0"/>
    <x v="1"/>
    <x v="0"/>
    <x v="1"/>
    <x v="0"/>
    <x v="1"/>
    <x v="0"/>
    <x v="1"/>
    <x v="0"/>
    <x v="1"/>
    <x v="0"/>
    <x v="1"/>
    <m/>
    <m/>
  </r>
  <r>
    <n v="1"/>
    <n v="1"/>
    <n v="6"/>
    <m/>
    <s v="1.1.6"/>
    <s v="Demographic Codes"/>
    <x v="0"/>
    <s v="Patient Details"/>
    <x v="1"/>
    <s v="Carer or Guardian name"/>
    <x v="6"/>
    <m/>
    <x v="0"/>
    <s v="Carer or Guardian name"/>
    <x v="7"/>
    <s v="for child or vulnerable adult"/>
    <x v="2"/>
    <x v="0"/>
    <s v="Opt"/>
    <s v="Yes"/>
    <x v="0"/>
    <x v="1"/>
    <x v="0"/>
    <x v="1"/>
    <x v="0"/>
    <x v="1"/>
    <x v="0"/>
    <x v="1"/>
    <x v="0"/>
    <x v="1"/>
    <x v="0"/>
    <x v="1"/>
    <x v="0"/>
    <x v="1"/>
    <m/>
    <m/>
  </r>
  <r>
    <n v="1"/>
    <n v="1"/>
    <n v="7"/>
    <m/>
    <s v="1.1.7"/>
    <s v="Demographic Codes"/>
    <x v="0"/>
    <s v="Patient Details"/>
    <x v="1"/>
    <s v="Date of birth"/>
    <x v="7"/>
    <m/>
    <x v="0"/>
    <s v="Date of birth"/>
    <x v="8"/>
    <m/>
    <x v="3"/>
    <x v="0"/>
    <s v="Opt"/>
    <s v="No "/>
    <x v="0"/>
    <x v="1"/>
    <x v="0"/>
    <x v="1"/>
    <x v="0"/>
    <x v="1"/>
    <x v="0"/>
    <x v="1"/>
    <x v="0"/>
    <x v="1"/>
    <x v="0"/>
    <x v="1"/>
    <x v="0"/>
    <x v="1"/>
    <m/>
    <m/>
  </r>
  <r>
    <n v="1"/>
    <n v="1"/>
    <n v="8"/>
    <m/>
    <s v="1.1.8"/>
    <s v="Demographic Codes"/>
    <x v="0"/>
    <s v="Patient Details"/>
    <x v="1"/>
    <s v="Patient under 18 years"/>
    <x v="8"/>
    <m/>
    <x v="0"/>
    <s v="Patient under 18 years"/>
    <x v="9"/>
    <m/>
    <x v="4"/>
    <x v="0"/>
    <s v="Opt"/>
    <s v="No "/>
    <x v="0"/>
    <x v="1"/>
    <x v="0"/>
    <x v="1"/>
    <x v="0"/>
    <x v="1"/>
    <x v="0"/>
    <x v="1"/>
    <x v="0"/>
    <x v="1"/>
    <x v="0"/>
    <x v="1"/>
    <x v="0"/>
    <x v="1"/>
    <m/>
    <m/>
  </r>
  <r>
    <n v="1"/>
    <n v="1"/>
    <n v="9"/>
    <m/>
    <s v="1.1.9"/>
    <s v="Demographic Codes"/>
    <x v="0"/>
    <s v="Patient Details"/>
    <x v="1"/>
    <s v="Patient Gender"/>
    <x v="9"/>
    <m/>
    <x v="0"/>
    <s v="Patient Gender"/>
    <x v="10"/>
    <m/>
    <x v="0"/>
    <x v="0"/>
    <s v="Opt"/>
    <s v="No "/>
    <x v="0"/>
    <x v="1"/>
    <x v="0"/>
    <x v="1"/>
    <x v="0"/>
    <x v="1"/>
    <x v="0"/>
    <x v="1"/>
    <x v="0"/>
    <x v="1"/>
    <x v="0"/>
    <x v="1"/>
    <x v="0"/>
    <x v="1"/>
    <m/>
    <m/>
  </r>
  <r>
    <n v="1"/>
    <n v="1"/>
    <n v="9"/>
    <n v="1"/>
    <s v="1.1.9.1"/>
    <s v="Demographic Codes"/>
    <x v="0"/>
    <s v="Patient Details"/>
    <x v="1"/>
    <s v="Patient Gender"/>
    <x v="9"/>
    <s v="Male"/>
    <x v="1"/>
    <s v="Male"/>
    <x v="11"/>
    <m/>
    <x v="5"/>
    <x v="0"/>
    <s v="Opt"/>
    <s v="No "/>
    <x v="0"/>
    <x v="1"/>
    <x v="0"/>
    <x v="1"/>
    <x v="0"/>
    <x v="1"/>
    <x v="0"/>
    <x v="1"/>
    <x v="0"/>
    <x v="1"/>
    <x v="0"/>
    <x v="1"/>
    <x v="0"/>
    <x v="1"/>
    <m/>
    <m/>
  </r>
  <r>
    <n v="1"/>
    <n v="1"/>
    <n v="9"/>
    <n v="2"/>
    <s v="1.1.9.2"/>
    <s v="Demographic Codes"/>
    <x v="0"/>
    <s v="Patient Details"/>
    <x v="1"/>
    <s v="Patient Gender"/>
    <x v="9"/>
    <s v="Female"/>
    <x v="2"/>
    <s v="Female"/>
    <x v="12"/>
    <m/>
    <x v="5"/>
    <x v="0"/>
    <s v="Opt"/>
    <s v="No "/>
    <x v="0"/>
    <x v="1"/>
    <x v="0"/>
    <x v="1"/>
    <x v="0"/>
    <x v="1"/>
    <x v="0"/>
    <x v="1"/>
    <x v="0"/>
    <x v="1"/>
    <x v="0"/>
    <x v="1"/>
    <x v="0"/>
    <x v="1"/>
    <m/>
    <m/>
  </r>
  <r>
    <n v="1"/>
    <n v="1"/>
    <n v="9"/>
    <n v="3"/>
    <s v="1.1.9.3"/>
    <s v="Demographic Codes"/>
    <x v="0"/>
    <s v="Patient Details"/>
    <x v="1"/>
    <s v="Patient Gender"/>
    <x v="9"/>
    <s v="Unknown gender"/>
    <x v="3"/>
    <s v="Unknown gender"/>
    <x v="13"/>
    <m/>
    <x v="5"/>
    <x v="0"/>
    <s v="Opt"/>
    <s v="No "/>
    <x v="0"/>
    <x v="1"/>
    <x v="0"/>
    <x v="1"/>
    <x v="0"/>
    <x v="1"/>
    <x v="0"/>
    <x v="1"/>
    <x v="0"/>
    <x v="1"/>
    <x v="0"/>
    <x v="1"/>
    <x v="0"/>
    <x v="1"/>
    <m/>
    <m/>
  </r>
  <r>
    <n v="1"/>
    <n v="1"/>
    <n v="10"/>
    <s v=""/>
    <s v="1.1.10"/>
    <s v="Demographic Codes"/>
    <x v="0"/>
    <s v="Patient Details"/>
    <x v="1"/>
    <s v="Ethnicity"/>
    <x v="10"/>
    <m/>
    <x v="0"/>
    <s v="Ethnicity"/>
    <x v="14"/>
    <m/>
    <x v="0"/>
    <x v="0"/>
    <s v="Opt"/>
    <s v="No "/>
    <x v="0"/>
    <x v="1"/>
    <x v="0"/>
    <x v="1"/>
    <x v="0"/>
    <x v="1"/>
    <x v="0"/>
    <x v="1"/>
    <x v="0"/>
    <x v="1"/>
    <x v="0"/>
    <x v="1"/>
    <x v="0"/>
    <x v="1"/>
    <m/>
    <m/>
  </r>
  <r>
    <n v="1"/>
    <n v="1"/>
    <n v="10"/>
    <n v="1"/>
    <s v="1.1.10.1"/>
    <s v="Demographic Codes"/>
    <x v="0"/>
    <s v="Patient Details"/>
    <x v="1"/>
    <s v="Ethnicity"/>
    <x v="10"/>
    <s v="White"/>
    <x v="4"/>
    <s v="White"/>
    <x v="15"/>
    <m/>
    <x v="5"/>
    <x v="0"/>
    <s v="Opt"/>
    <s v="No "/>
    <x v="0"/>
    <x v="1"/>
    <x v="0"/>
    <x v="1"/>
    <x v="0"/>
    <x v="1"/>
    <x v="0"/>
    <x v="1"/>
    <x v="0"/>
    <x v="1"/>
    <x v="0"/>
    <x v="1"/>
    <x v="0"/>
    <x v="1"/>
    <m/>
    <m/>
  </r>
  <r>
    <n v="1"/>
    <n v="1"/>
    <n v="10"/>
    <n v="2"/>
    <s v="1.1.10.2"/>
    <s v="Demographic Codes"/>
    <x v="0"/>
    <s v="Patient Details"/>
    <x v="1"/>
    <s v="Ethnicity"/>
    <x v="10"/>
    <s v="Mixed"/>
    <x v="5"/>
    <s v="Mixed"/>
    <x v="16"/>
    <m/>
    <x v="5"/>
    <x v="0"/>
    <s v="Opt"/>
    <s v="No "/>
    <x v="0"/>
    <x v="1"/>
    <x v="0"/>
    <x v="1"/>
    <x v="0"/>
    <x v="1"/>
    <x v="0"/>
    <x v="1"/>
    <x v="0"/>
    <x v="1"/>
    <x v="0"/>
    <x v="1"/>
    <x v="0"/>
    <x v="1"/>
    <m/>
    <m/>
  </r>
  <r>
    <n v="1"/>
    <n v="1"/>
    <n v="10"/>
    <n v="3"/>
    <s v="1.1.10.3"/>
    <s v="Demographic Codes"/>
    <x v="0"/>
    <s v="Patient Details"/>
    <x v="1"/>
    <s v="Ethnicity"/>
    <x v="10"/>
    <s v="Asian / Asian British"/>
    <x v="6"/>
    <s v="Asian / Asian British"/>
    <x v="17"/>
    <m/>
    <x v="5"/>
    <x v="0"/>
    <s v="Opt"/>
    <s v="No "/>
    <x v="0"/>
    <x v="1"/>
    <x v="0"/>
    <x v="1"/>
    <x v="0"/>
    <x v="1"/>
    <x v="0"/>
    <x v="1"/>
    <x v="0"/>
    <x v="1"/>
    <x v="0"/>
    <x v="1"/>
    <x v="0"/>
    <x v="1"/>
    <m/>
    <m/>
  </r>
  <r>
    <n v="1"/>
    <n v="1"/>
    <n v="10"/>
    <n v="4"/>
    <s v="1.1.10.4"/>
    <s v="Demographic Codes"/>
    <x v="0"/>
    <s v="Patient Details"/>
    <x v="1"/>
    <s v="Ethnicity"/>
    <x v="10"/>
    <s v="Black / Black British"/>
    <x v="7"/>
    <s v="Black / Black British"/>
    <x v="18"/>
    <m/>
    <x v="5"/>
    <x v="0"/>
    <s v="Opt"/>
    <s v="No "/>
    <x v="0"/>
    <x v="1"/>
    <x v="0"/>
    <x v="1"/>
    <x v="0"/>
    <x v="1"/>
    <x v="0"/>
    <x v="1"/>
    <x v="0"/>
    <x v="1"/>
    <x v="0"/>
    <x v="1"/>
    <x v="0"/>
    <x v="1"/>
    <m/>
    <m/>
  </r>
  <r>
    <n v="1"/>
    <n v="1"/>
    <n v="10"/>
    <n v="5"/>
    <s v="1.1.10.5"/>
    <s v="Demographic Codes"/>
    <x v="0"/>
    <s v="Patient Details"/>
    <x v="1"/>
    <s v="Ethnicity"/>
    <x v="10"/>
    <s v="Other ethnicity"/>
    <x v="8"/>
    <s v="Other ethnicity"/>
    <x v="19"/>
    <m/>
    <x v="5"/>
    <x v="0"/>
    <s v="Opt"/>
    <s v="No "/>
    <x v="0"/>
    <x v="1"/>
    <x v="0"/>
    <x v="1"/>
    <x v="0"/>
    <x v="1"/>
    <x v="0"/>
    <x v="1"/>
    <x v="0"/>
    <x v="1"/>
    <x v="0"/>
    <x v="1"/>
    <x v="0"/>
    <x v="1"/>
    <m/>
    <m/>
  </r>
  <r>
    <n v="1"/>
    <n v="1"/>
    <n v="10"/>
    <n v="6"/>
    <s v="1.1.10.6"/>
    <s v="Demographic Codes"/>
    <x v="0"/>
    <s v="Patient Details"/>
    <x v="1"/>
    <s v="Ethnicity"/>
    <x v="10"/>
    <s v="Unknown ethnicity"/>
    <x v="9"/>
    <s v="Unknown ethnicity"/>
    <x v="20"/>
    <m/>
    <x v="5"/>
    <x v="0"/>
    <s v="Opt"/>
    <s v="No "/>
    <x v="0"/>
    <x v="1"/>
    <x v="0"/>
    <x v="1"/>
    <x v="0"/>
    <x v="1"/>
    <x v="0"/>
    <x v="1"/>
    <x v="0"/>
    <x v="1"/>
    <x v="0"/>
    <x v="1"/>
    <x v="0"/>
    <x v="1"/>
    <m/>
    <m/>
  </r>
  <r>
    <n v="1"/>
    <n v="1"/>
    <n v="11"/>
    <s v=""/>
    <s v="1.1.11"/>
    <s v="Demographic Codes"/>
    <x v="0"/>
    <s v="Patient Details"/>
    <x v="1"/>
    <s v="Address "/>
    <x v="11"/>
    <m/>
    <x v="0"/>
    <s v="Address "/>
    <x v="21"/>
    <m/>
    <x v="0"/>
    <x v="0"/>
    <s v="Opt"/>
    <s v="Yes"/>
    <x v="0"/>
    <x v="1"/>
    <x v="0"/>
    <x v="1"/>
    <x v="0"/>
    <x v="1"/>
    <x v="0"/>
    <x v="1"/>
    <x v="0"/>
    <x v="1"/>
    <x v="0"/>
    <x v="1"/>
    <x v="0"/>
    <x v="1"/>
    <m/>
    <m/>
  </r>
  <r>
    <n v="1"/>
    <n v="1"/>
    <n v="12"/>
    <s v=""/>
    <s v="1.1.12"/>
    <s v="Demographic Codes"/>
    <x v="0"/>
    <s v="Patient Details"/>
    <x v="1"/>
    <s v="Country"/>
    <x v="12"/>
    <m/>
    <x v="0"/>
    <s v="Country"/>
    <x v="22"/>
    <m/>
    <x v="0"/>
    <x v="0"/>
    <s v="Opt"/>
    <s v="No "/>
    <x v="0"/>
    <x v="1"/>
    <x v="0"/>
    <x v="1"/>
    <x v="0"/>
    <x v="1"/>
    <x v="0"/>
    <x v="1"/>
    <x v="0"/>
    <x v="1"/>
    <x v="0"/>
    <x v="1"/>
    <x v="0"/>
    <x v="1"/>
    <m/>
    <m/>
  </r>
  <r>
    <n v="1"/>
    <n v="1"/>
    <n v="12"/>
    <n v="1"/>
    <s v="1.1.12.1"/>
    <s v="Demographic Codes"/>
    <x v="0"/>
    <s v="Patient Details"/>
    <x v="1"/>
    <s v="Country"/>
    <x v="12"/>
    <s v="England"/>
    <x v="10"/>
    <s v="England"/>
    <x v="23"/>
    <m/>
    <x v="5"/>
    <x v="0"/>
    <s v="Opt"/>
    <s v="No "/>
    <x v="0"/>
    <x v="1"/>
    <x v="0"/>
    <x v="1"/>
    <x v="0"/>
    <x v="1"/>
    <x v="0"/>
    <x v="1"/>
    <x v="0"/>
    <x v="1"/>
    <x v="0"/>
    <x v="1"/>
    <x v="0"/>
    <x v="1"/>
    <m/>
    <m/>
  </r>
  <r>
    <n v="1"/>
    <n v="1"/>
    <n v="12"/>
    <n v="2"/>
    <s v="1.1.12.2"/>
    <s v="Demographic Codes"/>
    <x v="0"/>
    <s v="Patient Details"/>
    <x v="1"/>
    <s v="Country"/>
    <x v="12"/>
    <s v="Scotland"/>
    <x v="11"/>
    <s v="Scotland"/>
    <x v="24"/>
    <m/>
    <x v="5"/>
    <x v="0"/>
    <s v="Opt"/>
    <s v="No "/>
    <x v="0"/>
    <x v="1"/>
    <x v="0"/>
    <x v="1"/>
    <x v="0"/>
    <x v="1"/>
    <x v="0"/>
    <x v="1"/>
    <x v="0"/>
    <x v="1"/>
    <x v="0"/>
    <x v="1"/>
    <x v="0"/>
    <x v="1"/>
    <m/>
    <m/>
  </r>
  <r>
    <n v="1"/>
    <n v="1"/>
    <n v="12"/>
    <n v="3"/>
    <s v="1.1.12.3"/>
    <s v="Demographic Codes"/>
    <x v="0"/>
    <s v="Patient Details"/>
    <x v="1"/>
    <s v="Country"/>
    <x v="12"/>
    <s v="Wales"/>
    <x v="12"/>
    <s v="Wales"/>
    <x v="25"/>
    <m/>
    <x v="5"/>
    <x v="0"/>
    <s v="Opt"/>
    <s v="No "/>
    <x v="0"/>
    <x v="1"/>
    <x v="0"/>
    <x v="1"/>
    <x v="0"/>
    <x v="1"/>
    <x v="0"/>
    <x v="1"/>
    <x v="0"/>
    <x v="1"/>
    <x v="0"/>
    <x v="1"/>
    <x v="0"/>
    <x v="1"/>
    <m/>
    <m/>
  </r>
  <r>
    <n v="1"/>
    <n v="1"/>
    <n v="12"/>
    <n v="4"/>
    <s v="1.1.12.4"/>
    <s v="Demographic Codes"/>
    <x v="0"/>
    <s v="Patient Details"/>
    <x v="1"/>
    <s v="Country"/>
    <x v="12"/>
    <s v="Northern Ireland"/>
    <x v="13"/>
    <s v="Northern Ireland"/>
    <x v="26"/>
    <m/>
    <x v="5"/>
    <x v="0"/>
    <s v="Opt"/>
    <s v="No "/>
    <x v="0"/>
    <x v="1"/>
    <x v="0"/>
    <x v="1"/>
    <x v="0"/>
    <x v="1"/>
    <x v="0"/>
    <x v="1"/>
    <x v="0"/>
    <x v="1"/>
    <x v="0"/>
    <x v="1"/>
    <x v="0"/>
    <x v="1"/>
    <m/>
    <m/>
  </r>
  <r>
    <n v="1"/>
    <n v="1"/>
    <n v="12"/>
    <n v="5"/>
    <s v="1.1.12.5"/>
    <s v="Demographic Codes"/>
    <x v="0"/>
    <s v="Patient Details"/>
    <x v="1"/>
    <s v="Country"/>
    <x v="12"/>
    <s v="Other country"/>
    <x v="14"/>
    <s v="Other country"/>
    <x v="27"/>
    <m/>
    <x v="5"/>
    <x v="0"/>
    <s v="Opt"/>
    <s v="No "/>
    <x v="0"/>
    <x v="1"/>
    <x v="0"/>
    <x v="1"/>
    <x v="0"/>
    <x v="1"/>
    <x v="0"/>
    <x v="1"/>
    <x v="0"/>
    <x v="1"/>
    <x v="0"/>
    <x v="1"/>
    <x v="0"/>
    <x v="1"/>
    <m/>
    <m/>
  </r>
  <r>
    <n v="1"/>
    <n v="1"/>
    <n v="13"/>
    <s v=""/>
    <s v="1.1.13"/>
    <s v="Demographic Codes"/>
    <x v="0"/>
    <s v="Patient Details"/>
    <x v="1"/>
    <s v="Therapy/contract"/>
    <x v="13"/>
    <m/>
    <x v="0"/>
    <s v="Therapy/contract"/>
    <x v="28"/>
    <m/>
    <x v="2"/>
    <x v="0"/>
    <s v="Man"/>
    <s v="No "/>
    <x v="0"/>
    <x v="0"/>
    <x v="0"/>
    <x v="0"/>
    <x v="0"/>
    <x v="0"/>
    <x v="0"/>
    <x v="0"/>
    <x v="0"/>
    <x v="0"/>
    <x v="0"/>
    <x v="0"/>
    <x v="0"/>
    <x v="0"/>
    <m/>
    <m/>
  </r>
  <r>
    <n v="1"/>
    <n v="1"/>
    <n v="14"/>
    <s v=""/>
    <s v="1.1.14"/>
    <s v="Demographic Codes"/>
    <x v="0"/>
    <s v="Patient Details"/>
    <x v="1"/>
    <s v="Diagnosis"/>
    <x v="14"/>
    <m/>
    <x v="0"/>
    <s v="Diagnosis"/>
    <x v="29"/>
    <m/>
    <x v="2"/>
    <x v="0"/>
    <s v="Opt"/>
    <s v="No "/>
    <x v="0"/>
    <x v="1"/>
    <x v="0"/>
    <x v="1"/>
    <x v="0"/>
    <x v="1"/>
    <x v="0"/>
    <x v="1"/>
    <x v="0"/>
    <x v="1"/>
    <x v="0"/>
    <x v="1"/>
    <x v="0"/>
    <x v="1"/>
    <m/>
    <m/>
  </r>
  <r>
    <n v="1"/>
    <n v="1"/>
    <n v="15"/>
    <s v=""/>
    <s v="1.1.15"/>
    <s v="Demographic Codes"/>
    <x v="0"/>
    <s v="Patient Details"/>
    <x v="1"/>
    <s v="Referring centre"/>
    <x v="15"/>
    <m/>
    <x v="0"/>
    <s v="Referring centre"/>
    <x v="30"/>
    <m/>
    <x v="6"/>
    <x v="0"/>
    <s v="Opt"/>
    <s v="No "/>
    <x v="0"/>
    <x v="1"/>
    <x v="0"/>
    <x v="1"/>
    <x v="0"/>
    <x v="1"/>
    <x v="0"/>
    <x v="1"/>
    <x v="0"/>
    <x v="1"/>
    <x v="0"/>
    <x v="1"/>
    <x v="0"/>
    <x v="1"/>
    <m/>
    <m/>
  </r>
  <r>
    <n v="1"/>
    <n v="1"/>
    <n v="16"/>
    <s v=""/>
    <s v="1.1.16"/>
    <s v="Demographic Codes"/>
    <x v="0"/>
    <s v="Patient Details"/>
    <x v="1"/>
    <s v="Clinical services team location - if applicable"/>
    <x v="16"/>
    <m/>
    <x v="0"/>
    <s v="Clinical services team location - if applicable"/>
    <x v="31"/>
    <m/>
    <x v="2"/>
    <x v="0"/>
    <s v="Opt"/>
    <s v="No "/>
    <x v="0"/>
    <x v="1"/>
    <x v="0"/>
    <x v="1"/>
    <x v="0"/>
    <x v="1"/>
    <x v="0"/>
    <x v="1"/>
    <x v="0"/>
    <x v="1"/>
    <x v="0"/>
    <x v="1"/>
    <x v="0"/>
    <x v="1"/>
    <m/>
    <m/>
  </r>
  <r>
    <n v="1"/>
    <n v="2"/>
    <s v=""/>
    <s v=""/>
    <s v="1.2"/>
    <s v="Demographic Codes"/>
    <x v="0"/>
    <s v="Reporter Details"/>
    <x v="2"/>
    <m/>
    <x v="0"/>
    <m/>
    <x v="0"/>
    <s v="Reporter Details"/>
    <x v="32"/>
    <m/>
    <x v="0"/>
    <x v="0"/>
    <s v="Man"/>
    <s v="Yes"/>
    <x v="0"/>
    <x v="0"/>
    <x v="0"/>
    <x v="0"/>
    <x v="0"/>
    <x v="0"/>
    <x v="0"/>
    <x v="0"/>
    <x v="0"/>
    <x v="0"/>
    <x v="0"/>
    <x v="0"/>
    <x v="0"/>
    <x v="0"/>
    <m/>
    <m/>
  </r>
  <r>
    <n v="1"/>
    <n v="2"/>
    <n v="1"/>
    <s v=""/>
    <s v="1.2.1"/>
    <s v="Demographic Codes"/>
    <x v="0"/>
    <s v="Reporter Details"/>
    <x v="2"/>
    <s v="Reporting Organisation"/>
    <x v="17"/>
    <m/>
    <x v="0"/>
    <s v="Reporting Organisation"/>
    <x v="33"/>
    <m/>
    <x v="0"/>
    <x v="0"/>
    <s v="Man"/>
    <s v="No "/>
    <x v="0"/>
    <x v="0"/>
    <x v="0"/>
    <x v="0"/>
    <x v="0"/>
    <x v="0"/>
    <x v="0"/>
    <x v="0"/>
    <x v="0"/>
    <x v="0"/>
    <x v="0"/>
    <x v="0"/>
    <x v="0"/>
    <x v="0"/>
    <m/>
    <m/>
  </r>
  <r>
    <n v="1"/>
    <n v="2"/>
    <n v="1"/>
    <n v="1"/>
    <s v="1.2.1.1"/>
    <s v="Demographic Codes"/>
    <x v="0"/>
    <s v="Reporter Details"/>
    <x v="2"/>
    <s v="Reporting Organisation"/>
    <x v="17"/>
    <s v="Patient / Patient Representative / Carer / Advocate"/>
    <x v="15"/>
    <s v="Patient / Patient Representative / Carer / Advocate"/>
    <x v="34"/>
    <m/>
    <x v="5"/>
    <x v="0"/>
    <s v="Opt"/>
    <s v="No "/>
    <x v="0"/>
    <x v="1"/>
    <x v="0"/>
    <x v="1"/>
    <x v="0"/>
    <x v="1"/>
    <x v="0"/>
    <x v="1"/>
    <x v="0"/>
    <x v="1"/>
    <x v="0"/>
    <x v="1"/>
    <x v="0"/>
    <x v="1"/>
    <m/>
    <m/>
  </r>
  <r>
    <n v="1"/>
    <n v="2"/>
    <n v="1"/>
    <n v="2"/>
    <s v="1.2.1.2"/>
    <s v="Demographic Codes"/>
    <x v="0"/>
    <s v="Reporter Details"/>
    <x v="2"/>
    <s v="Reporting Organisation"/>
    <x v="17"/>
    <s v="NHS Trust / Health Board / Hospital"/>
    <x v="16"/>
    <s v="NHS Trust / Health Board / Hospital"/>
    <x v="35"/>
    <m/>
    <x v="5"/>
    <x v="0"/>
    <s v="Opt"/>
    <s v="No "/>
    <x v="0"/>
    <x v="1"/>
    <x v="0"/>
    <x v="1"/>
    <x v="0"/>
    <x v="1"/>
    <x v="0"/>
    <x v="1"/>
    <x v="0"/>
    <x v="1"/>
    <x v="0"/>
    <x v="1"/>
    <x v="0"/>
    <x v="1"/>
    <m/>
    <m/>
  </r>
  <r>
    <n v="1"/>
    <n v="2"/>
    <n v="1"/>
    <n v="3"/>
    <s v="1.2.1.3"/>
    <s v="Demographic Codes"/>
    <x v="0"/>
    <s v="Reporter Details"/>
    <x v="2"/>
    <s v="Reporting Organisation"/>
    <x v="17"/>
    <s v="Other Healthcare Professional"/>
    <x v="17"/>
    <s v="Other Healthcare Professional"/>
    <x v="36"/>
    <m/>
    <x v="5"/>
    <x v="0"/>
    <s v="Opt"/>
    <s v="No "/>
    <x v="0"/>
    <x v="1"/>
    <x v="0"/>
    <x v="1"/>
    <x v="0"/>
    <x v="1"/>
    <x v="0"/>
    <x v="1"/>
    <x v="0"/>
    <x v="1"/>
    <x v="0"/>
    <x v="1"/>
    <x v="0"/>
    <x v="1"/>
    <m/>
    <m/>
  </r>
  <r>
    <n v="1"/>
    <n v="2"/>
    <n v="1"/>
    <n v="4"/>
    <s v="1.2.1.4"/>
    <s v="Demographic Codes"/>
    <x v="0"/>
    <s v="Reporter Details"/>
    <x v="2"/>
    <s v="Reporting Organisation"/>
    <x v="17"/>
    <s v="Purchasing Authority / Commissioner"/>
    <x v="18"/>
    <s v="Purchasing Authority / Commissioner"/>
    <x v="37"/>
    <m/>
    <x v="5"/>
    <x v="0"/>
    <s v="Opt"/>
    <s v="No "/>
    <x v="0"/>
    <x v="1"/>
    <x v="0"/>
    <x v="1"/>
    <x v="0"/>
    <x v="1"/>
    <x v="0"/>
    <x v="1"/>
    <x v="0"/>
    <x v="1"/>
    <x v="0"/>
    <x v="1"/>
    <x v="0"/>
    <x v="1"/>
    <m/>
    <m/>
  </r>
  <r>
    <n v="1"/>
    <n v="2"/>
    <n v="1"/>
    <n v="5"/>
    <s v="1.2.1.5"/>
    <s v="Demographic Codes"/>
    <x v="0"/>
    <s v="Reporter Details"/>
    <x v="2"/>
    <s v="Reporting Organisation"/>
    <x v="17"/>
    <s v="Pharmaceutical / Device Companies"/>
    <x v="19"/>
    <s v="Pharmaceutical / Device Companies"/>
    <x v="38"/>
    <m/>
    <x v="5"/>
    <x v="0"/>
    <s v="Opt"/>
    <s v="No "/>
    <x v="0"/>
    <x v="1"/>
    <x v="0"/>
    <x v="1"/>
    <x v="0"/>
    <x v="1"/>
    <x v="0"/>
    <x v="1"/>
    <x v="0"/>
    <x v="1"/>
    <x v="0"/>
    <x v="1"/>
    <x v="0"/>
    <x v="1"/>
    <m/>
    <m/>
  </r>
  <r>
    <n v="1"/>
    <n v="2"/>
    <n v="1"/>
    <n v="6"/>
    <s v="1.2.1.6"/>
    <s v="Demographic Codes"/>
    <x v="0"/>
    <s v="Reporter Details"/>
    <x v="2"/>
    <s v="Reporting Organisation"/>
    <x v="17"/>
    <s v="Primary sub-contractor"/>
    <x v="20"/>
    <s v="Primary sub-contractor"/>
    <x v="39"/>
    <m/>
    <x v="5"/>
    <x v="0"/>
    <s v="Opt"/>
    <s v="No "/>
    <x v="0"/>
    <x v="1"/>
    <x v="0"/>
    <x v="1"/>
    <x v="0"/>
    <x v="1"/>
    <x v="0"/>
    <x v="1"/>
    <x v="0"/>
    <x v="1"/>
    <x v="0"/>
    <x v="1"/>
    <x v="0"/>
    <x v="1"/>
    <m/>
    <m/>
  </r>
  <r>
    <n v="1"/>
    <n v="2"/>
    <n v="1"/>
    <n v="7"/>
    <s v="1.2.1.7"/>
    <s v="Demographic Codes"/>
    <x v="0"/>
    <s v="Reporter Details"/>
    <x v="2"/>
    <s v="Reporting Organisation"/>
    <x v="17"/>
    <s v="Suppliers and sub-contractors"/>
    <x v="21"/>
    <s v="Suppliers and sub-contractors"/>
    <x v="40"/>
    <m/>
    <x v="5"/>
    <x v="0"/>
    <s v="Opt"/>
    <s v="No "/>
    <x v="0"/>
    <x v="1"/>
    <x v="0"/>
    <x v="1"/>
    <x v="0"/>
    <x v="1"/>
    <x v="0"/>
    <x v="1"/>
    <x v="0"/>
    <x v="1"/>
    <x v="0"/>
    <x v="1"/>
    <x v="0"/>
    <x v="1"/>
    <m/>
    <m/>
  </r>
  <r>
    <n v="1"/>
    <n v="2"/>
    <n v="2"/>
    <s v=""/>
    <s v="1.2.2"/>
    <s v="Demographic Codes"/>
    <x v="0"/>
    <s v="Reporter Details"/>
    <x v="2"/>
    <s v="Reporter type"/>
    <x v="18"/>
    <m/>
    <x v="0"/>
    <s v="Reporter type"/>
    <x v="41"/>
    <m/>
    <x v="0"/>
    <x v="0"/>
    <s v="Man"/>
    <s v="No "/>
    <x v="0"/>
    <x v="0"/>
    <x v="0"/>
    <x v="0"/>
    <x v="0"/>
    <x v="0"/>
    <x v="0"/>
    <x v="0"/>
    <x v="0"/>
    <x v="0"/>
    <x v="0"/>
    <x v="0"/>
    <x v="0"/>
    <x v="0"/>
    <m/>
    <m/>
  </r>
  <r>
    <n v="1"/>
    <n v="2"/>
    <n v="2"/>
    <n v="1"/>
    <s v="1.2.2.1"/>
    <s v="Demographic Codes"/>
    <x v="0"/>
    <s v="Reporter Details"/>
    <x v="2"/>
    <s v="Reporter type"/>
    <x v="18"/>
    <s v="Patient"/>
    <x v="22"/>
    <s v="Patient"/>
    <x v="42"/>
    <m/>
    <x v="5"/>
    <x v="0"/>
    <s v="Opt"/>
    <s v="No "/>
    <x v="0"/>
    <x v="1"/>
    <x v="0"/>
    <x v="1"/>
    <x v="0"/>
    <x v="1"/>
    <x v="0"/>
    <x v="1"/>
    <x v="0"/>
    <x v="1"/>
    <x v="0"/>
    <x v="1"/>
    <x v="0"/>
    <x v="1"/>
    <m/>
    <m/>
  </r>
  <r>
    <n v="1"/>
    <n v="2"/>
    <n v="2"/>
    <n v="2"/>
    <s v="1.2.2.2"/>
    <s v="Demographic Codes"/>
    <x v="0"/>
    <s v="Reporter Details"/>
    <x v="2"/>
    <s v="Reporter type"/>
    <x v="18"/>
    <s v="Carer/Guardian"/>
    <x v="23"/>
    <s v="Carer/Guardian"/>
    <x v="43"/>
    <m/>
    <x v="5"/>
    <x v="0"/>
    <s v="Opt"/>
    <s v="No "/>
    <x v="0"/>
    <x v="1"/>
    <x v="0"/>
    <x v="1"/>
    <x v="0"/>
    <x v="1"/>
    <x v="0"/>
    <x v="1"/>
    <x v="0"/>
    <x v="1"/>
    <x v="0"/>
    <x v="1"/>
    <x v="0"/>
    <x v="1"/>
    <m/>
    <m/>
  </r>
  <r>
    <n v="1"/>
    <n v="2"/>
    <n v="2"/>
    <n v="3"/>
    <s v="1.2.2.3"/>
    <s v="Demographic Codes"/>
    <x v="0"/>
    <s v="Reporter Details"/>
    <x v="2"/>
    <s v="Reporter type"/>
    <x v="18"/>
    <s v="Other patient representative"/>
    <x v="24"/>
    <s v="Other patient representative"/>
    <x v="44"/>
    <m/>
    <x v="5"/>
    <x v="0"/>
    <s v="Opt"/>
    <s v="No "/>
    <x v="0"/>
    <x v="1"/>
    <x v="0"/>
    <x v="1"/>
    <x v="0"/>
    <x v="1"/>
    <x v="0"/>
    <x v="1"/>
    <x v="0"/>
    <x v="1"/>
    <x v="0"/>
    <x v="1"/>
    <x v="0"/>
    <x v="1"/>
    <m/>
    <m/>
  </r>
  <r>
    <n v="1"/>
    <n v="2"/>
    <n v="2"/>
    <n v="4"/>
    <s v="1.2.2.4"/>
    <s v="Demographic Codes"/>
    <x v="0"/>
    <s v="Reporter Details"/>
    <x v="2"/>
    <s v="Reporter type"/>
    <x v="18"/>
    <s v="Medical"/>
    <x v="25"/>
    <s v="Medical"/>
    <x v="45"/>
    <m/>
    <x v="5"/>
    <x v="0"/>
    <s v="Opt"/>
    <s v="No "/>
    <x v="0"/>
    <x v="1"/>
    <x v="0"/>
    <x v="1"/>
    <x v="0"/>
    <x v="1"/>
    <x v="0"/>
    <x v="1"/>
    <x v="0"/>
    <x v="1"/>
    <x v="0"/>
    <x v="1"/>
    <x v="0"/>
    <x v="1"/>
    <m/>
    <m/>
  </r>
  <r>
    <n v="1"/>
    <n v="2"/>
    <n v="2"/>
    <n v="5"/>
    <s v="1.2.2.5"/>
    <s v="Demographic Codes"/>
    <x v="0"/>
    <s v="Reporter Details"/>
    <x v="2"/>
    <s v="Reporter type"/>
    <x v="18"/>
    <s v="Nurse"/>
    <x v="26"/>
    <s v="Nurse"/>
    <x v="46"/>
    <m/>
    <x v="5"/>
    <x v="0"/>
    <s v="Opt"/>
    <s v="No "/>
    <x v="0"/>
    <x v="1"/>
    <x v="0"/>
    <x v="1"/>
    <x v="0"/>
    <x v="1"/>
    <x v="0"/>
    <x v="1"/>
    <x v="0"/>
    <x v="1"/>
    <x v="0"/>
    <x v="1"/>
    <x v="0"/>
    <x v="1"/>
    <m/>
    <m/>
  </r>
  <r>
    <n v="1"/>
    <n v="2"/>
    <n v="2"/>
    <n v="6"/>
    <s v="1.2.2.6"/>
    <s v="Demographic Codes"/>
    <x v="0"/>
    <s v="Reporter Details"/>
    <x v="2"/>
    <s v="Reporter type"/>
    <x v="18"/>
    <s v="Pharmacy"/>
    <x v="27"/>
    <s v="Pharmacy"/>
    <x v="47"/>
    <m/>
    <x v="5"/>
    <x v="0"/>
    <s v="Opt"/>
    <s v="No "/>
    <x v="0"/>
    <x v="1"/>
    <x v="0"/>
    <x v="1"/>
    <x v="0"/>
    <x v="1"/>
    <x v="0"/>
    <x v="1"/>
    <x v="0"/>
    <x v="1"/>
    <x v="0"/>
    <x v="1"/>
    <x v="0"/>
    <x v="1"/>
    <m/>
    <m/>
  </r>
  <r>
    <n v="1"/>
    <n v="2"/>
    <n v="2"/>
    <n v="7"/>
    <s v="1.2.2.7"/>
    <s v="Demographic Codes"/>
    <x v="0"/>
    <s v="Reporter Details"/>
    <x v="2"/>
    <s v="Reporter type"/>
    <x v="18"/>
    <s v="Support Staff"/>
    <x v="28"/>
    <s v="Support Staff"/>
    <x v="48"/>
    <m/>
    <x v="5"/>
    <x v="0"/>
    <s v="Opt"/>
    <s v="No "/>
    <x v="0"/>
    <x v="1"/>
    <x v="0"/>
    <x v="1"/>
    <x v="0"/>
    <x v="1"/>
    <x v="0"/>
    <x v="1"/>
    <x v="0"/>
    <x v="1"/>
    <x v="0"/>
    <x v="1"/>
    <x v="0"/>
    <x v="1"/>
    <m/>
    <m/>
  </r>
  <r>
    <n v="1"/>
    <n v="2"/>
    <n v="2"/>
    <n v="8"/>
    <s v="1.2.2.8"/>
    <s v="Demographic Codes"/>
    <x v="0"/>
    <s v="Reporter Details"/>
    <x v="2"/>
    <s v="Reporter type"/>
    <x v="18"/>
    <s v="Other Reporter type"/>
    <x v="29"/>
    <s v="Other Reporter type"/>
    <x v="49"/>
    <m/>
    <x v="5"/>
    <x v="0"/>
    <s v="Opt"/>
    <s v="No "/>
    <x v="0"/>
    <x v="1"/>
    <x v="0"/>
    <x v="1"/>
    <x v="0"/>
    <x v="1"/>
    <x v="0"/>
    <x v="1"/>
    <x v="0"/>
    <x v="1"/>
    <x v="0"/>
    <x v="1"/>
    <x v="0"/>
    <x v="1"/>
    <m/>
    <m/>
  </r>
  <r>
    <n v="1"/>
    <n v="2"/>
    <n v="3"/>
    <s v=""/>
    <s v="1.2.3"/>
    <s v="Demographic Codes"/>
    <x v="0"/>
    <s v="Reporter Details"/>
    <x v="2"/>
    <s v="Reporter name"/>
    <x v="19"/>
    <m/>
    <x v="0"/>
    <s v="Reporter name"/>
    <x v="50"/>
    <s v="If not patient"/>
    <x v="2"/>
    <x v="0"/>
    <s v="Opt"/>
    <s v="Yes"/>
    <x v="0"/>
    <x v="1"/>
    <x v="0"/>
    <x v="1"/>
    <x v="0"/>
    <x v="1"/>
    <x v="0"/>
    <x v="1"/>
    <x v="0"/>
    <x v="1"/>
    <x v="0"/>
    <x v="1"/>
    <x v="0"/>
    <x v="1"/>
    <m/>
    <m/>
  </r>
  <r>
    <n v="1"/>
    <n v="2"/>
    <n v="4"/>
    <s v=""/>
    <s v="1.2.4"/>
    <s v="Demographic Codes"/>
    <x v="0"/>
    <s v="Reporter Details"/>
    <x v="2"/>
    <s v="Reporter telephone"/>
    <x v="20"/>
    <m/>
    <x v="0"/>
    <s v="Reporter telephone"/>
    <x v="51"/>
    <m/>
    <x v="7"/>
    <x v="0"/>
    <s v="Opt"/>
    <s v="Yes"/>
    <x v="0"/>
    <x v="1"/>
    <x v="0"/>
    <x v="1"/>
    <x v="0"/>
    <x v="1"/>
    <x v="0"/>
    <x v="1"/>
    <x v="0"/>
    <x v="1"/>
    <x v="0"/>
    <x v="1"/>
    <x v="0"/>
    <x v="1"/>
    <m/>
    <m/>
  </r>
  <r>
    <n v="1"/>
    <n v="2"/>
    <n v="5"/>
    <s v=""/>
    <s v="1.2.5"/>
    <s v="Demographic Codes"/>
    <x v="0"/>
    <s v="Reporter Details"/>
    <x v="2"/>
    <s v="Reporter email"/>
    <x v="21"/>
    <m/>
    <x v="0"/>
    <s v="Reporter email"/>
    <x v="52"/>
    <m/>
    <x v="2"/>
    <x v="0"/>
    <s v="Opt"/>
    <s v="Yes"/>
    <x v="0"/>
    <x v="1"/>
    <x v="0"/>
    <x v="1"/>
    <x v="0"/>
    <x v="1"/>
    <x v="0"/>
    <x v="1"/>
    <x v="0"/>
    <x v="1"/>
    <x v="0"/>
    <x v="1"/>
    <x v="0"/>
    <x v="1"/>
    <m/>
    <m/>
  </r>
  <r>
    <n v="1"/>
    <n v="2"/>
    <n v="6"/>
    <s v=""/>
    <s v="1.2.6"/>
    <s v="Demographic Codes"/>
    <x v="0"/>
    <s v="Reporter Details"/>
    <x v="2"/>
    <s v="Reporter Address"/>
    <x v="22"/>
    <m/>
    <x v="0"/>
    <s v="Reporter Address"/>
    <x v="53"/>
    <m/>
    <x v="2"/>
    <x v="0"/>
    <s v="Opt"/>
    <s v="Yes"/>
    <x v="0"/>
    <x v="1"/>
    <x v="0"/>
    <x v="1"/>
    <x v="0"/>
    <x v="1"/>
    <x v="0"/>
    <x v="1"/>
    <x v="0"/>
    <x v="1"/>
    <x v="0"/>
    <x v="1"/>
    <x v="0"/>
    <x v="1"/>
    <m/>
    <m/>
  </r>
  <r>
    <n v="1"/>
    <n v="2"/>
    <n v="7"/>
    <s v=""/>
    <s v="1.2.7"/>
    <s v="Demographic Codes"/>
    <x v="0"/>
    <s v="Reporter Details"/>
    <x v="2"/>
    <s v="Reporter Organisation"/>
    <x v="23"/>
    <m/>
    <x v="0"/>
    <s v="Reporter Organisation"/>
    <x v="54"/>
    <s v="If applicable"/>
    <x v="2"/>
    <x v="0"/>
    <s v="Opt"/>
    <s v="Yes"/>
    <x v="0"/>
    <x v="1"/>
    <x v="0"/>
    <x v="1"/>
    <x v="0"/>
    <x v="1"/>
    <x v="0"/>
    <x v="1"/>
    <x v="0"/>
    <x v="1"/>
    <x v="0"/>
    <x v="1"/>
    <x v="0"/>
    <x v="1"/>
    <m/>
    <m/>
  </r>
  <r>
    <n v="1"/>
    <n v="3"/>
    <s v=""/>
    <s v=""/>
    <s v="1.3"/>
    <s v="Demographic Codes"/>
    <x v="0"/>
    <s v="Recipient Details"/>
    <x v="3"/>
    <m/>
    <x v="0"/>
    <m/>
    <x v="0"/>
    <s v="Recipient Details"/>
    <x v="55"/>
    <s v="Professional individual who is recording details of incident / complaint from the reporter"/>
    <x v="0"/>
    <x v="0"/>
    <s v="Man"/>
    <s v="Yes"/>
    <x v="0"/>
    <x v="0"/>
    <x v="0"/>
    <x v="0"/>
    <x v="0"/>
    <x v="0"/>
    <x v="0"/>
    <x v="0"/>
    <x v="0"/>
    <x v="0"/>
    <x v="0"/>
    <x v="0"/>
    <x v="0"/>
    <x v="0"/>
    <m/>
    <m/>
  </r>
  <r>
    <n v="1"/>
    <n v="3"/>
    <n v="1"/>
    <s v=""/>
    <s v="1.3.1"/>
    <s v="Demographic Codes"/>
    <x v="0"/>
    <s v="Recipient Details"/>
    <x v="3"/>
    <s v="Recipient name"/>
    <x v="24"/>
    <m/>
    <x v="0"/>
    <s v="Recipient name"/>
    <x v="56"/>
    <m/>
    <x v="2"/>
    <x v="0"/>
    <s v="Man"/>
    <s v="Yes"/>
    <x v="0"/>
    <x v="0"/>
    <x v="0"/>
    <x v="0"/>
    <x v="0"/>
    <x v="0"/>
    <x v="0"/>
    <x v="0"/>
    <x v="0"/>
    <x v="0"/>
    <x v="0"/>
    <x v="0"/>
    <x v="0"/>
    <x v="0"/>
    <m/>
    <m/>
  </r>
  <r>
    <n v="1"/>
    <n v="3"/>
    <n v="2"/>
    <s v=""/>
    <s v="1.3.2"/>
    <s v="Demographic Codes"/>
    <x v="0"/>
    <s v="Recipient Details"/>
    <x v="3"/>
    <s v="Recipient position / job title"/>
    <x v="25"/>
    <m/>
    <x v="0"/>
    <s v="Recipient position / job title"/>
    <x v="57"/>
    <m/>
    <x v="2"/>
    <x v="0"/>
    <s v="Opt"/>
    <s v="Yes"/>
    <x v="0"/>
    <x v="1"/>
    <x v="0"/>
    <x v="1"/>
    <x v="0"/>
    <x v="1"/>
    <x v="0"/>
    <x v="1"/>
    <x v="0"/>
    <x v="1"/>
    <x v="0"/>
    <x v="1"/>
    <x v="0"/>
    <x v="1"/>
    <m/>
    <m/>
  </r>
  <r>
    <n v="1"/>
    <n v="3"/>
    <n v="3"/>
    <s v=""/>
    <s v="1.3.3"/>
    <s v="Demographic Codes"/>
    <x v="0"/>
    <s v="Recipient Details"/>
    <x v="3"/>
    <s v="Recipient organisation name"/>
    <x v="26"/>
    <m/>
    <x v="0"/>
    <s v="Recipient organisation name"/>
    <x v="58"/>
    <m/>
    <x v="2"/>
    <x v="0"/>
    <s v="Man"/>
    <s v="Yes"/>
    <x v="0"/>
    <x v="0"/>
    <x v="0"/>
    <x v="0"/>
    <x v="0"/>
    <x v="0"/>
    <x v="0"/>
    <x v="0"/>
    <x v="0"/>
    <x v="0"/>
    <x v="0"/>
    <x v="0"/>
    <x v="0"/>
    <x v="0"/>
    <m/>
    <m/>
  </r>
  <r>
    <n v="1"/>
    <n v="3"/>
    <n v="4"/>
    <s v=""/>
    <s v="1.3.4"/>
    <s v="Demographic Codes"/>
    <x v="0"/>
    <s v="Recipient Details"/>
    <x v="3"/>
    <s v="Recipient contact telephone"/>
    <x v="27"/>
    <m/>
    <x v="0"/>
    <s v="Recipient contact telephone"/>
    <x v="59"/>
    <m/>
    <x v="7"/>
    <x v="0"/>
    <s v="Man"/>
    <s v="Yes"/>
    <x v="0"/>
    <x v="0"/>
    <x v="0"/>
    <x v="0"/>
    <x v="0"/>
    <x v="0"/>
    <x v="0"/>
    <x v="0"/>
    <x v="0"/>
    <x v="0"/>
    <x v="0"/>
    <x v="0"/>
    <x v="0"/>
    <x v="0"/>
    <m/>
    <m/>
  </r>
  <r>
    <n v="2"/>
    <s v=""/>
    <s v=""/>
    <s v=""/>
    <s v="2"/>
    <s v="Incident/Complaint Codes"/>
    <x v="1"/>
    <m/>
    <x v="0"/>
    <m/>
    <x v="0"/>
    <m/>
    <x v="0"/>
    <s v="Incident/Complaint Codes"/>
    <x v="60"/>
    <m/>
    <x v="0"/>
    <x v="0"/>
    <s v="Man"/>
    <s v="No "/>
    <x v="0"/>
    <x v="0"/>
    <x v="0"/>
    <x v="0"/>
    <x v="0"/>
    <x v="0"/>
    <x v="0"/>
    <x v="0"/>
    <x v="0"/>
    <x v="0"/>
    <x v="0"/>
    <x v="0"/>
    <x v="0"/>
    <x v="0"/>
    <m/>
    <m/>
  </r>
  <r>
    <n v="2"/>
    <n v="1"/>
    <s v=""/>
    <s v=""/>
    <s v="2.1"/>
    <s v="Incident/Complaint Codes"/>
    <x v="1"/>
    <s v="Incident/complaint details"/>
    <x v="4"/>
    <m/>
    <x v="0"/>
    <m/>
    <x v="0"/>
    <s v="Incident/complaint details"/>
    <x v="61"/>
    <m/>
    <x v="0"/>
    <x v="0"/>
    <s v="Man"/>
    <s v="No "/>
    <x v="0"/>
    <x v="0"/>
    <x v="0"/>
    <x v="0"/>
    <x v="0"/>
    <x v="0"/>
    <x v="0"/>
    <x v="0"/>
    <x v="0"/>
    <x v="0"/>
    <x v="0"/>
    <x v="0"/>
    <x v="0"/>
    <x v="0"/>
    <m/>
    <m/>
  </r>
  <r>
    <n v="2"/>
    <n v="1"/>
    <n v="1"/>
    <s v=""/>
    <s v="2.1.1"/>
    <s v="Incident/Complaint Codes"/>
    <x v="1"/>
    <s v="Incident/complaint details"/>
    <x v="4"/>
    <s v="Description of Incident/Complaint (Anonomysed)"/>
    <x v="28"/>
    <m/>
    <x v="0"/>
    <s v="Description of Incident/Complaint (Anonomysed)"/>
    <x v="62"/>
    <s v="Do not use personal identifiable data. Instead the Patient, Nurse, Call handler etc."/>
    <x v="2"/>
    <x v="0"/>
    <s v="Man"/>
    <s v="No "/>
    <x v="0"/>
    <x v="0"/>
    <x v="0"/>
    <x v="0"/>
    <x v="0"/>
    <x v="0"/>
    <x v="0"/>
    <x v="0"/>
    <x v="0"/>
    <x v="0"/>
    <x v="0"/>
    <x v="0"/>
    <x v="0"/>
    <x v="0"/>
    <m/>
    <m/>
  </r>
  <r>
    <n v="2"/>
    <n v="1"/>
    <n v="2"/>
    <s v=""/>
    <s v="2.1.2"/>
    <s v="Incident/Complaint Codes"/>
    <x v="1"/>
    <s v="Incident/complaint details"/>
    <x v="4"/>
    <s v="Personal identifiable data relating to description of Incident/Complaint"/>
    <x v="29"/>
    <m/>
    <x v="0"/>
    <s v="Personal identifiable data relating to description of Incident/Complaint"/>
    <x v="63"/>
    <m/>
    <x v="2"/>
    <x v="0"/>
    <s v="Opt"/>
    <s v="Yes"/>
    <x v="0"/>
    <x v="1"/>
    <x v="0"/>
    <x v="1"/>
    <x v="0"/>
    <x v="1"/>
    <x v="0"/>
    <x v="1"/>
    <x v="0"/>
    <x v="1"/>
    <x v="0"/>
    <x v="1"/>
    <x v="0"/>
    <x v="1"/>
    <m/>
    <m/>
  </r>
  <r>
    <n v="2"/>
    <n v="1"/>
    <n v="3"/>
    <s v=""/>
    <s v="2.1.3"/>
    <s v="Incident/Complaint Codes"/>
    <x v="1"/>
    <s v="Incident/complaint details"/>
    <x v="4"/>
    <s v="Supporting files/documents/information for incident/complaint description"/>
    <x v="30"/>
    <m/>
    <x v="0"/>
    <s v="Supporting files/documents/information for incident/complaint description"/>
    <x v="64"/>
    <m/>
    <x v="8"/>
    <x v="0"/>
    <s v="Opt"/>
    <s v="No "/>
    <x v="0"/>
    <x v="1"/>
    <x v="0"/>
    <x v="1"/>
    <x v="0"/>
    <x v="1"/>
    <x v="0"/>
    <x v="1"/>
    <x v="0"/>
    <x v="1"/>
    <x v="0"/>
    <x v="1"/>
    <x v="0"/>
    <x v="1"/>
    <m/>
    <m/>
  </r>
  <r>
    <n v="2"/>
    <n v="1"/>
    <n v="4"/>
    <s v=""/>
    <s v="2.1.4"/>
    <s v="Incident/Complaint Codes"/>
    <x v="1"/>
    <s v="Incident/complaint details"/>
    <x v="4"/>
    <s v="Immediate corrective actions taken"/>
    <x v="31"/>
    <m/>
    <x v="0"/>
    <s v="Immediate corrective actions taken"/>
    <x v="65"/>
    <m/>
    <x v="2"/>
    <x v="0"/>
    <s v="Man"/>
    <s v="No "/>
    <x v="0"/>
    <x v="0"/>
    <x v="0"/>
    <x v="0"/>
    <x v="0"/>
    <x v="0"/>
    <x v="0"/>
    <x v="0"/>
    <x v="0"/>
    <x v="0"/>
    <x v="0"/>
    <x v="0"/>
    <x v="0"/>
    <x v="0"/>
    <m/>
    <m/>
  </r>
  <r>
    <n v="2"/>
    <n v="1"/>
    <n v="5"/>
    <s v=""/>
    <s v="2.1.5"/>
    <s v="Incident/Complaint Codes"/>
    <x v="1"/>
    <s v="Incident/complaint details"/>
    <x v="4"/>
    <s v="Impact of immediate corrective actions"/>
    <x v="32"/>
    <m/>
    <x v="0"/>
    <s v="Impact of immediate corrective actions"/>
    <x v="66"/>
    <s v="i.e Is this a near miss?"/>
    <x v="0"/>
    <x v="0"/>
    <s v="Man"/>
    <s v="No "/>
    <x v="0"/>
    <x v="0"/>
    <x v="0"/>
    <x v="0"/>
    <x v="0"/>
    <x v="0"/>
    <x v="0"/>
    <x v="0"/>
    <x v="0"/>
    <x v="0"/>
    <x v="0"/>
    <x v="0"/>
    <x v="0"/>
    <x v="0"/>
    <m/>
    <m/>
  </r>
  <r>
    <n v="2"/>
    <n v="1"/>
    <n v="5"/>
    <n v="1"/>
    <s v="2.1.5.1"/>
    <s v="Incident/Complaint Codes"/>
    <x v="1"/>
    <s v="Incident/complaint details"/>
    <x v="4"/>
    <s v="Impact of immediate corrective actions"/>
    <x v="32"/>
    <s v="Immediate corrective actions prevented effects of incident from reaching/impacting the patient (Near miss)"/>
    <x v="30"/>
    <s v="Immediate corrective actions prevented effects of incident from reaching/impacting the patient (Near miss)"/>
    <x v="67"/>
    <m/>
    <x v="5"/>
    <x v="0"/>
    <s v="Opt"/>
    <s v="No "/>
    <x v="0"/>
    <x v="1"/>
    <x v="0"/>
    <x v="1"/>
    <x v="0"/>
    <x v="1"/>
    <x v="0"/>
    <x v="1"/>
    <x v="0"/>
    <x v="1"/>
    <x v="0"/>
    <x v="1"/>
    <x v="0"/>
    <x v="1"/>
    <m/>
    <m/>
  </r>
  <r>
    <n v="2"/>
    <n v="1"/>
    <n v="5"/>
    <n v="2"/>
    <s v="2.1.5.2"/>
    <s v="Incident/Complaint Codes"/>
    <x v="1"/>
    <s v="Incident/complaint details"/>
    <x v="4"/>
    <s v="Impact of immediate corrective actions"/>
    <x v="32"/>
    <s v="Immediate corrective actions did not prevent effects of incident from reaching/impacting the patient"/>
    <x v="31"/>
    <s v="Immediate corrective actions did not prevent effects of incident from reaching/impacting the patient"/>
    <x v="68"/>
    <m/>
    <x v="5"/>
    <x v="0"/>
    <s v="Opt"/>
    <s v="No "/>
    <x v="0"/>
    <x v="1"/>
    <x v="0"/>
    <x v="1"/>
    <x v="0"/>
    <x v="1"/>
    <x v="0"/>
    <x v="1"/>
    <x v="0"/>
    <x v="1"/>
    <x v="0"/>
    <x v="1"/>
    <x v="0"/>
    <x v="1"/>
    <m/>
    <m/>
  </r>
  <r>
    <n v="2"/>
    <n v="1"/>
    <n v="6"/>
    <s v=""/>
    <s v="2.1.6"/>
    <s v="Incident/Complaint Codes"/>
    <x v="1"/>
    <s v="Incident/complaint details"/>
    <x v="4"/>
    <s v="Relevant medical history"/>
    <x v="33"/>
    <m/>
    <x v="0"/>
    <s v="Relevant medical history"/>
    <x v="69"/>
    <m/>
    <x v="2"/>
    <x v="1"/>
    <s v="n/a"/>
    <s v="Yes"/>
    <x v="1"/>
    <x v="2"/>
    <x v="1"/>
    <x v="2"/>
    <x v="0"/>
    <x v="1"/>
    <x v="0"/>
    <x v="1"/>
    <x v="1"/>
    <x v="2"/>
    <x v="0"/>
    <x v="1"/>
    <x v="0"/>
    <x v="1"/>
    <m/>
    <m/>
  </r>
  <r>
    <n v="2"/>
    <n v="1"/>
    <n v="7"/>
    <s v=""/>
    <s v="2.1.7"/>
    <s v="Incident/Complaint Codes"/>
    <x v="1"/>
    <s v="Incident/complaint details"/>
    <x v="4"/>
    <s v="Date Incident / Complaint first Reported"/>
    <x v="34"/>
    <m/>
    <x v="0"/>
    <s v="Date Incident / Complaint first Reported"/>
    <x v="70"/>
    <m/>
    <x v="9"/>
    <x v="0"/>
    <s v="Man"/>
    <s v="No "/>
    <x v="0"/>
    <x v="0"/>
    <x v="0"/>
    <x v="0"/>
    <x v="0"/>
    <x v="0"/>
    <x v="0"/>
    <x v="0"/>
    <x v="0"/>
    <x v="0"/>
    <x v="0"/>
    <x v="0"/>
    <x v="0"/>
    <x v="0"/>
    <m/>
    <m/>
  </r>
  <r>
    <n v="2"/>
    <n v="1"/>
    <n v="8"/>
    <s v=""/>
    <s v="2.1.8"/>
    <s v="Incident/Complaint Codes"/>
    <x v="1"/>
    <s v="Incident/complaint details"/>
    <x v="4"/>
    <s v="Time Incident / Complaint first Reported"/>
    <x v="35"/>
    <m/>
    <x v="0"/>
    <s v="Time Incident / Complaint first Reported"/>
    <x v="71"/>
    <m/>
    <x v="9"/>
    <x v="0"/>
    <s v="Man"/>
    <s v="No "/>
    <x v="0"/>
    <x v="0"/>
    <x v="0"/>
    <x v="0"/>
    <x v="0"/>
    <x v="0"/>
    <x v="0"/>
    <x v="0"/>
    <x v="0"/>
    <x v="0"/>
    <x v="0"/>
    <x v="0"/>
    <x v="0"/>
    <x v="0"/>
    <m/>
    <m/>
  </r>
  <r>
    <n v="2"/>
    <n v="1"/>
    <n v="9"/>
    <s v=""/>
    <s v="2.1.9"/>
    <s v="Incident/Complaint Codes"/>
    <x v="1"/>
    <s v="Incident/complaint details"/>
    <x v="4"/>
    <s v="Date Incident / Complaint Occurred"/>
    <x v="36"/>
    <m/>
    <x v="0"/>
    <s v="Date Incident / Complaint Occurred"/>
    <x v="72"/>
    <m/>
    <x v="9"/>
    <x v="0"/>
    <s v="Opt"/>
    <s v="No "/>
    <x v="0"/>
    <x v="1"/>
    <x v="0"/>
    <x v="1"/>
    <x v="0"/>
    <x v="1"/>
    <x v="0"/>
    <x v="1"/>
    <x v="0"/>
    <x v="1"/>
    <x v="0"/>
    <x v="1"/>
    <x v="0"/>
    <x v="1"/>
    <m/>
    <m/>
  </r>
  <r>
    <n v="2"/>
    <n v="1"/>
    <n v="10"/>
    <s v=""/>
    <s v="2.1.10"/>
    <s v="Incident/Complaint Codes"/>
    <x v="1"/>
    <s v="Incident/complaint details"/>
    <x v="4"/>
    <s v="Time Incident / Complaint Occurred"/>
    <x v="37"/>
    <m/>
    <x v="0"/>
    <s v="Time Incident / Complaint Occurred"/>
    <x v="73"/>
    <m/>
    <x v="9"/>
    <x v="0"/>
    <s v="Opt"/>
    <s v="No "/>
    <x v="0"/>
    <x v="1"/>
    <x v="0"/>
    <x v="1"/>
    <x v="0"/>
    <x v="1"/>
    <x v="0"/>
    <x v="1"/>
    <x v="0"/>
    <x v="1"/>
    <x v="0"/>
    <x v="1"/>
    <x v="0"/>
    <x v="1"/>
    <m/>
    <m/>
  </r>
  <r>
    <n v="2"/>
    <n v="1"/>
    <n v="10"/>
    <n v="1"/>
    <s v="2.1.10.1"/>
    <s v="Incident/Complaint Codes"/>
    <x v="1"/>
    <s v="Incident/complaint details"/>
    <x v="4"/>
    <s v="Time Incident / Complaint Occurred"/>
    <x v="37"/>
    <s v="08h00 – 11h59"/>
    <x v="32"/>
    <s v="08h00 – 11h59"/>
    <x v="74"/>
    <m/>
    <x v="5"/>
    <x v="0"/>
    <s v="Opt"/>
    <s v="No "/>
    <x v="0"/>
    <x v="1"/>
    <x v="0"/>
    <x v="1"/>
    <x v="0"/>
    <x v="1"/>
    <x v="0"/>
    <x v="1"/>
    <x v="0"/>
    <x v="1"/>
    <x v="0"/>
    <x v="1"/>
    <x v="0"/>
    <x v="1"/>
    <m/>
    <m/>
  </r>
  <r>
    <n v="2"/>
    <n v="1"/>
    <n v="10"/>
    <n v="2"/>
    <s v="2.1.10.2"/>
    <s v="Incident/Complaint Codes"/>
    <x v="1"/>
    <s v="Incident/complaint details"/>
    <x v="4"/>
    <s v="Time Incident / Complaint Occurred"/>
    <x v="37"/>
    <s v="12h00 – 15h59"/>
    <x v="33"/>
    <s v="12h00 – 15h59"/>
    <x v="75"/>
    <m/>
    <x v="5"/>
    <x v="0"/>
    <s v="Opt"/>
    <s v="No "/>
    <x v="0"/>
    <x v="1"/>
    <x v="0"/>
    <x v="1"/>
    <x v="0"/>
    <x v="1"/>
    <x v="0"/>
    <x v="1"/>
    <x v="0"/>
    <x v="1"/>
    <x v="0"/>
    <x v="1"/>
    <x v="0"/>
    <x v="1"/>
    <m/>
    <m/>
  </r>
  <r>
    <n v="2"/>
    <n v="1"/>
    <n v="10"/>
    <n v="3"/>
    <s v="2.1.10.3"/>
    <s v="Incident/Complaint Codes"/>
    <x v="1"/>
    <s v="Incident/complaint details"/>
    <x v="4"/>
    <s v="Time Incident / Complaint Occurred"/>
    <x v="37"/>
    <s v="16h00 – 19h59"/>
    <x v="34"/>
    <s v="16h00 – 19h59"/>
    <x v="76"/>
    <m/>
    <x v="5"/>
    <x v="0"/>
    <s v="Opt"/>
    <s v="No "/>
    <x v="0"/>
    <x v="1"/>
    <x v="0"/>
    <x v="1"/>
    <x v="0"/>
    <x v="1"/>
    <x v="0"/>
    <x v="1"/>
    <x v="0"/>
    <x v="1"/>
    <x v="0"/>
    <x v="1"/>
    <x v="0"/>
    <x v="1"/>
    <m/>
    <m/>
  </r>
  <r>
    <n v="2"/>
    <n v="1"/>
    <n v="10"/>
    <n v="4"/>
    <s v="2.1.10.4"/>
    <s v="Incident/Complaint Codes"/>
    <x v="1"/>
    <s v="Incident/complaint details"/>
    <x v="4"/>
    <s v="Time Incident / Complaint Occurred"/>
    <x v="37"/>
    <s v="20h00 – 23h59"/>
    <x v="35"/>
    <s v="20h00 – 23h59"/>
    <x v="77"/>
    <m/>
    <x v="5"/>
    <x v="0"/>
    <s v="Opt"/>
    <s v="No "/>
    <x v="0"/>
    <x v="1"/>
    <x v="0"/>
    <x v="1"/>
    <x v="0"/>
    <x v="1"/>
    <x v="0"/>
    <x v="1"/>
    <x v="0"/>
    <x v="1"/>
    <x v="0"/>
    <x v="1"/>
    <x v="0"/>
    <x v="1"/>
    <m/>
    <m/>
  </r>
  <r>
    <n v="2"/>
    <n v="1"/>
    <n v="10"/>
    <n v="5"/>
    <s v="2.1.10.5"/>
    <s v="Incident/Complaint Codes"/>
    <x v="1"/>
    <s v="Incident/complaint details"/>
    <x v="4"/>
    <s v="Time Incident / Complaint Occurred"/>
    <x v="37"/>
    <s v="00h00 – 03h59"/>
    <x v="36"/>
    <s v="00h00 – 03h59"/>
    <x v="78"/>
    <m/>
    <x v="5"/>
    <x v="0"/>
    <s v="Opt"/>
    <s v="No "/>
    <x v="0"/>
    <x v="1"/>
    <x v="0"/>
    <x v="1"/>
    <x v="0"/>
    <x v="1"/>
    <x v="0"/>
    <x v="1"/>
    <x v="0"/>
    <x v="1"/>
    <x v="0"/>
    <x v="1"/>
    <x v="0"/>
    <x v="1"/>
    <m/>
    <m/>
  </r>
  <r>
    <n v="2"/>
    <n v="1"/>
    <n v="10"/>
    <n v="6"/>
    <s v="2.1.10.6"/>
    <s v="Incident/Complaint Codes"/>
    <x v="1"/>
    <s v="Incident/complaint details"/>
    <x v="4"/>
    <s v="Time Incident / Complaint Occurred"/>
    <x v="37"/>
    <s v="04h00 – 07h59"/>
    <x v="37"/>
    <s v="04h00 – 07h59"/>
    <x v="79"/>
    <m/>
    <x v="5"/>
    <x v="0"/>
    <s v="Opt"/>
    <s v="No "/>
    <x v="0"/>
    <x v="1"/>
    <x v="0"/>
    <x v="1"/>
    <x v="0"/>
    <x v="1"/>
    <x v="0"/>
    <x v="1"/>
    <x v="0"/>
    <x v="1"/>
    <x v="0"/>
    <x v="1"/>
    <x v="0"/>
    <x v="1"/>
    <m/>
    <m/>
  </r>
  <r>
    <n v="2"/>
    <n v="1"/>
    <n v="11"/>
    <s v=""/>
    <s v="2.1.11"/>
    <s v="Incident/Complaint Codes"/>
    <x v="1"/>
    <s v="Incident/complaint details"/>
    <x v="4"/>
    <s v="Location event occurred"/>
    <x v="38"/>
    <m/>
    <x v="0"/>
    <s v="Location event occurred"/>
    <x v="80"/>
    <m/>
    <x v="0"/>
    <x v="0"/>
    <s v="Man"/>
    <s v="No "/>
    <x v="0"/>
    <x v="0"/>
    <x v="0"/>
    <x v="0"/>
    <x v="0"/>
    <x v="0"/>
    <x v="0"/>
    <x v="0"/>
    <x v="0"/>
    <x v="0"/>
    <x v="0"/>
    <x v="0"/>
    <x v="0"/>
    <x v="0"/>
    <m/>
    <m/>
  </r>
  <r>
    <n v="2"/>
    <n v="1"/>
    <n v="11"/>
    <n v="1"/>
    <s v="2.1.11.1"/>
    <s v="Incident/Complaint Codes"/>
    <x v="1"/>
    <s v="Incident/complaint details"/>
    <x v="4"/>
    <s v="Location event occurred"/>
    <x v="38"/>
    <s v="Dispensary/warehouse/customer services"/>
    <x v="38"/>
    <s v="Dispensary/warehouse/customer services"/>
    <x v="81"/>
    <m/>
    <x v="5"/>
    <x v="0"/>
    <s v="Opt"/>
    <s v="No "/>
    <x v="0"/>
    <x v="1"/>
    <x v="0"/>
    <x v="1"/>
    <x v="0"/>
    <x v="1"/>
    <x v="0"/>
    <x v="1"/>
    <x v="0"/>
    <x v="1"/>
    <x v="0"/>
    <x v="1"/>
    <x v="0"/>
    <x v="1"/>
    <m/>
    <m/>
  </r>
  <r>
    <n v="2"/>
    <n v="1"/>
    <n v="11"/>
    <n v="2"/>
    <s v="2.1.11.2"/>
    <s v="Incident/Complaint Codes"/>
    <x v="1"/>
    <s v="Incident/complaint details"/>
    <x v="4"/>
    <s v="Location event occurred"/>
    <x v="38"/>
    <s v="In-transit"/>
    <x v="39"/>
    <s v="In-transit"/>
    <x v="82"/>
    <m/>
    <x v="5"/>
    <x v="0"/>
    <s v="Opt"/>
    <s v="No "/>
    <x v="0"/>
    <x v="1"/>
    <x v="0"/>
    <x v="1"/>
    <x v="0"/>
    <x v="1"/>
    <x v="0"/>
    <x v="1"/>
    <x v="0"/>
    <x v="1"/>
    <x v="0"/>
    <x v="1"/>
    <x v="0"/>
    <x v="1"/>
    <m/>
    <m/>
  </r>
  <r>
    <n v="2"/>
    <n v="1"/>
    <n v="11"/>
    <n v="3"/>
    <s v="2.1.11.3"/>
    <s v="Incident/Complaint Codes"/>
    <x v="1"/>
    <s v="Incident/complaint details"/>
    <x v="4"/>
    <s v="Location event occurred"/>
    <x v="38"/>
    <s v="Private house/flat"/>
    <x v="40"/>
    <s v="Private house/flat"/>
    <x v="83"/>
    <m/>
    <x v="5"/>
    <x v="0"/>
    <s v="Opt"/>
    <s v="No "/>
    <x v="0"/>
    <x v="1"/>
    <x v="0"/>
    <x v="1"/>
    <x v="0"/>
    <x v="1"/>
    <x v="0"/>
    <x v="1"/>
    <x v="0"/>
    <x v="1"/>
    <x v="0"/>
    <x v="1"/>
    <x v="0"/>
    <x v="1"/>
    <m/>
    <m/>
  </r>
  <r>
    <n v="2"/>
    <n v="1"/>
    <n v="11"/>
    <n v="4"/>
    <s v="2.1.11.4"/>
    <s v="Incident/Complaint Codes"/>
    <x v="1"/>
    <s v="Incident/complaint details"/>
    <x v="4"/>
    <s v="Location event occurred"/>
    <x v="38"/>
    <s v="Residential Home"/>
    <x v="41"/>
    <s v="Residential Home"/>
    <x v="84"/>
    <m/>
    <x v="5"/>
    <x v="0"/>
    <s v="Opt"/>
    <s v="No "/>
    <x v="0"/>
    <x v="1"/>
    <x v="0"/>
    <x v="1"/>
    <x v="0"/>
    <x v="1"/>
    <x v="0"/>
    <x v="1"/>
    <x v="0"/>
    <x v="1"/>
    <x v="0"/>
    <x v="1"/>
    <x v="0"/>
    <x v="1"/>
    <m/>
    <m/>
  </r>
  <r>
    <n v="2"/>
    <n v="1"/>
    <n v="11"/>
    <n v="5"/>
    <s v="2.1.11.5"/>
    <s v="Incident/Complaint Codes"/>
    <x v="1"/>
    <s v="Incident/complaint details"/>
    <x v="4"/>
    <s v="Location event occurred"/>
    <x v="38"/>
    <s v="Nursing Home/Hospice"/>
    <x v="42"/>
    <s v="Nursing Home/Hospice"/>
    <x v="85"/>
    <m/>
    <x v="5"/>
    <x v="0"/>
    <s v="Opt"/>
    <s v="No "/>
    <x v="0"/>
    <x v="1"/>
    <x v="0"/>
    <x v="1"/>
    <x v="0"/>
    <x v="1"/>
    <x v="0"/>
    <x v="1"/>
    <x v="0"/>
    <x v="1"/>
    <x v="0"/>
    <x v="1"/>
    <x v="0"/>
    <x v="1"/>
    <m/>
    <m/>
  </r>
  <r>
    <n v="2"/>
    <n v="1"/>
    <n v="11"/>
    <n v="6"/>
    <s v="2.1.11.6"/>
    <s v="Incident/Complaint Codes"/>
    <x v="1"/>
    <s v="Incident/complaint details"/>
    <x v="4"/>
    <s v="Location event occurred"/>
    <x v="38"/>
    <s v="Prison/remand"/>
    <x v="43"/>
    <s v="Prison/remand"/>
    <x v="86"/>
    <m/>
    <x v="5"/>
    <x v="0"/>
    <s v="Opt"/>
    <s v="No "/>
    <x v="0"/>
    <x v="1"/>
    <x v="0"/>
    <x v="1"/>
    <x v="0"/>
    <x v="1"/>
    <x v="0"/>
    <x v="1"/>
    <x v="0"/>
    <x v="1"/>
    <x v="0"/>
    <x v="1"/>
    <x v="0"/>
    <x v="1"/>
    <m/>
    <m/>
  </r>
  <r>
    <n v="2"/>
    <n v="1"/>
    <n v="11"/>
    <n v="7"/>
    <s v="2.1.11.7"/>
    <s v="Incident/Complaint Codes"/>
    <x v="1"/>
    <s v="Incident/complaint details"/>
    <x v="4"/>
    <s v="Location event occurred"/>
    <x v="38"/>
    <s v="GP Surgery or Primary care clinic"/>
    <x v="44"/>
    <s v="GP Surgery or Primary care clinic"/>
    <x v="87"/>
    <m/>
    <x v="5"/>
    <x v="0"/>
    <s v="Opt"/>
    <s v="No "/>
    <x v="0"/>
    <x v="1"/>
    <x v="0"/>
    <x v="1"/>
    <x v="0"/>
    <x v="1"/>
    <x v="0"/>
    <x v="1"/>
    <x v="0"/>
    <x v="1"/>
    <x v="0"/>
    <x v="1"/>
    <x v="0"/>
    <x v="1"/>
    <m/>
    <m/>
  </r>
  <r>
    <n v="2"/>
    <n v="1"/>
    <n v="11"/>
    <n v="8"/>
    <s v="2.1.11.8"/>
    <s v="Incident/Complaint Codes"/>
    <x v="1"/>
    <s v="Incident/complaint details"/>
    <x v="4"/>
    <s v="Location event occurred"/>
    <x v="38"/>
    <s v="Intermediate care setting"/>
    <x v="45"/>
    <s v="Intermediate care setting"/>
    <x v="88"/>
    <m/>
    <x v="5"/>
    <x v="0"/>
    <s v="Opt"/>
    <s v="No "/>
    <x v="0"/>
    <x v="1"/>
    <x v="0"/>
    <x v="1"/>
    <x v="0"/>
    <x v="1"/>
    <x v="0"/>
    <x v="1"/>
    <x v="0"/>
    <x v="1"/>
    <x v="0"/>
    <x v="1"/>
    <x v="0"/>
    <x v="1"/>
    <m/>
    <m/>
  </r>
  <r>
    <n v="2"/>
    <n v="1"/>
    <n v="11"/>
    <n v="9"/>
    <s v="2.1.11.9"/>
    <s v="Incident/Complaint Codes"/>
    <x v="1"/>
    <s v="Incident/complaint details"/>
    <x v="4"/>
    <s v="Location event occurred"/>
    <x v="38"/>
    <s v="Hospital"/>
    <x v="46"/>
    <s v="Hospital"/>
    <x v="89"/>
    <m/>
    <x v="5"/>
    <x v="0"/>
    <s v="Opt"/>
    <s v="No "/>
    <x v="0"/>
    <x v="1"/>
    <x v="0"/>
    <x v="1"/>
    <x v="0"/>
    <x v="1"/>
    <x v="0"/>
    <x v="1"/>
    <x v="0"/>
    <x v="1"/>
    <x v="0"/>
    <x v="1"/>
    <x v="0"/>
    <x v="1"/>
    <m/>
    <m/>
  </r>
  <r>
    <n v="2"/>
    <n v="1"/>
    <n v="11"/>
    <n v="10"/>
    <s v="2.1.11.10"/>
    <s v="Incident/Complaint Codes"/>
    <x v="1"/>
    <s v="Incident/complaint details"/>
    <x v="4"/>
    <s v="Location event occurred"/>
    <x v="38"/>
    <s v="Other Location"/>
    <x v="47"/>
    <s v="Other Location"/>
    <x v="90"/>
    <m/>
    <x v="5"/>
    <x v="0"/>
    <s v="Opt"/>
    <s v="No "/>
    <x v="0"/>
    <x v="1"/>
    <x v="0"/>
    <x v="1"/>
    <x v="0"/>
    <x v="1"/>
    <x v="0"/>
    <x v="1"/>
    <x v="0"/>
    <x v="1"/>
    <x v="0"/>
    <x v="1"/>
    <x v="0"/>
    <x v="1"/>
    <m/>
    <m/>
  </r>
  <r>
    <n v="2"/>
    <n v="1"/>
    <n v="12"/>
    <s v=""/>
    <s v="2.1.12"/>
    <s v="Incident/Complaint Codes"/>
    <x v="1"/>
    <s v="Incident/complaint details"/>
    <x v="4"/>
    <s v="Number of patients affected"/>
    <x v="39"/>
    <m/>
    <x v="0"/>
    <s v="Number of patients affected"/>
    <x v="91"/>
    <m/>
    <x v="7"/>
    <x v="0"/>
    <s v="Opt"/>
    <s v="No "/>
    <x v="0"/>
    <x v="0"/>
    <x v="0"/>
    <x v="1"/>
    <x v="0"/>
    <x v="1"/>
    <x v="0"/>
    <x v="1"/>
    <x v="0"/>
    <x v="1"/>
    <x v="0"/>
    <x v="1"/>
    <x v="0"/>
    <x v="1"/>
    <m/>
    <m/>
  </r>
  <r>
    <n v="2"/>
    <n v="1"/>
    <n v="13"/>
    <s v=""/>
    <s v="2.1.13"/>
    <s v="Incident/Complaint Codes"/>
    <x v="1"/>
    <s v="Incident/complaint details"/>
    <x v="4"/>
    <s v="Number of staff members affected"/>
    <x v="40"/>
    <m/>
    <x v="0"/>
    <s v="Number of staff members affected"/>
    <x v="92"/>
    <m/>
    <x v="7"/>
    <x v="0"/>
    <s v="Opt"/>
    <s v="No "/>
    <x v="0"/>
    <x v="0"/>
    <x v="0"/>
    <x v="1"/>
    <x v="0"/>
    <x v="1"/>
    <x v="0"/>
    <x v="1"/>
    <x v="0"/>
    <x v="1"/>
    <x v="0"/>
    <x v="1"/>
    <x v="0"/>
    <x v="1"/>
    <m/>
    <m/>
  </r>
  <r>
    <n v="2"/>
    <n v="1"/>
    <n v="14"/>
    <s v=""/>
    <s v="2.1.14"/>
    <s v="Incident/Complaint Codes"/>
    <x v="1"/>
    <s v="Incident/complaint details"/>
    <x v="4"/>
    <s v="Response to reporter requirement"/>
    <x v="41"/>
    <m/>
    <x v="0"/>
    <s v="Response to reporter requirement"/>
    <x v="93"/>
    <m/>
    <x v="0"/>
    <x v="0"/>
    <s v="Man"/>
    <s v="No "/>
    <x v="0"/>
    <x v="0"/>
    <x v="0"/>
    <x v="0"/>
    <x v="0"/>
    <x v="0"/>
    <x v="0"/>
    <x v="0"/>
    <x v="0"/>
    <x v="0"/>
    <x v="0"/>
    <x v="0"/>
    <x v="0"/>
    <x v="0"/>
    <m/>
    <m/>
  </r>
  <r>
    <n v="2"/>
    <n v="1"/>
    <n v="14"/>
    <n v="1"/>
    <s v="2.1.14.1"/>
    <s v="Incident/Complaint Codes"/>
    <x v="1"/>
    <s v="Incident/complaint details"/>
    <x v="4"/>
    <s v="Response to reporter requirement"/>
    <x v="41"/>
    <s v="No response to reporter required"/>
    <x v="48"/>
    <s v="No response to reporter required"/>
    <x v="94"/>
    <m/>
    <x v="5"/>
    <x v="0"/>
    <s v="Opt"/>
    <s v="No "/>
    <x v="0"/>
    <x v="1"/>
    <x v="0"/>
    <x v="1"/>
    <x v="0"/>
    <x v="1"/>
    <x v="0"/>
    <x v="1"/>
    <x v="0"/>
    <x v="1"/>
    <x v="0"/>
    <x v="1"/>
    <x v="0"/>
    <x v="1"/>
    <m/>
    <m/>
  </r>
  <r>
    <n v="2"/>
    <n v="1"/>
    <n v="14"/>
    <n v="2"/>
    <s v="2.1.14.2"/>
    <s v="Incident/Complaint Codes"/>
    <x v="1"/>
    <s v="Incident/complaint details"/>
    <x v="4"/>
    <s v="Response to reporter requirement"/>
    <x v="41"/>
    <s v="Verbal response reporter required"/>
    <x v="49"/>
    <s v="Verbal response reporter required"/>
    <x v="95"/>
    <m/>
    <x v="5"/>
    <x v="0"/>
    <s v="Opt"/>
    <s v="No "/>
    <x v="0"/>
    <x v="1"/>
    <x v="0"/>
    <x v="1"/>
    <x v="0"/>
    <x v="1"/>
    <x v="0"/>
    <x v="1"/>
    <x v="0"/>
    <x v="1"/>
    <x v="0"/>
    <x v="1"/>
    <x v="0"/>
    <x v="1"/>
    <m/>
    <m/>
  </r>
  <r>
    <n v="2"/>
    <n v="1"/>
    <n v="14"/>
    <n v="3"/>
    <s v="2.1.14.3"/>
    <s v="Incident/Complaint Codes"/>
    <x v="1"/>
    <s v="Incident/complaint details"/>
    <x v="4"/>
    <s v="Response to reporter requirement"/>
    <x v="41"/>
    <s v="Written response to reporter required"/>
    <x v="50"/>
    <s v="Written response to reporter required"/>
    <x v="96"/>
    <m/>
    <x v="5"/>
    <x v="0"/>
    <s v="Opt"/>
    <s v="No "/>
    <x v="0"/>
    <x v="1"/>
    <x v="0"/>
    <x v="1"/>
    <x v="0"/>
    <x v="1"/>
    <x v="0"/>
    <x v="1"/>
    <x v="0"/>
    <x v="1"/>
    <x v="0"/>
    <x v="1"/>
    <x v="0"/>
    <x v="1"/>
    <m/>
    <m/>
  </r>
  <r>
    <n v="2"/>
    <n v="1"/>
    <n v="15"/>
    <s v=""/>
    <s v="2.1.15"/>
    <s v="Incident/Complaint Codes"/>
    <x v="1"/>
    <s v="Incident/complaint details"/>
    <x v="4"/>
    <s v="Consent for manufacturer to contact reporter"/>
    <x v="42"/>
    <m/>
    <x v="0"/>
    <s v="Consent for manufacturer to contact reporter"/>
    <x v="97"/>
    <s v="For events relating to medicinal products."/>
    <x v="0"/>
    <x v="0"/>
    <s v="Opt"/>
    <s v="No "/>
    <x v="1"/>
    <x v="2"/>
    <x v="0"/>
    <x v="1"/>
    <x v="1"/>
    <x v="2"/>
    <x v="0"/>
    <x v="1"/>
    <x v="1"/>
    <x v="2"/>
    <x v="0"/>
    <x v="1"/>
    <x v="0"/>
    <x v="1"/>
    <m/>
    <m/>
  </r>
  <r>
    <n v="2"/>
    <n v="1"/>
    <n v="15"/>
    <n v="1"/>
    <s v="2.1.15.1"/>
    <s v="Incident/Complaint Codes"/>
    <x v="1"/>
    <s v="Incident/complaint details"/>
    <x v="4"/>
    <s v="Consent for manufacturer to contact reporter"/>
    <x v="42"/>
    <s v="Consent given - Manufacturer/reporter contact"/>
    <x v="51"/>
    <s v="Consent given - Manufacturer/reporter contact"/>
    <x v="98"/>
    <s v="For events relating to medicinal products."/>
    <x v="5"/>
    <x v="0"/>
    <s v="Opt"/>
    <s v="No "/>
    <x v="1"/>
    <x v="2"/>
    <x v="0"/>
    <x v="1"/>
    <x v="1"/>
    <x v="2"/>
    <x v="0"/>
    <x v="1"/>
    <x v="1"/>
    <x v="2"/>
    <x v="0"/>
    <x v="1"/>
    <x v="0"/>
    <x v="1"/>
    <m/>
    <m/>
  </r>
  <r>
    <n v="2"/>
    <n v="1"/>
    <n v="15"/>
    <n v="2"/>
    <s v="2.1.15.2"/>
    <s v="Incident/Complaint Codes"/>
    <x v="1"/>
    <s v="Incident/complaint details"/>
    <x v="4"/>
    <s v="Consent for manufacturer to contact reporter"/>
    <x v="42"/>
    <s v="Consent not given - Manufacturer/reporter contact"/>
    <x v="52"/>
    <s v="Consent not given - Manufacturer/reporter contact"/>
    <x v="99"/>
    <s v="For events relating to medicinal products."/>
    <x v="5"/>
    <x v="0"/>
    <s v="Opt"/>
    <s v="No "/>
    <x v="1"/>
    <x v="2"/>
    <x v="0"/>
    <x v="1"/>
    <x v="1"/>
    <x v="2"/>
    <x v="0"/>
    <x v="1"/>
    <x v="1"/>
    <x v="2"/>
    <x v="0"/>
    <x v="1"/>
    <x v="0"/>
    <x v="1"/>
    <m/>
    <m/>
  </r>
  <r>
    <n v="2"/>
    <n v="1"/>
    <n v="15"/>
    <n v="3"/>
    <s v="2.1.15.3"/>
    <s v="Incident/Complaint Codes"/>
    <x v="1"/>
    <s v="Incident/complaint details"/>
    <x v="4"/>
    <s v="Consent for manufacturer to contact reporter"/>
    <x v="42"/>
    <s v="Consent not sought - Manufactuer/reporter contact"/>
    <x v="53"/>
    <s v="Consent not sought - Manufactuer/reporter contact"/>
    <x v="100"/>
    <s v="For events relating to medicinal products."/>
    <x v="5"/>
    <x v="0"/>
    <s v="Opt"/>
    <s v="No "/>
    <x v="1"/>
    <x v="2"/>
    <x v="0"/>
    <x v="1"/>
    <x v="1"/>
    <x v="2"/>
    <x v="0"/>
    <x v="1"/>
    <x v="1"/>
    <x v="2"/>
    <x v="0"/>
    <x v="1"/>
    <x v="0"/>
    <x v="1"/>
    <m/>
    <m/>
  </r>
  <r>
    <n v="2"/>
    <n v="1"/>
    <n v="16"/>
    <s v=""/>
    <s v="2.1.16"/>
    <s v="Incident/Complaint Codes"/>
    <x v="1"/>
    <s v="Incident/complaint details"/>
    <x v="4"/>
    <s v="Was the patient actually harmed?"/>
    <x v="43"/>
    <m/>
    <x v="0"/>
    <s v="Was the patient actually harmed?"/>
    <x v="101"/>
    <m/>
    <x v="0"/>
    <x v="0"/>
    <s v="Man"/>
    <s v="No "/>
    <x v="0"/>
    <x v="0"/>
    <x v="0"/>
    <x v="0"/>
    <x v="0"/>
    <x v="0"/>
    <x v="0"/>
    <x v="0"/>
    <x v="0"/>
    <x v="0"/>
    <x v="0"/>
    <x v="0"/>
    <x v="0"/>
    <x v="0"/>
    <m/>
    <m/>
  </r>
  <r>
    <n v="2"/>
    <n v="1"/>
    <n v="17"/>
    <n v="1"/>
    <s v="2.1.17.1"/>
    <s v="Incident/Complaint Codes"/>
    <x v="1"/>
    <s v="Incident/complaint details"/>
    <x v="4"/>
    <s v="Was the patient harmed?"/>
    <x v="44"/>
    <s v="Yes - Patient was harmed"/>
    <x v="54"/>
    <s v="Yes - Patient was harmed"/>
    <x v="102"/>
    <m/>
    <x v="5"/>
    <x v="0"/>
    <s v="Opt"/>
    <s v="No "/>
    <x v="0"/>
    <x v="1"/>
    <x v="0"/>
    <x v="1"/>
    <x v="0"/>
    <x v="1"/>
    <x v="0"/>
    <x v="1"/>
    <x v="0"/>
    <x v="1"/>
    <x v="0"/>
    <x v="1"/>
    <x v="0"/>
    <x v="1"/>
    <m/>
    <m/>
  </r>
  <r>
    <n v="2"/>
    <n v="1"/>
    <n v="17"/>
    <n v="2"/>
    <s v="2.1.17.2"/>
    <s v="Incident/Complaint Codes"/>
    <x v="1"/>
    <s v="Incident/complaint details"/>
    <x v="4"/>
    <s v="Was the patient harmed?"/>
    <x v="44"/>
    <s v="No - Patient not harmed"/>
    <x v="55"/>
    <s v="No - Patient not harmed"/>
    <x v="103"/>
    <m/>
    <x v="5"/>
    <x v="0"/>
    <s v="Opt"/>
    <s v="No "/>
    <x v="0"/>
    <x v="1"/>
    <x v="0"/>
    <x v="1"/>
    <x v="0"/>
    <x v="1"/>
    <x v="0"/>
    <x v="1"/>
    <x v="0"/>
    <x v="1"/>
    <x v="0"/>
    <x v="1"/>
    <x v="0"/>
    <x v="1"/>
    <m/>
    <m/>
  </r>
  <r>
    <n v="2"/>
    <n v="1"/>
    <n v="17"/>
    <n v="3"/>
    <s v="2.1.17.3"/>
    <s v="Incident/Complaint Codes"/>
    <x v="1"/>
    <s v="Incident/complaint details"/>
    <x v="4"/>
    <s v="Was the patient harmed?"/>
    <x v="44"/>
    <s v="Don't know"/>
    <x v="56"/>
    <s v="Don't know"/>
    <x v="104"/>
    <m/>
    <x v="5"/>
    <x v="0"/>
    <s v="Opt"/>
    <s v="No "/>
    <x v="0"/>
    <x v="1"/>
    <x v="0"/>
    <x v="1"/>
    <x v="0"/>
    <x v="1"/>
    <x v="0"/>
    <x v="1"/>
    <x v="0"/>
    <x v="1"/>
    <x v="0"/>
    <x v="1"/>
    <x v="0"/>
    <x v="1"/>
    <m/>
    <m/>
  </r>
  <r>
    <n v="2"/>
    <n v="1"/>
    <n v="18"/>
    <s v=""/>
    <s v="2.1.18"/>
    <s v="Incident/Complaint Codes"/>
    <x v="1"/>
    <s v="Incident/complaint details"/>
    <x v="4"/>
    <s v="Description of harm"/>
    <x v="45"/>
    <m/>
    <x v="0"/>
    <s v="Description of harm"/>
    <x v="105"/>
    <s v="Including to what part of the body"/>
    <x v="2"/>
    <x v="0"/>
    <s v="Opt"/>
    <s v="No "/>
    <x v="0"/>
    <x v="1"/>
    <x v="0"/>
    <x v="1"/>
    <x v="0"/>
    <x v="1"/>
    <x v="0"/>
    <x v="1"/>
    <x v="0"/>
    <x v="1"/>
    <x v="0"/>
    <x v="1"/>
    <x v="0"/>
    <x v="1"/>
    <m/>
    <m/>
  </r>
  <r>
    <n v="2"/>
    <n v="1"/>
    <n v="19"/>
    <s v=""/>
    <s v="2.1.19"/>
    <s v="Incident/Complaint Codes"/>
    <x v="1"/>
    <s v="Incident/complaint details"/>
    <x v="4"/>
    <s v="Prevention of incident/complaint"/>
    <x v="46"/>
    <m/>
    <x v="0"/>
    <s v="Prevention of incident/complaint"/>
    <x v="106"/>
    <s v="Initially opinion of incident/complaint reporter until investigated and updated to reflect professional judgement."/>
    <x v="0"/>
    <x v="0"/>
    <s v="Man"/>
    <s v="No "/>
    <x v="0"/>
    <x v="0"/>
    <x v="0"/>
    <x v="0"/>
    <x v="0"/>
    <x v="0"/>
    <x v="0"/>
    <x v="0"/>
    <x v="0"/>
    <x v="0"/>
    <x v="0"/>
    <x v="0"/>
    <x v="0"/>
    <x v="0"/>
    <m/>
    <m/>
  </r>
  <r>
    <n v="2"/>
    <n v="1"/>
    <n v="19"/>
    <n v="1"/>
    <s v="2.1.19.1"/>
    <s v="Incident/Complaint Codes"/>
    <x v="1"/>
    <s v="Incident/complaint details"/>
    <x v="4"/>
    <s v="Prevention of incident/complaint"/>
    <x v="46"/>
    <s v="Preventatble Incident/Complaint"/>
    <x v="57"/>
    <s v="Preventatble Incident/Complaint"/>
    <x v="107"/>
    <m/>
    <x v="5"/>
    <x v="0"/>
    <s v="Opt"/>
    <s v="No "/>
    <x v="0"/>
    <x v="1"/>
    <x v="0"/>
    <x v="1"/>
    <x v="0"/>
    <x v="1"/>
    <x v="0"/>
    <x v="1"/>
    <x v="0"/>
    <x v="1"/>
    <x v="0"/>
    <x v="1"/>
    <x v="0"/>
    <x v="1"/>
    <m/>
    <m/>
  </r>
  <r>
    <n v="2"/>
    <n v="1"/>
    <n v="19"/>
    <n v="2"/>
    <s v="2.1.19.2"/>
    <s v="Incident/Complaint Codes"/>
    <x v="1"/>
    <s v="Incident/complaint details"/>
    <x v="4"/>
    <s v="Prevention of incident/complaint"/>
    <x v="46"/>
    <s v="Unpreventable Incident/Complaint"/>
    <x v="58"/>
    <s v="Unpreventable Incident/Complaint"/>
    <x v="108"/>
    <m/>
    <x v="5"/>
    <x v="0"/>
    <s v="Opt"/>
    <s v="No "/>
    <x v="0"/>
    <x v="1"/>
    <x v="0"/>
    <x v="1"/>
    <x v="0"/>
    <x v="1"/>
    <x v="0"/>
    <x v="1"/>
    <x v="0"/>
    <x v="1"/>
    <x v="0"/>
    <x v="1"/>
    <x v="0"/>
    <x v="1"/>
    <m/>
    <m/>
  </r>
  <r>
    <n v="2"/>
    <n v="1"/>
    <n v="19"/>
    <n v="3"/>
    <s v="2.1.19.3"/>
    <s v="Incident/Complaint Codes"/>
    <x v="1"/>
    <s v="Incident/complaint details"/>
    <x v="4"/>
    <s v="Prevention of incident/complaint"/>
    <x v="46"/>
    <s v="Unknown if Incident/Complaint preventable"/>
    <x v="59"/>
    <s v="Unknown if Incident/Complaint preventable"/>
    <x v="109"/>
    <m/>
    <x v="5"/>
    <x v="0"/>
    <s v="Opt"/>
    <s v="No "/>
    <x v="0"/>
    <x v="1"/>
    <x v="0"/>
    <x v="1"/>
    <x v="0"/>
    <x v="1"/>
    <x v="0"/>
    <x v="1"/>
    <x v="0"/>
    <x v="1"/>
    <x v="0"/>
    <x v="1"/>
    <x v="0"/>
    <x v="1"/>
    <m/>
    <m/>
  </r>
  <r>
    <n v="2"/>
    <n v="2"/>
    <s v=""/>
    <s v=""/>
    <s v="2.2"/>
    <s v="Incident/Complaint Codes"/>
    <x v="1"/>
    <s v="Incident/Complaint type"/>
    <x v="5"/>
    <m/>
    <x v="0"/>
    <m/>
    <x v="0"/>
    <s v="Incident/Complaint type"/>
    <x v="110"/>
    <m/>
    <x v="0"/>
    <x v="0"/>
    <s v="Man"/>
    <s v="No "/>
    <x v="0"/>
    <x v="0"/>
    <x v="0"/>
    <x v="0"/>
    <x v="0"/>
    <x v="0"/>
    <x v="0"/>
    <x v="0"/>
    <x v="0"/>
    <x v="0"/>
    <x v="0"/>
    <x v="0"/>
    <x v="0"/>
    <x v="0"/>
    <m/>
    <m/>
  </r>
  <r>
    <n v="2"/>
    <n v="2"/>
    <n v="1"/>
    <s v=""/>
    <s v="2.2.1"/>
    <s v="Incident/Complaint Codes"/>
    <x v="1"/>
    <s v="Incident/Complaint type"/>
    <x v="5"/>
    <s v="Patient safety Incident including Duty of Candour"/>
    <x v="47"/>
    <m/>
    <x v="0"/>
    <s v="Patient safety Incident including Duty of Candour"/>
    <x v="111"/>
    <m/>
    <x v="10"/>
    <x v="0"/>
    <s v="Opt"/>
    <s v="No "/>
    <x v="0"/>
    <x v="1"/>
    <x v="0"/>
    <x v="1"/>
    <x v="0"/>
    <x v="1"/>
    <x v="0"/>
    <x v="1"/>
    <x v="0"/>
    <x v="1"/>
    <x v="0"/>
    <x v="1"/>
    <x v="0"/>
    <x v="1"/>
    <m/>
    <m/>
  </r>
  <r>
    <n v="2"/>
    <n v="2"/>
    <n v="2"/>
    <s v=""/>
    <s v="2.2.2"/>
    <s v="Incident/Complaint Codes"/>
    <x v="1"/>
    <s v="Incident/Complaint type"/>
    <x v="5"/>
    <s v="Adverse reaction"/>
    <x v="48"/>
    <m/>
    <x v="0"/>
    <s v="Adverse reaction"/>
    <x v="112"/>
    <m/>
    <x v="10"/>
    <x v="0"/>
    <s v="Opt"/>
    <s v="No "/>
    <x v="0"/>
    <x v="1"/>
    <x v="0"/>
    <x v="1"/>
    <x v="0"/>
    <x v="1"/>
    <x v="0"/>
    <x v="1"/>
    <x v="0"/>
    <x v="1"/>
    <x v="0"/>
    <x v="1"/>
    <x v="0"/>
    <x v="1"/>
    <m/>
    <m/>
  </r>
  <r>
    <n v="2"/>
    <n v="2"/>
    <n v="3"/>
    <s v=""/>
    <s v="2.2.3"/>
    <s v="Incident/Complaint Codes"/>
    <x v="1"/>
    <s v="Incident/Complaint type"/>
    <x v="5"/>
    <s v="Adverse event"/>
    <x v="49"/>
    <m/>
    <x v="0"/>
    <s v="Adverse event"/>
    <x v="113"/>
    <m/>
    <x v="10"/>
    <x v="0"/>
    <s v="Opt"/>
    <s v="No "/>
    <x v="0"/>
    <x v="1"/>
    <x v="0"/>
    <x v="1"/>
    <x v="0"/>
    <x v="1"/>
    <x v="0"/>
    <x v="1"/>
    <x v="0"/>
    <x v="1"/>
    <x v="0"/>
    <x v="1"/>
    <x v="0"/>
    <x v="1"/>
    <m/>
    <m/>
  </r>
  <r>
    <n v="2"/>
    <n v="2"/>
    <n v="4"/>
    <s v=""/>
    <s v="2.2.4"/>
    <s v="Incident/Complaint Codes"/>
    <x v="1"/>
    <s v="Incident/Complaint type"/>
    <x v="5"/>
    <s v="Faulty medicinal product"/>
    <x v="50"/>
    <m/>
    <x v="0"/>
    <s v="Faulty medicinal product"/>
    <x v="114"/>
    <m/>
    <x v="10"/>
    <x v="0"/>
    <s v="Opt"/>
    <s v="No "/>
    <x v="0"/>
    <x v="1"/>
    <x v="0"/>
    <x v="1"/>
    <x v="0"/>
    <x v="1"/>
    <x v="0"/>
    <x v="1"/>
    <x v="0"/>
    <x v="1"/>
    <x v="0"/>
    <x v="1"/>
    <x v="0"/>
    <x v="1"/>
    <m/>
    <m/>
  </r>
  <r>
    <n v="2"/>
    <n v="2"/>
    <n v="5"/>
    <s v=""/>
    <s v="2.2.5"/>
    <s v="Incident/Complaint Codes"/>
    <x v="1"/>
    <s v="Incident/Complaint type"/>
    <x v="5"/>
    <s v="Faulty medical device"/>
    <x v="51"/>
    <m/>
    <x v="0"/>
    <s v="Faulty medical device"/>
    <x v="115"/>
    <m/>
    <x v="10"/>
    <x v="0"/>
    <s v="Opt"/>
    <s v="No "/>
    <x v="0"/>
    <x v="1"/>
    <x v="0"/>
    <x v="1"/>
    <x v="0"/>
    <x v="1"/>
    <x v="0"/>
    <x v="1"/>
    <x v="0"/>
    <x v="1"/>
    <x v="0"/>
    <x v="1"/>
    <x v="0"/>
    <x v="1"/>
    <m/>
    <m/>
  </r>
  <r>
    <n v="2"/>
    <n v="2"/>
    <n v="6"/>
    <s v=""/>
    <s v="2.2.6"/>
    <s v="Incident/Complaint Codes"/>
    <x v="1"/>
    <s v="Incident/Complaint type"/>
    <x v="5"/>
    <s v="Safeguarding incident"/>
    <x v="52"/>
    <m/>
    <x v="0"/>
    <s v="Safeguarding incident"/>
    <x v="116"/>
    <m/>
    <x v="10"/>
    <x v="0"/>
    <s v="Opt"/>
    <s v="No "/>
    <x v="0"/>
    <x v="1"/>
    <x v="0"/>
    <x v="1"/>
    <x v="0"/>
    <x v="1"/>
    <x v="0"/>
    <x v="1"/>
    <x v="0"/>
    <x v="1"/>
    <x v="0"/>
    <x v="1"/>
    <x v="0"/>
    <x v="1"/>
    <m/>
    <m/>
  </r>
  <r>
    <n v="2"/>
    <n v="2"/>
    <n v="7"/>
    <s v=""/>
    <s v="2.2.7"/>
    <s v="Incident/Complaint Codes"/>
    <x v="1"/>
    <s v="Incident/Complaint type"/>
    <x v="5"/>
    <s v="Information governance incident"/>
    <x v="53"/>
    <m/>
    <x v="0"/>
    <s v="Information governance incident"/>
    <x v="117"/>
    <m/>
    <x v="10"/>
    <x v="0"/>
    <s v="Opt"/>
    <s v="No "/>
    <x v="0"/>
    <x v="1"/>
    <x v="0"/>
    <x v="1"/>
    <x v="0"/>
    <x v="1"/>
    <x v="0"/>
    <x v="1"/>
    <x v="0"/>
    <x v="1"/>
    <x v="0"/>
    <x v="1"/>
    <x v="0"/>
    <x v="1"/>
    <m/>
    <m/>
  </r>
  <r>
    <n v="2"/>
    <n v="2"/>
    <n v="8"/>
    <s v=""/>
    <s v="2.2.8"/>
    <s v="Incident/Complaint Codes"/>
    <x v="1"/>
    <s v="Incident/Complaint type"/>
    <x v="5"/>
    <s v="Non-conformance with Good Manufacturing Practice"/>
    <x v="54"/>
    <m/>
    <x v="0"/>
    <s v="Non-conformance with Good Manufacturing Practice"/>
    <x v="118"/>
    <m/>
    <x v="10"/>
    <x v="0"/>
    <s v="Opt"/>
    <s v="No "/>
    <x v="0"/>
    <x v="1"/>
    <x v="0"/>
    <x v="1"/>
    <x v="0"/>
    <x v="1"/>
    <x v="0"/>
    <x v="1"/>
    <x v="0"/>
    <x v="1"/>
    <x v="0"/>
    <x v="1"/>
    <x v="0"/>
    <x v="1"/>
    <m/>
    <m/>
  </r>
  <r>
    <n v="2"/>
    <n v="2"/>
    <n v="9"/>
    <s v=""/>
    <s v="2.2.9"/>
    <s v="Incident/Complaint Codes"/>
    <x v="1"/>
    <s v="Incident/Complaint type"/>
    <x v="5"/>
    <s v="Non-conformance with Good Distribution Practice"/>
    <x v="55"/>
    <m/>
    <x v="0"/>
    <s v="Non-conformance with Good Distribution Practice"/>
    <x v="119"/>
    <m/>
    <x v="10"/>
    <x v="0"/>
    <s v="Opt"/>
    <s v="No "/>
    <x v="0"/>
    <x v="1"/>
    <x v="0"/>
    <x v="1"/>
    <x v="0"/>
    <x v="1"/>
    <x v="0"/>
    <x v="1"/>
    <x v="0"/>
    <x v="1"/>
    <x v="0"/>
    <x v="1"/>
    <x v="0"/>
    <x v="1"/>
    <m/>
    <m/>
  </r>
  <r>
    <n v="2"/>
    <n v="2"/>
    <n v="10"/>
    <s v=""/>
    <s v="2.2.10"/>
    <s v="Incident/Complaint Codes"/>
    <x v="1"/>
    <s v="Incident/Complaint type"/>
    <x v="5"/>
    <s v="Complaint – informal – no written response required"/>
    <x v="56"/>
    <m/>
    <x v="0"/>
    <s v="Complaint – informal – no written response required"/>
    <x v="120"/>
    <m/>
    <x v="10"/>
    <x v="0"/>
    <s v="Opt"/>
    <s v="No "/>
    <x v="0"/>
    <x v="1"/>
    <x v="0"/>
    <x v="1"/>
    <x v="0"/>
    <x v="1"/>
    <x v="0"/>
    <x v="1"/>
    <x v="0"/>
    <x v="1"/>
    <x v="0"/>
    <x v="1"/>
    <x v="0"/>
    <x v="1"/>
    <m/>
    <m/>
  </r>
  <r>
    <n v="2"/>
    <n v="2"/>
    <n v="11"/>
    <s v=""/>
    <s v="2.2.11"/>
    <s v="Incident/Complaint Codes"/>
    <x v="1"/>
    <s v="Incident/Complaint type"/>
    <x v="5"/>
    <s v="Complaint – formal – written response required"/>
    <x v="57"/>
    <m/>
    <x v="0"/>
    <s v="Complaint – formal – written response required"/>
    <x v="121"/>
    <m/>
    <x v="10"/>
    <x v="0"/>
    <s v="Opt"/>
    <s v="No "/>
    <x v="0"/>
    <x v="1"/>
    <x v="0"/>
    <x v="1"/>
    <x v="0"/>
    <x v="1"/>
    <x v="0"/>
    <x v="1"/>
    <x v="0"/>
    <x v="1"/>
    <x v="0"/>
    <x v="1"/>
    <x v="0"/>
    <x v="1"/>
    <m/>
    <m/>
  </r>
  <r>
    <n v="2"/>
    <n v="2"/>
    <n v="12"/>
    <s v=""/>
    <s v="2.2.12"/>
    <s v="Incident/Complaint Codes"/>
    <x v="1"/>
    <s v="Incident/Complaint type"/>
    <x v="5"/>
    <s v="Not-serious – downgraded following triage/investigation"/>
    <x v="58"/>
    <m/>
    <x v="0"/>
    <s v="Not-serious – downgraded following triage/investigation"/>
    <x v="122"/>
    <m/>
    <x v="10"/>
    <x v="0"/>
    <s v="Opt"/>
    <s v="No "/>
    <x v="0"/>
    <x v="1"/>
    <x v="0"/>
    <x v="1"/>
    <x v="0"/>
    <x v="1"/>
    <x v="0"/>
    <x v="1"/>
    <x v="0"/>
    <x v="1"/>
    <x v="0"/>
    <x v="1"/>
    <x v="0"/>
    <x v="1"/>
    <m/>
    <m/>
  </r>
  <r>
    <n v="2"/>
    <n v="3"/>
    <s v=""/>
    <s v=""/>
    <s v="2.3"/>
    <s v="Incident/Complaint Codes"/>
    <x v="1"/>
    <s v="Medicine Details"/>
    <x v="6"/>
    <m/>
    <x v="0"/>
    <m/>
    <x v="0"/>
    <s v="Medicine Details"/>
    <x v="123"/>
    <s v="Note:  Duplicate the relevant fields if more than one medicine / device is implicated in the non-conformance"/>
    <x v="0"/>
    <x v="0"/>
    <s v="Man unless N/a"/>
    <s v="No "/>
    <x v="1"/>
    <x v="2"/>
    <x v="0"/>
    <x v="3"/>
    <x v="1"/>
    <x v="2"/>
    <x v="0"/>
    <x v="2"/>
    <x v="1"/>
    <x v="2"/>
    <x v="0"/>
    <x v="2"/>
    <x v="0"/>
    <x v="2"/>
    <m/>
    <m/>
  </r>
  <r>
    <n v="2"/>
    <n v="3"/>
    <n v="1"/>
    <s v=""/>
    <s v="2.3.1"/>
    <s v="Incident/Complaint Codes"/>
    <x v="1"/>
    <s v="Medicine Details"/>
    <x v="6"/>
    <s v="Description of medicine"/>
    <x v="59"/>
    <m/>
    <x v="0"/>
    <s v="Description of medicine"/>
    <x v="124"/>
    <s v="Must provide enough information to identify the affected medicine"/>
    <x v="2"/>
    <x v="0"/>
    <s v="Man unless N/a"/>
    <m/>
    <x v="1"/>
    <x v="2"/>
    <x v="0"/>
    <x v="3"/>
    <x v="1"/>
    <x v="2"/>
    <x v="0"/>
    <x v="2"/>
    <x v="1"/>
    <x v="2"/>
    <x v="0"/>
    <x v="2"/>
    <x v="0"/>
    <x v="2"/>
    <m/>
    <m/>
  </r>
  <r>
    <n v="2"/>
    <n v="3"/>
    <n v="2"/>
    <s v=""/>
    <s v="2.3.2"/>
    <s v="Incident/Complaint Codes"/>
    <x v="1"/>
    <s v="Medicine Details"/>
    <x v="6"/>
    <s v="Approved name"/>
    <x v="60"/>
    <m/>
    <x v="0"/>
    <s v="Approved name"/>
    <x v="125"/>
    <m/>
    <x v="2"/>
    <x v="0"/>
    <s v="Opt"/>
    <s v="No "/>
    <x v="1"/>
    <x v="2"/>
    <x v="0"/>
    <x v="1"/>
    <x v="1"/>
    <x v="2"/>
    <x v="0"/>
    <x v="1"/>
    <x v="1"/>
    <x v="2"/>
    <x v="0"/>
    <x v="1"/>
    <x v="0"/>
    <x v="1"/>
    <m/>
    <m/>
  </r>
  <r>
    <n v="2"/>
    <n v="3"/>
    <n v="3"/>
    <s v=""/>
    <s v="2.3.3"/>
    <s v="Incident/Complaint Codes"/>
    <x v="1"/>
    <s v="Medicine Details"/>
    <x v="6"/>
    <s v="proprietary name"/>
    <x v="61"/>
    <m/>
    <x v="0"/>
    <s v="proprietary name"/>
    <x v="126"/>
    <m/>
    <x v="2"/>
    <x v="0"/>
    <s v="Man unless N/a"/>
    <s v="No "/>
    <x v="1"/>
    <x v="2"/>
    <x v="0"/>
    <x v="3"/>
    <x v="1"/>
    <x v="2"/>
    <x v="0"/>
    <x v="2"/>
    <x v="1"/>
    <x v="2"/>
    <x v="0"/>
    <x v="2"/>
    <x v="0"/>
    <x v="2"/>
    <m/>
    <m/>
  </r>
  <r>
    <n v="2"/>
    <n v="3"/>
    <n v="4"/>
    <s v=""/>
    <s v="2.3.4"/>
    <s v="Incident/Complaint Codes"/>
    <x v="1"/>
    <s v="Medicine Details"/>
    <x v="6"/>
    <s v="Non-proprietary Name"/>
    <x v="62"/>
    <m/>
    <x v="0"/>
    <s v="Non-proprietary Name"/>
    <x v="127"/>
    <m/>
    <x v="2"/>
    <x v="0"/>
    <s v="Man unless N/a"/>
    <s v="No "/>
    <x v="1"/>
    <x v="2"/>
    <x v="0"/>
    <x v="3"/>
    <x v="1"/>
    <x v="2"/>
    <x v="0"/>
    <x v="2"/>
    <x v="1"/>
    <x v="2"/>
    <x v="0"/>
    <x v="2"/>
    <x v="0"/>
    <x v="2"/>
    <m/>
    <m/>
  </r>
  <r>
    <n v="2"/>
    <n v="3"/>
    <n v="5"/>
    <s v=""/>
    <s v="2.3.5"/>
    <s v="Incident/Complaint Codes"/>
    <x v="1"/>
    <s v="Medicine Details"/>
    <x v="6"/>
    <s v="Form"/>
    <x v="63"/>
    <m/>
    <x v="0"/>
    <s v="Form"/>
    <x v="128"/>
    <m/>
    <x v="2"/>
    <x v="0"/>
    <s v="Opt"/>
    <s v="No "/>
    <x v="1"/>
    <x v="2"/>
    <x v="0"/>
    <x v="1"/>
    <x v="1"/>
    <x v="2"/>
    <x v="0"/>
    <x v="1"/>
    <x v="1"/>
    <x v="2"/>
    <x v="0"/>
    <x v="1"/>
    <x v="0"/>
    <x v="1"/>
    <m/>
    <m/>
  </r>
  <r>
    <n v="2"/>
    <n v="3"/>
    <n v="5"/>
    <n v="1"/>
    <s v="2.3.5.1"/>
    <s v="Incident/Complaint Codes"/>
    <x v="1"/>
    <s v="Medicine Details"/>
    <x v="6"/>
    <s v="Form"/>
    <x v="63"/>
    <s v="Oral solid"/>
    <x v="60"/>
    <s v="Oral solid"/>
    <x v="129"/>
    <m/>
    <x v="5"/>
    <x v="0"/>
    <s v="Opt"/>
    <s v="No "/>
    <x v="1"/>
    <x v="2"/>
    <x v="0"/>
    <x v="1"/>
    <x v="1"/>
    <x v="2"/>
    <x v="0"/>
    <x v="1"/>
    <x v="1"/>
    <x v="2"/>
    <x v="0"/>
    <x v="1"/>
    <x v="0"/>
    <x v="1"/>
    <m/>
    <m/>
  </r>
  <r>
    <n v="2"/>
    <n v="3"/>
    <n v="5"/>
    <n v="2"/>
    <s v="2.3.5.2"/>
    <s v="Incident/Complaint Codes"/>
    <x v="1"/>
    <s v="Medicine Details"/>
    <x v="6"/>
    <s v="Form"/>
    <x v="63"/>
    <s v="Oral Liquid"/>
    <x v="61"/>
    <s v="Oral Liquid"/>
    <x v="130"/>
    <m/>
    <x v="5"/>
    <x v="0"/>
    <s v="Opt"/>
    <s v="No "/>
    <x v="1"/>
    <x v="2"/>
    <x v="0"/>
    <x v="1"/>
    <x v="1"/>
    <x v="2"/>
    <x v="0"/>
    <x v="1"/>
    <x v="1"/>
    <x v="2"/>
    <x v="0"/>
    <x v="1"/>
    <x v="0"/>
    <x v="1"/>
    <m/>
    <m/>
  </r>
  <r>
    <n v="2"/>
    <n v="3"/>
    <n v="5"/>
    <n v="3"/>
    <s v="2.3.5.3"/>
    <s v="Incident/Complaint Codes"/>
    <x v="1"/>
    <s v="Medicine Details"/>
    <x v="6"/>
    <s v="Form"/>
    <x v="63"/>
    <s v="Injection (SC or IM)"/>
    <x v="62"/>
    <s v="Injection (SC or IM)"/>
    <x v="131"/>
    <m/>
    <x v="5"/>
    <x v="0"/>
    <s v="Opt"/>
    <s v="No "/>
    <x v="1"/>
    <x v="2"/>
    <x v="0"/>
    <x v="1"/>
    <x v="1"/>
    <x v="2"/>
    <x v="0"/>
    <x v="1"/>
    <x v="1"/>
    <x v="2"/>
    <x v="0"/>
    <x v="1"/>
    <x v="0"/>
    <x v="1"/>
    <m/>
    <m/>
  </r>
  <r>
    <n v="2"/>
    <n v="3"/>
    <n v="5"/>
    <n v="4"/>
    <s v="2.3.5.4"/>
    <s v="Incident/Complaint Codes"/>
    <x v="1"/>
    <s v="Medicine Details"/>
    <x v="6"/>
    <s v="Form"/>
    <x v="63"/>
    <s v="Injection (IV)"/>
    <x v="63"/>
    <s v="Injection (IV)"/>
    <x v="132"/>
    <m/>
    <x v="5"/>
    <x v="0"/>
    <s v="Opt"/>
    <s v="No "/>
    <x v="1"/>
    <x v="2"/>
    <x v="0"/>
    <x v="1"/>
    <x v="1"/>
    <x v="2"/>
    <x v="0"/>
    <x v="1"/>
    <x v="1"/>
    <x v="2"/>
    <x v="0"/>
    <x v="1"/>
    <x v="0"/>
    <x v="1"/>
    <m/>
    <m/>
  </r>
  <r>
    <n v="2"/>
    <n v="3"/>
    <n v="5"/>
    <n v="5"/>
    <s v="2.3.5.5"/>
    <s v="Incident/Complaint Codes"/>
    <x v="1"/>
    <s v="Medicine Details"/>
    <x v="6"/>
    <s v="Form"/>
    <x v="63"/>
    <s v="To be applied to the skin"/>
    <x v="64"/>
    <s v="To be applied to the skin"/>
    <x v="133"/>
    <m/>
    <x v="5"/>
    <x v="0"/>
    <s v="Opt"/>
    <s v="No "/>
    <x v="1"/>
    <x v="2"/>
    <x v="0"/>
    <x v="1"/>
    <x v="1"/>
    <x v="2"/>
    <x v="0"/>
    <x v="1"/>
    <x v="1"/>
    <x v="2"/>
    <x v="0"/>
    <x v="1"/>
    <x v="0"/>
    <x v="1"/>
    <m/>
    <m/>
  </r>
  <r>
    <n v="2"/>
    <n v="3"/>
    <n v="5"/>
    <n v="6"/>
    <s v="2.3.5.6"/>
    <s v="Incident/Complaint Codes"/>
    <x v="1"/>
    <s v="Medicine Details"/>
    <x v="6"/>
    <s v="Form"/>
    <x v="63"/>
    <s v="Other form"/>
    <x v="65"/>
    <s v="Other form"/>
    <x v="134"/>
    <m/>
    <x v="5"/>
    <x v="0"/>
    <s v="Opt"/>
    <s v="No "/>
    <x v="1"/>
    <x v="2"/>
    <x v="0"/>
    <x v="1"/>
    <x v="1"/>
    <x v="2"/>
    <x v="0"/>
    <x v="1"/>
    <x v="1"/>
    <x v="2"/>
    <x v="0"/>
    <x v="1"/>
    <x v="0"/>
    <x v="1"/>
    <m/>
    <m/>
  </r>
  <r>
    <n v="2"/>
    <n v="3"/>
    <n v="6"/>
    <s v=""/>
    <s v="2.3.6"/>
    <s v="Incident/Complaint Codes"/>
    <x v="1"/>
    <s v="Medicine Details"/>
    <x v="6"/>
    <s v="Strength"/>
    <x v="64"/>
    <m/>
    <x v="0"/>
    <s v="Strength"/>
    <x v="135"/>
    <m/>
    <x v="2"/>
    <x v="0"/>
    <s v="Man unless N/a"/>
    <s v="No "/>
    <x v="1"/>
    <x v="2"/>
    <x v="0"/>
    <x v="3"/>
    <x v="1"/>
    <x v="2"/>
    <x v="0"/>
    <x v="2"/>
    <x v="1"/>
    <x v="2"/>
    <x v="0"/>
    <x v="2"/>
    <x v="0"/>
    <x v="2"/>
    <m/>
    <m/>
  </r>
  <r>
    <n v="2"/>
    <n v="3"/>
    <n v="7"/>
    <s v=""/>
    <s v="2.3.7"/>
    <s v="Incident/Complaint Codes"/>
    <x v="1"/>
    <s v="Medicine Details"/>
    <x v="6"/>
    <s v="Container Type"/>
    <x v="65"/>
    <m/>
    <x v="0"/>
    <s v="Container Type"/>
    <x v="136"/>
    <m/>
    <x v="2"/>
    <x v="0"/>
    <s v="Opt"/>
    <s v="No "/>
    <x v="1"/>
    <x v="2"/>
    <x v="0"/>
    <x v="1"/>
    <x v="1"/>
    <x v="2"/>
    <x v="0"/>
    <x v="1"/>
    <x v="1"/>
    <x v="2"/>
    <x v="0"/>
    <x v="1"/>
    <x v="0"/>
    <x v="1"/>
    <m/>
    <m/>
  </r>
  <r>
    <n v="2"/>
    <n v="3"/>
    <n v="8"/>
    <s v=""/>
    <s v="2.3.8"/>
    <s v="Incident/Complaint Codes"/>
    <x v="1"/>
    <s v="Medicine Details"/>
    <x v="6"/>
    <s v="Container Size"/>
    <x v="66"/>
    <m/>
    <x v="0"/>
    <s v="Container Size"/>
    <x v="137"/>
    <s v="Quanity of indivual units held in full container"/>
    <x v="2"/>
    <x v="0"/>
    <s v="Opt"/>
    <s v="No "/>
    <x v="1"/>
    <x v="2"/>
    <x v="0"/>
    <x v="1"/>
    <x v="1"/>
    <x v="2"/>
    <x v="0"/>
    <x v="1"/>
    <x v="1"/>
    <x v="2"/>
    <x v="0"/>
    <x v="1"/>
    <x v="0"/>
    <x v="1"/>
    <m/>
    <m/>
  </r>
  <r>
    <n v="2"/>
    <n v="3"/>
    <n v="9"/>
    <s v=""/>
    <s v="2.3.9"/>
    <s v="Incident/Complaint Codes"/>
    <x v="1"/>
    <s v="Medicine Details"/>
    <x v="6"/>
    <s v="Route"/>
    <x v="67"/>
    <m/>
    <x v="0"/>
    <s v="Route"/>
    <x v="138"/>
    <m/>
    <x v="0"/>
    <x v="0"/>
    <s v="Man unless N/a"/>
    <s v="No "/>
    <x v="1"/>
    <x v="2"/>
    <x v="0"/>
    <x v="3"/>
    <x v="1"/>
    <x v="2"/>
    <x v="0"/>
    <x v="2"/>
    <x v="1"/>
    <x v="2"/>
    <x v="0"/>
    <x v="2"/>
    <x v="0"/>
    <x v="2"/>
    <m/>
    <m/>
  </r>
  <r>
    <n v="2"/>
    <n v="3"/>
    <n v="9"/>
    <n v="1"/>
    <s v="2.3.9.1"/>
    <s v="Incident/Complaint Codes"/>
    <x v="1"/>
    <s v="Medicine Details"/>
    <x v="6"/>
    <s v="Route"/>
    <x v="67"/>
    <s v="Inhalation"/>
    <x v="66"/>
    <s v="Inhalation"/>
    <x v="139"/>
    <m/>
    <x v="5"/>
    <x v="0"/>
    <s v="Opt"/>
    <s v="No "/>
    <x v="1"/>
    <x v="2"/>
    <x v="0"/>
    <x v="1"/>
    <x v="1"/>
    <x v="2"/>
    <x v="0"/>
    <x v="1"/>
    <x v="1"/>
    <x v="2"/>
    <x v="0"/>
    <x v="1"/>
    <x v="0"/>
    <x v="1"/>
    <m/>
    <m/>
  </r>
  <r>
    <n v="2"/>
    <n v="3"/>
    <n v="9"/>
    <n v="2"/>
    <s v="2.3.9.2"/>
    <s v="Incident/Complaint Codes"/>
    <x v="1"/>
    <s v="Medicine Details"/>
    <x v="6"/>
    <s v="Route"/>
    <x v="67"/>
    <s v="Intramuscular"/>
    <x v="67"/>
    <s v="Intramuscular"/>
    <x v="140"/>
    <m/>
    <x v="5"/>
    <x v="0"/>
    <s v="Opt"/>
    <s v="No "/>
    <x v="1"/>
    <x v="2"/>
    <x v="0"/>
    <x v="1"/>
    <x v="1"/>
    <x v="2"/>
    <x v="0"/>
    <x v="1"/>
    <x v="1"/>
    <x v="2"/>
    <x v="0"/>
    <x v="1"/>
    <x v="0"/>
    <x v="1"/>
    <m/>
    <m/>
  </r>
  <r>
    <n v="2"/>
    <n v="3"/>
    <n v="9"/>
    <n v="3"/>
    <s v="2.3.9.3"/>
    <s v="Incident/Complaint Codes"/>
    <x v="1"/>
    <s v="Medicine Details"/>
    <x v="6"/>
    <s v="Route"/>
    <x v="67"/>
    <s v="Intravenous"/>
    <x v="68"/>
    <s v="Intravenous"/>
    <x v="141"/>
    <m/>
    <x v="5"/>
    <x v="0"/>
    <s v="Opt"/>
    <s v="No "/>
    <x v="1"/>
    <x v="2"/>
    <x v="0"/>
    <x v="1"/>
    <x v="1"/>
    <x v="2"/>
    <x v="0"/>
    <x v="1"/>
    <x v="1"/>
    <x v="2"/>
    <x v="0"/>
    <x v="1"/>
    <x v="0"/>
    <x v="1"/>
    <m/>
    <m/>
  </r>
  <r>
    <n v="2"/>
    <n v="3"/>
    <n v="9"/>
    <n v="4"/>
    <s v="2.3.9.4"/>
    <s v="Incident/Complaint Codes"/>
    <x v="1"/>
    <s v="Medicine Details"/>
    <x v="6"/>
    <s v="Route"/>
    <x v="67"/>
    <s v="Intravesicular"/>
    <x v="69"/>
    <s v="Intravesicular"/>
    <x v="142"/>
    <m/>
    <x v="5"/>
    <x v="0"/>
    <s v="Opt"/>
    <s v="No "/>
    <x v="1"/>
    <x v="2"/>
    <x v="0"/>
    <x v="1"/>
    <x v="1"/>
    <x v="2"/>
    <x v="0"/>
    <x v="1"/>
    <x v="1"/>
    <x v="2"/>
    <x v="0"/>
    <x v="1"/>
    <x v="0"/>
    <x v="1"/>
    <m/>
    <m/>
  </r>
  <r>
    <n v="2"/>
    <n v="3"/>
    <n v="9"/>
    <n v="5"/>
    <s v="2.3.9.5"/>
    <s v="Incident/Complaint Codes"/>
    <x v="1"/>
    <s v="Medicine Details"/>
    <x v="6"/>
    <s v="Route"/>
    <x v="67"/>
    <s v="Nasal"/>
    <x v="70"/>
    <s v="Nasal"/>
    <x v="143"/>
    <m/>
    <x v="5"/>
    <x v="0"/>
    <s v="Opt"/>
    <s v="No "/>
    <x v="1"/>
    <x v="2"/>
    <x v="0"/>
    <x v="1"/>
    <x v="1"/>
    <x v="2"/>
    <x v="0"/>
    <x v="1"/>
    <x v="1"/>
    <x v="2"/>
    <x v="0"/>
    <x v="1"/>
    <x v="0"/>
    <x v="1"/>
    <m/>
    <m/>
  </r>
  <r>
    <n v="2"/>
    <n v="3"/>
    <n v="9"/>
    <n v="6"/>
    <s v="2.3.9.6"/>
    <s v="Incident/Complaint Codes"/>
    <x v="1"/>
    <s v="Medicine Details"/>
    <x v="6"/>
    <s v="Route"/>
    <x v="67"/>
    <s v="Optical"/>
    <x v="71"/>
    <s v="Optical"/>
    <x v="144"/>
    <m/>
    <x v="5"/>
    <x v="0"/>
    <s v="Opt"/>
    <s v="No "/>
    <x v="1"/>
    <x v="2"/>
    <x v="0"/>
    <x v="1"/>
    <x v="1"/>
    <x v="2"/>
    <x v="0"/>
    <x v="1"/>
    <x v="1"/>
    <x v="2"/>
    <x v="0"/>
    <x v="1"/>
    <x v="0"/>
    <x v="1"/>
    <m/>
    <m/>
  </r>
  <r>
    <n v="2"/>
    <n v="3"/>
    <n v="9"/>
    <n v="7"/>
    <s v="2.3.9.7"/>
    <s v="Incident/Complaint Codes"/>
    <x v="1"/>
    <s v="Medicine Details"/>
    <x v="6"/>
    <s v="Route"/>
    <x v="67"/>
    <s v="Oral"/>
    <x v="72"/>
    <s v="Oral"/>
    <x v="145"/>
    <m/>
    <x v="5"/>
    <x v="0"/>
    <s v="Opt"/>
    <s v="No "/>
    <x v="1"/>
    <x v="2"/>
    <x v="0"/>
    <x v="1"/>
    <x v="1"/>
    <x v="2"/>
    <x v="0"/>
    <x v="1"/>
    <x v="1"/>
    <x v="2"/>
    <x v="0"/>
    <x v="1"/>
    <x v="0"/>
    <x v="1"/>
    <m/>
    <m/>
  </r>
  <r>
    <n v="2"/>
    <n v="3"/>
    <n v="9"/>
    <n v="8"/>
    <s v="2.3.9.8"/>
    <s v="Incident/Complaint Codes"/>
    <x v="1"/>
    <s v="Medicine Details"/>
    <x v="6"/>
    <s v="Route"/>
    <x v="67"/>
    <s v="Per ear"/>
    <x v="73"/>
    <s v="Per ear"/>
    <x v="146"/>
    <m/>
    <x v="5"/>
    <x v="0"/>
    <s v="Opt"/>
    <s v="No "/>
    <x v="1"/>
    <x v="2"/>
    <x v="0"/>
    <x v="1"/>
    <x v="1"/>
    <x v="2"/>
    <x v="0"/>
    <x v="1"/>
    <x v="1"/>
    <x v="2"/>
    <x v="0"/>
    <x v="1"/>
    <x v="0"/>
    <x v="1"/>
    <m/>
    <m/>
  </r>
  <r>
    <n v="2"/>
    <n v="3"/>
    <n v="9"/>
    <n v="9"/>
    <s v="2.3.9.9"/>
    <s v="Incident/Complaint Codes"/>
    <x v="1"/>
    <s v="Medicine Details"/>
    <x v="6"/>
    <s v="Route"/>
    <x v="67"/>
    <s v="Per vagina"/>
    <x v="74"/>
    <s v="Per vagina"/>
    <x v="147"/>
    <m/>
    <x v="5"/>
    <x v="0"/>
    <s v="Opt"/>
    <s v="No "/>
    <x v="1"/>
    <x v="2"/>
    <x v="0"/>
    <x v="1"/>
    <x v="1"/>
    <x v="2"/>
    <x v="0"/>
    <x v="1"/>
    <x v="1"/>
    <x v="2"/>
    <x v="0"/>
    <x v="1"/>
    <x v="0"/>
    <x v="1"/>
    <m/>
    <m/>
  </r>
  <r>
    <n v="2"/>
    <n v="3"/>
    <n v="9"/>
    <n v="10"/>
    <s v="2.3.9.10"/>
    <s v="Incident/Complaint Codes"/>
    <x v="1"/>
    <s v="Medicine Details"/>
    <x v="6"/>
    <s v="Route"/>
    <x v="67"/>
    <s v="Rectal"/>
    <x v="75"/>
    <s v="Rectal"/>
    <x v="148"/>
    <m/>
    <x v="5"/>
    <x v="0"/>
    <s v="Opt"/>
    <s v="No "/>
    <x v="1"/>
    <x v="2"/>
    <x v="0"/>
    <x v="1"/>
    <x v="1"/>
    <x v="2"/>
    <x v="0"/>
    <x v="1"/>
    <x v="1"/>
    <x v="2"/>
    <x v="0"/>
    <x v="1"/>
    <x v="0"/>
    <x v="1"/>
    <m/>
    <m/>
  </r>
  <r>
    <n v="2"/>
    <n v="3"/>
    <n v="9"/>
    <n v="11"/>
    <s v="2.3.9.11"/>
    <s v="Incident/Complaint Codes"/>
    <x v="1"/>
    <s v="Medicine Details"/>
    <x v="6"/>
    <s v="Route"/>
    <x v="67"/>
    <s v="Subcutaneous"/>
    <x v="76"/>
    <s v="Subcutaneous"/>
    <x v="149"/>
    <m/>
    <x v="5"/>
    <x v="0"/>
    <s v="Opt"/>
    <s v="No "/>
    <x v="1"/>
    <x v="2"/>
    <x v="0"/>
    <x v="1"/>
    <x v="1"/>
    <x v="2"/>
    <x v="0"/>
    <x v="1"/>
    <x v="1"/>
    <x v="2"/>
    <x v="0"/>
    <x v="1"/>
    <x v="0"/>
    <x v="1"/>
    <m/>
    <m/>
  </r>
  <r>
    <n v="2"/>
    <n v="3"/>
    <n v="9"/>
    <n v="12"/>
    <s v="2.3.9.12"/>
    <s v="Incident/Complaint Codes"/>
    <x v="1"/>
    <s v="Medicine Details"/>
    <x v="6"/>
    <s v="Route"/>
    <x v="67"/>
    <s v="Sublingual"/>
    <x v="77"/>
    <s v="Sublingual"/>
    <x v="150"/>
    <m/>
    <x v="5"/>
    <x v="0"/>
    <s v="Opt"/>
    <s v="No "/>
    <x v="1"/>
    <x v="2"/>
    <x v="0"/>
    <x v="1"/>
    <x v="1"/>
    <x v="2"/>
    <x v="0"/>
    <x v="1"/>
    <x v="1"/>
    <x v="2"/>
    <x v="0"/>
    <x v="1"/>
    <x v="0"/>
    <x v="1"/>
    <m/>
    <m/>
  </r>
  <r>
    <n v="2"/>
    <n v="3"/>
    <n v="9"/>
    <n v="13"/>
    <s v="2.3.9.13"/>
    <s v="Incident/Complaint Codes"/>
    <x v="1"/>
    <s v="Medicine Details"/>
    <x v="6"/>
    <s v="Route"/>
    <x v="67"/>
    <s v="Topical"/>
    <x v="78"/>
    <s v="Topical"/>
    <x v="151"/>
    <m/>
    <x v="5"/>
    <x v="0"/>
    <s v="Opt"/>
    <s v="No "/>
    <x v="1"/>
    <x v="2"/>
    <x v="0"/>
    <x v="1"/>
    <x v="1"/>
    <x v="2"/>
    <x v="0"/>
    <x v="1"/>
    <x v="1"/>
    <x v="2"/>
    <x v="0"/>
    <x v="1"/>
    <x v="0"/>
    <x v="1"/>
    <m/>
    <m/>
  </r>
  <r>
    <n v="2"/>
    <n v="3"/>
    <n v="9"/>
    <n v="14"/>
    <s v="2.3.9.14"/>
    <s v="Incident/Complaint Codes"/>
    <x v="1"/>
    <s v="Medicine Details"/>
    <x v="6"/>
    <s v="Route"/>
    <x v="67"/>
    <s v="Other"/>
    <x v="79"/>
    <s v="Other"/>
    <x v="152"/>
    <m/>
    <x v="5"/>
    <x v="0"/>
    <s v="Opt"/>
    <s v="No "/>
    <x v="1"/>
    <x v="2"/>
    <x v="0"/>
    <x v="1"/>
    <x v="1"/>
    <x v="2"/>
    <x v="0"/>
    <x v="1"/>
    <x v="1"/>
    <x v="2"/>
    <x v="0"/>
    <x v="1"/>
    <x v="0"/>
    <x v="1"/>
    <m/>
    <m/>
  </r>
  <r>
    <n v="2"/>
    <n v="3"/>
    <n v="9"/>
    <n v="15"/>
    <s v="2.3.9.15"/>
    <s v="Incident/Complaint Codes"/>
    <x v="1"/>
    <s v="Medicine Details"/>
    <x v="6"/>
    <s v="Route"/>
    <x v="67"/>
    <s v="Unknown"/>
    <x v="80"/>
    <s v="Unknown"/>
    <x v="153"/>
    <m/>
    <x v="5"/>
    <x v="0"/>
    <s v="Opt"/>
    <s v="No "/>
    <x v="1"/>
    <x v="2"/>
    <x v="0"/>
    <x v="1"/>
    <x v="1"/>
    <x v="2"/>
    <x v="0"/>
    <x v="1"/>
    <x v="1"/>
    <x v="2"/>
    <x v="0"/>
    <x v="1"/>
    <x v="0"/>
    <x v="1"/>
    <m/>
    <m/>
  </r>
  <r>
    <n v="2"/>
    <n v="3"/>
    <n v="9"/>
    <n v="16"/>
    <s v="2.3.9.16"/>
    <s v="Incident/Complaint Codes"/>
    <x v="1"/>
    <s v="Medicine Details"/>
    <x v="6"/>
    <s v="Route"/>
    <x v="67"/>
    <s v="Not applicable"/>
    <x v="81"/>
    <s v="Not applicable"/>
    <x v="154"/>
    <m/>
    <x v="5"/>
    <x v="0"/>
    <s v="Opt"/>
    <s v="No "/>
    <x v="1"/>
    <x v="2"/>
    <x v="0"/>
    <x v="1"/>
    <x v="1"/>
    <x v="2"/>
    <x v="0"/>
    <x v="1"/>
    <x v="1"/>
    <x v="2"/>
    <x v="0"/>
    <x v="1"/>
    <x v="0"/>
    <x v="1"/>
    <m/>
    <m/>
  </r>
  <r>
    <n v="2"/>
    <n v="3"/>
    <n v="10"/>
    <s v=""/>
    <s v="2.3.10"/>
    <s v="Incident/Complaint Codes"/>
    <x v="1"/>
    <s v="Medicine Details"/>
    <x v="6"/>
    <s v="Manufacturer (Medicine)"/>
    <x v="68"/>
    <m/>
    <x v="0"/>
    <s v="Manufacturer (Medicine)"/>
    <x v="155"/>
    <m/>
    <x v="2"/>
    <x v="0"/>
    <s v="Man unless N/a"/>
    <s v="No "/>
    <x v="1"/>
    <x v="2"/>
    <x v="0"/>
    <x v="3"/>
    <x v="1"/>
    <x v="2"/>
    <x v="0"/>
    <x v="2"/>
    <x v="1"/>
    <x v="2"/>
    <x v="0"/>
    <x v="2"/>
    <x v="0"/>
    <x v="2"/>
    <m/>
    <m/>
  </r>
  <r>
    <n v="2"/>
    <n v="3"/>
    <n v="11"/>
    <s v=""/>
    <s v="2.3.11"/>
    <s v="Incident/Complaint Codes"/>
    <x v="1"/>
    <s v="Medicine Details"/>
    <x v="6"/>
    <s v="Supplier (Medicine)"/>
    <x v="69"/>
    <m/>
    <x v="0"/>
    <s v="Supplier (Medicine)"/>
    <x v="156"/>
    <m/>
    <x v="2"/>
    <x v="0"/>
    <s v="Opt"/>
    <s v="No "/>
    <x v="1"/>
    <x v="2"/>
    <x v="0"/>
    <x v="1"/>
    <x v="1"/>
    <x v="2"/>
    <x v="0"/>
    <x v="1"/>
    <x v="1"/>
    <x v="2"/>
    <x v="0"/>
    <x v="1"/>
    <x v="0"/>
    <x v="1"/>
    <m/>
    <m/>
  </r>
  <r>
    <n v="2"/>
    <n v="3"/>
    <n v="12"/>
    <s v=""/>
    <s v="2.3.12"/>
    <s v="Incident/Complaint Codes"/>
    <x v="1"/>
    <s v="Medicine Details"/>
    <x v="6"/>
    <s v="Parallel Importer"/>
    <x v="70"/>
    <m/>
    <x v="0"/>
    <s v="Parallel Importer"/>
    <x v="157"/>
    <m/>
    <x v="2"/>
    <x v="0"/>
    <s v="Opt"/>
    <s v="No "/>
    <x v="1"/>
    <x v="2"/>
    <x v="0"/>
    <x v="1"/>
    <x v="1"/>
    <x v="2"/>
    <x v="0"/>
    <x v="1"/>
    <x v="1"/>
    <x v="2"/>
    <x v="0"/>
    <x v="1"/>
    <x v="0"/>
    <x v="1"/>
    <m/>
    <m/>
  </r>
  <r>
    <n v="2"/>
    <n v="3"/>
    <n v="13"/>
    <s v=""/>
    <s v="2.3.13"/>
    <s v="Incident/Complaint Codes"/>
    <x v="1"/>
    <s v="Medicine Details"/>
    <x v="6"/>
    <s v="Batch number (Medicine)"/>
    <x v="71"/>
    <m/>
    <x v="0"/>
    <s v="Batch number (Medicine)"/>
    <x v="158"/>
    <m/>
    <x v="2"/>
    <x v="0"/>
    <s v="Man unless N/a"/>
    <s v="No "/>
    <x v="1"/>
    <x v="2"/>
    <x v="0"/>
    <x v="3"/>
    <x v="1"/>
    <x v="2"/>
    <x v="0"/>
    <x v="2"/>
    <x v="1"/>
    <x v="2"/>
    <x v="0"/>
    <x v="2"/>
    <x v="0"/>
    <x v="2"/>
    <m/>
    <m/>
  </r>
  <r>
    <n v="2"/>
    <n v="3"/>
    <n v="14"/>
    <s v=""/>
    <s v="2.3.14"/>
    <s v="Incident/Complaint Codes"/>
    <x v="1"/>
    <s v="Medicine Details"/>
    <x v="6"/>
    <s v="Expiry Date (Medicine)"/>
    <x v="72"/>
    <m/>
    <x v="0"/>
    <s v="Expiry Date (Medicine)"/>
    <x v="159"/>
    <m/>
    <x v="2"/>
    <x v="0"/>
    <s v="Man unless N/a"/>
    <s v="No "/>
    <x v="1"/>
    <x v="2"/>
    <x v="0"/>
    <x v="3"/>
    <x v="1"/>
    <x v="2"/>
    <x v="0"/>
    <x v="2"/>
    <x v="1"/>
    <x v="2"/>
    <x v="0"/>
    <x v="2"/>
    <x v="0"/>
    <x v="2"/>
    <m/>
    <m/>
  </r>
  <r>
    <n v="2"/>
    <n v="3"/>
    <n v="15"/>
    <s v=""/>
    <s v="2.3.15"/>
    <s v="Incident/Complaint Codes"/>
    <x v="1"/>
    <s v="Medicine Details"/>
    <x v="6"/>
    <s v="Manufactured special"/>
    <x v="73"/>
    <m/>
    <x v="0"/>
    <s v="Manufactured special"/>
    <x v="160"/>
    <m/>
    <x v="4"/>
    <x v="0"/>
    <s v="Opt"/>
    <s v="No "/>
    <x v="1"/>
    <x v="2"/>
    <x v="0"/>
    <x v="1"/>
    <x v="1"/>
    <x v="2"/>
    <x v="0"/>
    <x v="1"/>
    <x v="1"/>
    <x v="2"/>
    <x v="0"/>
    <x v="1"/>
    <x v="0"/>
    <x v="1"/>
    <m/>
    <m/>
  </r>
  <r>
    <n v="2"/>
    <n v="3"/>
    <n v="16"/>
    <s v=""/>
    <s v="2.3.16"/>
    <s v="Incident/Complaint Codes"/>
    <x v="1"/>
    <s v="Medicine Details"/>
    <x v="6"/>
    <s v="Clinical Trial"/>
    <x v="74"/>
    <m/>
    <x v="0"/>
    <s v="Clinical Trial"/>
    <x v="161"/>
    <m/>
    <x v="4"/>
    <x v="0"/>
    <s v="Opt"/>
    <s v="No "/>
    <x v="1"/>
    <x v="2"/>
    <x v="0"/>
    <x v="1"/>
    <x v="1"/>
    <x v="2"/>
    <x v="0"/>
    <x v="1"/>
    <x v="1"/>
    <x v="2"/>
    <x v="0"/>
    <x v="1"/>
    <x v="0"/>
    <x v="1"/>
    <m/>
    <m/>
  </r>
  <r>
    <n v="2"/>
    <n v="3"/>
    <n v="17"/>
    <s v=""/>
    <s v="2.3.17"/>
    <s v="Incident/Complaint Codes"/>
    <x v="1"/>
    <s v="Medicine Details"/>
    <x v="6"/>
    <s v="Medicine availabilty for inspection"/>
    <x v="75"/>
    <m/>
    <x v="0"/>
    <s v="Medicine availabilty for inspection"/>
    <x v="162"/>
    <m/>
    <x v="0"/>
    <x v="0"/>
    <s v="Man unless N/a"/>
    <s v="No "/>
    <x v="1"/>
    <x v="2"/>
    <x v="0"/>
    <x v="3"/>
    <x v="1"/>
    <x v="2"/>
    <x v="0"/>
    <x v="2"/>
    <x v="1"/>
    <x v="2"/>
    <x v="0"/>
    <x v="2"/>
    <x v="0"/>
    <x v="2"/>
    <m/>
    <m/>
  </r>
  <r>
    <n v="2"/>
    <n v="3"/>
    <n v="17"/>
    <n v="1"/>
    <s v="2.3.17.1"/>
    <s v="Incident/Complaint Codes"/>
    <x v="1"/>
    <s v="Medicine Details"/>
    <x v="6"/>
    <s v="Medicine availabilty for inspection"/>
    <x v="75"/>
    <s v="Medicine available"/>
    <x v="82"/>
    <s v="Medicine available"/>
    <x v="163"/>
    <m/>
    <x v="5"/>
    <x v="0"/>
    <s v="Opt"/>
    <s v="No "/>
    <x v="1"/>
    <x v="2"/>
    <x v="0"/>
    <x v="1"/>
    <x v="1"/>
    <x v="2"/>
    <x v="0"/>
    <x v="1"/>
    <x v="1"/>
    <x v="2"/>
    <x v="0"/>
    <x v="1"/>
    <x v="0"/>
    <x v="1"/>
    <m/>
    <m/>
  </r>
  <r>
    <n v="2"/>
    <n v="3"/>
    <n v="17"/>
    <n v="2"/>
    <s v="2.3.17.2"/>
    <s v="Incident/Complaint Codes"/>
    <x v="1"/>
    <s v="Medicine Details"/>
    <x v="6"/>
    <s v="Medicine availabilty for inspection"/>
    <x v="75"/>
    <s v="Medicine not available"/>
    <x v="83"/>
    <s v="Medicine not available"/>
    <x v="164"/>
    <m/>
    <x v="5"/>
    <x v="0"/>
    <s v="Opt"/>
    <s v="No "/>
    <x v="1"/>
    <x v="2"/>
    <x v="0"/>
    <x v="1"/>
    <x v="1"/>
    <x v="2"/>
    <x v="0"/>
    <x v="1"/>
    <x v="1"/>
    <x v="2"/>
    <x v="0"/>
    <x v="1"/>
    <x v="0"/>
    <x v="1"/>
    <m/>
    <m/>
  </r>
  <r>
    <n v="2"/>
    <n v="3"/>
    <n v="17"/>
    <n v="3"/>
    <s v="2.3.17.3"/>
    <s v="Incident/Complaint Codes"/>
    <x v="1"/>
    <s v="Medicine Details"/>
    <x v="6"/>
    <s v="Medicine availabilty for inspection"/>
    <x v="75"/>
    <s v="Unknown medicine availability"/>
    <x v="84"/>
    <s v="Unknown medicine availability"/>
    <x v="165"/>
    <m/>
    <x v="5"/>
    <x v="0"/>
    <s v="Opt"/>
    <s v="No "/>
    <x v="1"/>
    <x v="2"/>
    <x v="0"/>
    <x v="1"/>
    <x v="1"/>
    <x v="2"/>
    <x v="0"/>
    <x v="1"/>
    <x v="1"/>
    <x v="2"/>
    <x v="0"/>
    <x v="1"/>
    <x v="0"/>
    <x v="1"/>
    <m/>
    <m/>
  </r>
  <r>
    <n v="2"/>
    <n v="3"/>
    <n v="17"/>
    <n v="4"/>
    <s v="2.3.17.4"/>
    <s v="Incident/Complaint Codes"/>
    <x v="1"/>
    <s v="Medicine Details"/>
    <x v="6"/>
    <s v="Medicine availabilty for inspection"/>
    <x v="75"/>
    <s v="Medicine location"/>
    <x v="85"/>
    <s v="Medicine location"/>
    <x v="166"/>
    <m/>
    <x v="2"/>
    <x v="0"/>
    <s v="Man unless N/a"/>
    <s v="No "/>
    <x v="1"/>
    <x v="2"/>
    <x v="0"/>
    <x v="3"/>
    <x v="1"/>
    <x v="2"/>
    <x v="0"/>
    <x v="2"/>
    <x v="1"/>
    <x v="2"/>
    <x v="0"/>
    <x v="2"/>
    <x v="0"/>
    <x v="2"/>
    <m/>
    <m/>
  </r>
  <r>
    <n v="2"/>
    <n v="3"/>
    <n v="18"/>
    <s v=""/>
    <s v="2.3.18"/>
    <s v="Incident/Complaint Codes"/>
    <x v="1"/>
    <s v="Medicine Details"/>
    <x v="6"/>
    <s v="Reporter's opinion of medicine causality to the reported incident/complaint"/>
    <x v="76"/>
    <m/>
    <x v="0"/>
    <s v="Reporter's opinion of medicine causality to the reported incident/complaint"/>
    <x v="167"/>
    <m/>
    <x v="2"/>
    <x v="0"/>
    <s v="Man unless N/a"/>
    <s v="No "/>
    <x v="1"/>
    <x v="2"/>
    <x v="0"/>
    <x v="3"/>
    <x v="1"/>
    <x v="2"/>
    <x v="0"/>
    <x v="2"/>
    <x v="1"/>
    <x v="2"/>
    <x v="0"/>
    <x v="2"/>
    <x v="0"/>
    <x v="2"/>
    <m/>
    <m/>
  </r>
  <r>
    <n v="2"/>
    <n v="3"/>
    <n v="18"/>
    <n v="1"/>
    <s v="2.3.18.1"/>
    <s v="Incident/Complaint Codes"/>
    <x v="1"/>
    <s v="Medicine Details"/>
    <x v="6"/>
    <s v="Reporter's opinion of medicine causality to the reported incident/complaint"/>
    <x v="76"/>
    <s v="Very unlikely caused by reported medicine"/>
    <x v="86"/>
    <s v="Very unlikely caused by reported medicine"/>
    <x v="168"/>
    <m/>
    <x v="5"/>
    <x v="0"/>
    <s v="Opt"/>
    <s v="No "/>
    <x v="1"/>
    <x v="2"/>
    <x v="0"/>
    <x v="1"/>
    <x v="1"/>
    <x v="2"/>
    <x v="0"/>
    <x v="1"/>
    <x v="1"/>
    <x v="2"/>
    <x v="0"/>
    <x v="1"/>
    <x v="0"/>
    <x v="1"/>
    <m/>
    <m/>
  </r>
  <r>
    <n v="2"/>
    <n v="3"/>
    <n v="18"/>
    <n v="2"/>
    <s v="2.3.18.2"/>
    <s v="Incident/Complaint Codes"/>
    <x v="1"/>
    <s v="Medicine Details"/>
    <x v="6"/>
    <s v="Reporter's opinion of medicine causality to the reported incident/complaint"/>
    <x v="76"/>
    <s v="Unlikely caused by reported medicine"/>
    <x v="87"/>
    <s v="Unlikely caused by reported medicine"/>
    <x v="169"/>
    <m/>
    <x v="5"/>
    <x v="0"/>
    <s v="Opt"/>
    <s v="No "/>
    <x v="1"/>
    <x v="2"/>
    <x v="0"/>
    <x v="1"/>
    <x v="1"/>
    <x v="2"/>
    <x v="0"/>
    <x v="1"/>
    <x v="1"/>
    <x v="2"/>
    <x v="0"/>
    <x v="1"/>
    <x v="0"/>
    <x v="1"/>
    <m/>
    <m/>
  </r>
  <r>
    <n v="2"/>
    <n v="3"/>
    <n v="18"/>
    <n v="3"/>
    <s v="2.3.18.3"/>
    <s v="Incident/Complaint Codes"/>
    <x v="1"/>
    <s v="Medicine Details"/>
    <x v="6"/>
    <s v="Reporter's opinion of medicine causality to the reported incident/complaint"/>
    <x v="76"/>
    <s v="Likely caused by reported medicine"/>
    <x v="88"/>
    <s v="Likely caused by reported medicine"/>
    <x v="170"/>
    <m/>
    <x v="5"/>
    <x v="0"/>
    <s v="Opt"/>
    <s v="No "/>
    <x v="1"/>
    <x v="2"/>
    <x v="0"/>
    <x v="1"/>
    <x v="1"/>
    <x v="2"/>
    <x v="0"/>
    <x v="1"/>
    <x v="1"/>
    <x v="2"/>
    <x v="0"/>
    <x v="1"/>
    <x v="0"/>
    <x v="1"/>
    <m/>
    <m/>
  </r>
  <r>
    <n v="2"/>
    <n v="3"/>
    <n v="18"/>
    <n v="4"/>
    <s v="2.3.18.4"/>
    <s v="Incident/Complaint Codes"/>
    <x v="1"/>
    <s v="Medicine Details"/>
    <x v="6"/>
    <s v="Reporter's opinion of medicine causality to the reported incident/complaint"/>
    <x v="76"/>
    <s v="Very Likely caused by reported medicine"/>
    <x v="89"/>
    <s v="Very Likely caused by reported medicine"/>
    <x v="171"/>
    <m/>
    <x v="5"/>
    <x v="0"/>
    <s v="Opt"/>
    <s v="No "/>
    <x v="1"/>
    <x v="2"/>
    <x v="0"/>
    <x v="1"/>
    <x v="1"/>
    <x v="2"/>
    <x v="0"/>
    <x v="1"/>
    <x v="1"/>
    <x v="2"/>
    <x v="0"/>
    <x v="1"/>
    <x v="0"/>
    <x v="1"/>
    <m/>
    <m/>
  </r>
  <r>
    <n v="2"/>
    <n v="3"/>
    <n v="18"/>
    <n v="5"/>
    <s v="2.3.18.5"/>
    <s v="Incident/Complaint Codes"/>
    <x v="1"/>
    <s v="Medicine Details"/>
    <x v="6"/>
    <s v="Reporter's opinion of medicine causality to the reported incident/complaint"/>
    <x v="76"/>
    <s v="Unknown if caused by reported medicine"/>
    <x v="90"/>
    <s v="Unknown if caused by reported medicine"/>
    <x v="172"/>
    <m/>
    <x v="5"/>
    <x v="0"/>
    <s v="Opt"/>
    <s v="No "/>
    <x v="1"/>
    <x v="2"/>
    <x v="0"/>
    <x v="1"/>
    <x v="1"/>
    <x v="2"/>
    <x v="0"/>
    <x v="1"/>
    <x v="1"/>
    <x v="2"/>
    <x v="0"/>
    <x v="1"/>
    <x v="0"/>
    <x v="1"/>
    <m/>
    <m/>
  </r>
  <r>
    <n v="2"/>
    <n v="3"/>
    <n v="19"/>
    <s v=""/>
    <s v="2.3.19"/>
    <s v="Incident/Complaint Codes"/>
    <x v="1"/>
    <s v="Medicine Details"/>
    <x v="6"/>
    <s v="Description of other medicines taken"/>
    <x v="77"/>
    <m/>
    <x v="0"/>
    <s v="Description of other medicines taken"/>
    <x v="173"/>
    <m/>
    <x v="2"/>
    <x v="0"/>
    <s v="Opt"/>
    <s v="No "/>
    <x v="1"/>
    <x v="2"/>
    <x v="0"/>
    <x v="1"/>
    <x v="1"/>
    <x v="2"/>
    <x v="0"/>
    <x v="1"/>
    <x v="1"/>
    <x v="2"/>
    <x v="0"/>
    <x v="1"/>
    <x v="0"/>
    <x v="1"/>
    <m/>
    <m/>
  </r>
  <r>
    <n v="2"/>
    <n v="3"/>
    <n v="20"/>
    <s v=""/>
    <s v="2.3.20"/>
    <s v="Incident/Complaint Codes"/>
    <x v="1"/>
    <s v="Medicine Details"/>
    <x v="6"/>
    <s v="Patient access scheme (PAS)"/>
    <x v="78"/>
    <m/>
    <x v="0"/>
    <s v="Patient access scheme (PAS)"/>
    <x v="174"/>
    <m/>
    <x v="0"/>
    <x v="0"/>
    <s v="Opt"/>
    <s v="No "/>
    <x v="1"/>
    <x v="2"/>
    <x v="0"/>
    <x v="1"/>
    <x v="1"/>
    <x v="2"/>
    <x v="0"/>
    <x v="1"/>
    <x v="1"/>
    <x v="2"/>
    <x v="0"/>
    <x v="1"/>
    <x v="0"/>
    <x v="1"/>
    <m/>
    <m/>
  </r>
  <r>
    <n v="2"/>
    <n v="3"/>
    <n v="20"/>
    <n v="1"/>
    <s v="2.3.20.1"/>
    <s v="Incident/Complaint Codes"/>
    <x v="1"/>
    <s v="Medicine Details"/>
    <x v="6"/>
    <s v="Patient access scheme (PAS)"/>
    <x v="78"/>
    <s v="Patient Access Scheme relevant to incident"/>
    <x v="91"/>
    <s v="Patient Access Scheme relevant to incident"/>
    <x v="175"/>
    <m/>
    <x v="5"/>
    <x v="0"/>
    <s v="Opt"/>
    <s v="No "/>
    <x v="1"/>
    <x v="2"/>
    <x v="0"/>
    <x v="1"/>
    <x v="1"/>
    <x v="2"/>
    <x v="0"/>
    <x v="1"/>
    <x v="1"/>
    <x v="2"/>
    <x v="0"/>
    <x v="1"/>
    <x v="0"/>
    <x v="1"/>
    <m/>
    <m/>
  </r>
  <r>
    <n v="2"/>
    <n v="3"/>
    <n v="20"/>
    <n v="2"/>
    <s v="2.3.20.2"/>
    <s v="Incident/Complaint Codes"/>
    <x v="1"/>
    <s v="Medicine Details"/>
    <x v="6"/>
    <s v="Patient access scheme (PAS)"/>
    <x v="78"/>
    <s v="Patient Access Scheme not relevant to incident/complaint"/>
    <x v="92"/>
    <s v="Patient Access Scheme not relevant to incident/complaint"/>
    <x v="176"/>
    <m/>
    <x v="5"/>
    <x v="0"/>
    <s v="Opt"/>
    <s v="No "/>
    <x v="1"/>
    <x v="2"/>
    <x v="0"/>
    <x v="1"/>
    <x v="1"/>
    <x v="2"/>
    <x v="0"/>
    <x v="1"/>
    <x v="1"/>
    <x v="2"/>
    <x v="0"/>
    <x v="1"/>
    <x v="0"/>
    <x v="1"/>
    <m/>
    <m/>
  </r>
  <r>
    <n v="2"/>
    <n v="4"/>
    <s v=""/>
    <s v=""/>
    <s v="2.4"/>
    <s v="Incident/Complaint Codes"/>
    <x v="1"/>
    <s v="Device Details"/>
    <x v="7"/>
    <m/>
    <x v="0"/>
    <m/>
    <x v="0"/>
    <s v="Device Details"/>
    <x v="177"/>
    <m/>
    <x v="0"/>
    <x v="0"/>
    <s v="Opt"/>
    <s v="No "/>
    <x v="1"/>
    <x v="2"/>
    <x v="0"/>
    <x v="1"/>
    <x v="1"/>
    <x v="2"/>
    <x v="0"/>
    <x v="1"/>
    <x v="1"/>
    <x v="2"/>
    <x v="0"/>
    <x v="1"/>
    <x v="0"/>
    <x v="1"/>
    <m/>
    <m/>
  </r>
  <r>
    <n v="2"/>
    <n v="4"/>
    <n v="1"/>
    <s v=""/>
    <s v="2.4.1"/>
    <s v="Incident/Complaint Codes"/>
    <x v="1"/>
    <s v="Device Details"/>
    <x v="7"/>
    <s v="Device name"/>
    <x v="79"/>
    <m/>
    <x v="0"/>
    <s v="Device name"/>
    <x v="178"/>
    <m/>
    <x v="2"/>
    <x v="0"/>
    <s v="Opt"/>
    <s v="No "/>
    <x v="1"/>
    <x v="2"/>
    <x v="0"/>
    <x v="1"/>
    <x v="1"/>
    <x v="2"/>
    <x v="0"/>
    <x v="1"/>
    <x v="1"/>
    <x v="2"/>
    <x v="0"/>
    <x v="1"/>
    <x v="0"/>
    <x v="1"/>
    <m/>
    <m/>
  </r>
  <r>
    <n v="2"/>
    <n v="4"/>
    <n v="2"/>
    <s v=""/>
    <s v="2.4.2"/>
    <s v="Incident/Complaint Codes"/>
    <x v="1"/>
    <s v="Device Details"/>
    <x v="7"/>
    <s v="Model"/>
    <x v="80"/>
    <m/>
    <x v="0"/>
    <s v="Model"/>
    <x v="179"/>
    <m/>
    <x v="2"/>
    <x v="0"/>
    <s v="Opt"/>
    <s v="No "/>
    <x v="1"/>
    <x v="2"/>
    <x v="0"/>
    <x v="1"/>
    <x v="1"/>
    <x v="2"/>
    <x v="0"/>
    <x v="1"/>
    <x v="1"/>
    <x v="2"/>
    <x v="0"/>
    <x v="1"/>
    <x v="0"/>
    <x v="1"/>
    <m/>
    <m/>
  </r>
  <r>
    <n v="2"/>
    <n v="4"/>
    <n v="3"/>
    <s v=""/>
    <s v="2.4.3"/>
    <s v="Incident/Complaint Codes"/>
    <x v="1"/>
    <s v="Device Details"/>
    <x v="7"/>
    <s v="Catalogue number"/>
    <x v="81"/>
    <m/>
    <x v="0"/>
    <s v="Catalogue number"/>
    <x v="180"/>
    <m/>
    <x v="2"/>
    <x v="0"/>
    <s v="Opt"/>
    <s v="No "/>
    <x v="1"/>
    <x v="2"/>
    <x v="0"/>
    <x v="1"/>
    <x v="1"/>
    <x v="2"/>
    <x v="0"/>
    <x v="1"/>
    <x v="1"/>
    <x v="2"/>
    <x v="0"/>
    <x v="1"/>
    <x v="0"/>
    <x v="1"/>
    <m/>
    <m/>
  </r>
  <r>
    <n v="2"/>
    <n v="4"/>
    <n v="4"/>
    <s v=""/>
    <s v="2.4.4"/>
    <s v="Incident/Complaint Codes"/>
    <x v="1"/>
    <s v="Device Details"/>
    <x v="7"/>
    <s v="Serial number"/>
    <x v="82"/>
    <m/>
    <x v="0"/>
    <s v="Serial number"/>
    <x v="181"/>
    <m/>
    <x v="2"/>
    <x v="0"/>
    <s v="Opt"/>
    <s v="No "/>
    <x v="1"/>
    <x v="2"/>
    <x v="0"/>
    <x v="1"/>
    <x v="1"/>
    <x v="2"/>
    <x v="0"/>
    <x v="1"/>
    <x v="1"/>
    <x v="2"/>
    <x v="0"/>
    <x v="1"/>
    <x v="0"/>
    <x v="1"/>
    <m/>
    <m/>
  </r>
  <r>
    <n v="2"/>
    <n v="4"/>
    <n v="5"/>
    <s v=""/>
    <s v="2.4.5"/>
    <s v="Incident/Complaint Codes"/>
    <x v="1"/>
    <s v="Device Details"/>
    <x v="7"/>
    <s v="Manufacturer (Device)"/>
    <x v="83"/>
    <m/>
    <x v="0"/>
    <s v="Manufacturer (Device)"/>
    <x v="182"/>
    <m/>
    <x v="2"/>
    <x v="0"/>
    <s v="Opt"/>
    <s v="No "/>
    <x v="1"/>
    <x v="2"/>
    <x v="0"/>
    <x v="1"/>
    <x v="1"/>
    <x v="2"/>
    <x v="0"/>
    <x v="1"/>
    <x v="1"/>
    <x v="2"/>
    <x v="0"/>
    <x v="1"/>
    <x v="0"/>
    <x v="1"/>
    <m/>
    <m/>
  </r>
  <r>
    <n v="2"/>
    <n v="4"/>
    <n v="6"/>
    <s v=""/>
    <s v="2.4.6"/>
    <s v="Incident/Complaint Codes"/>
    <x v="1"/>
    <s v="Device Details"/>
    <x v="7"/>
    <s v="Supplier (Device)"/>
    <x v="84"/>
    <m/>
    <x v="0"/>
    <s v="Supplier (Device)"/>
    <x v="183"/>
    <m/>
    <x v="2"/>
    <x v="0"/>
    <s v="Opt"/>
    <s v="No "/>
    <x v="1"/>
    <x v="2"/>
    <x v="0"/>
    <x v="1"/>
    <x v="1"/>
    <x v="2"/>
    <x v="0"/>
    <x v="1"/>
    <x v="1"/>
    <x v="2"/>
    <x v="0"/>
    <x v="1"/>
    <x v="0"/>
    <x v="1"/>
    <m/>
    <m/>
  </r>
  <r>
    <n v="2"/>
    <n v="4"/>
    <n v="7"/>
    <s v=""/>
    <s v="2.4.7"/>
    <s v="Incident/Complaint Codes"/>
    <x v="1"/>
    <s v="Device Details"/>
    <x v="7"/>
    <s v="Batch number (Device)"/>
    <x v="85"/>
    <m/>
    <x v="0"/>
    <s v="Batch number (Device)"/>
    <x v="184"/>
    <m/>
    <x v="2"/>
    <x v="0"/>
    <s v="Opt"/>
    <s v="No "/>
    <x v="1"/>
    <x v="2"/>
    <x v="0"/>
    <x v="1"/>
    <x v="1"/>
    <x v="2"/>
    <x v="0"/>
    <x v="1"/>
    <x v="1"/>
    <x v="2"/>
    <x v="0"/>
    <x v="1"/>
    <x v="0"/>
    <x v="1"/>
    <m/>
    <m/>
  </r>
  <r>
    <n v="2"/>
    <n v="4"/>
    <n v="8"/>
    <s v=""/>
    <s v="2.4.8"/>
    <s v="Incident/Complaint Codes"/>
    <x v="1"/>
    <s v="Device Details"/>
    <x v="7"/>
    <s v="Expiry date (Device)"/>
    <x v="86"/>
    <m/>
    <x v="0"/>
    <s v="Expiry date (Device)"/>
    <x v="185"/>
    <m/>
    <x v="9"/>
    <x v="0"/>
    <s v="Opt"/>
    <s v="No "/>
    <x v="1"/>
    <x v="2"/>
    <x v="0"/>
    <x v="1"/>
    <x v="1"/>
    <x v="2"/>
    <x v="0"/>
    <x v="1"/>
    <x v="1"/>
    <x v="2"/>
    <x v="0"/>
    <x v="1"/>
    <x v="0"/>
    <x v="1"/>
    <m/>
    <m/>
  </r>
  <r>
    <n v="2"/>
    <n v="4"/>
    <n v="9"/>
    <s v=""/>
    <s v="2.4.9"/>
    <s v="Incident/Complaint Codes"/>
    <x v="1"/>
    <s v="Device Details"/>
    <x v="7"/>
    <s v="Date of manufacture"/>
    <x v="87"/>
    <m/>
    <x v="0"/>
    <s v="Date of manufacture"/>
    <x v="186"/>
    <m/>
    <x v="9"/>
    <x v="0"/>
    <s v="Opt"/>
    <s v="No "/>
    <x v="1"/>
    <x v="2"/>
    <x v="0"/>
    <x v="1"/>
    <x v="1"/>
    <x v="2"/>
    <x v="0"/>
    <x v="1"/>
    <x v="1"/>
    <x v="2"/>
    <x v="0"/>
    <x v="1"/>
    <x v="0"/>
    <x v="1"/>
    <m/>
    <m/>
  </r>
  <r>
    <n v="2"/>
    <n v="4"/>
    <n v="10"/>
    <s v=""/>
    <s v="2.4.10"/>
    <s v="Incident/Complaint Codes"/>
    <x v="1"/>
    <s v="Device Details"/>
    <x v="7"/>
    <s v="Quantity defective"/>
    <x v="88"/>
    <m/>
    <x v="0"/>
    <s v="Quantity defective"/>
    <x v="187"/>
    <m/>
    <x v="7"/>
    <x v="0"/>
    <s v="Opt"/>
    <s v="No "/>
    <x v="1"/>
    <x v="2"/>
    <x v="0"/>
    <x v="1"/>
    <x v="1"/>
    <x v="2"/>
    <x v="0"/>
    <x v="1"/>
    <x v="1"/>
    <x v="2"/>
    <x v="0"/>
    <x v="1"/>
    <x v="0"/>
    <x v="1"/>
    <m/>
    <m/>
  </r>
  <r>
    <n v="2"/>
    <n v="4"/>
    <n v="11"/>
    <s v=""/>
    <s v="2.4.11"/>
    <s v="Incident/Complaint Codes"/>
    <x v="1"/>
    <s v="Device Details"/>
    <x v="7"/>
    <s v="Device availabilty for inspection"/>
    <x v="89"/>
    <m/>
    <x v="0"/>
    <s v="Device availabilty for inspection"/>
    <x v="188"/>
    <m/>
    <x v="0"/>
    <x v="0"/>
    <s v="Opt"/>
    <s v="No "/>
    <x v="1"/>
    <x v="2"/>
    <x v="0"/>
    <x v="1"/>
    <x v="1"/>
    <x v="2"/>
    <x v="0"/>
    <x v="1"/>
    <x v="1"/>
    <x v="2"/>
    <x v="0"/>
    <x v="1"/>
    <x v="0"/>
    <x v="1"/>
    <m/>
    <m/>
  </r>
  <r>
    <n v="2"/>
    <n v="4"/>
    <n v="11"/>
    <n v="1"/>
    <s v="2.4.11.1"/>
    <s v="Incident/Complaint Codes"/>
    <x v="1"/>
    <s v="Device Details"/>
    <x v="7"/>
    <s v="Device availabilty for inspection"/>
    <x v="89"/>
    <s v="Device available"/>
    <x v="93"/>
    <s v="Device available"/>
    <x v="189"/>
    <m/>
    <x v="5"/>
    <x v="0"/>
    <s v="Opt"/>
    <s v="No "/>
    <x v="1"/>
    <x v="2"/>
    <x v="0"/>
    <x v="1"/>
    <x v="1"/>
    <x v="2"/>
    <x v="0"/>
    <x v="1"/>
    <x v="1"/>
    <x v="2"/>
    <x v="0"/>
    <x v="1"/>
    <x v="0"/>
    <x v="1"/>
    <m/>
    <m/>
  </r>
  <r>
    <n v="2"/>
    <n v="4"/>
    <n v="11"/>
    <n v="2"/>
    <s v="2.4.11.2"/>
    <s v="Incident/Complaint Codes"/>
    <x v="1"/>
    <s v="Device Details"/>
    <x v="7"/>
    <s v="Device availabilty for inspection"/>
    <x v="89"/>
    <s v="Device not available"/>
    <x v="94"/>
    <s v="Device not available"/>
    <x v="190"/>
    <m/>
    <x v="5"/>
    <x v="0"/>
    <s v="Opt"/>
    <s v="No "/>
    <x v="1"/>
    <x v="2"/>
    <x v="0"/>
    <x v="1"/>
    <x v="1"/>
    <x v="2"/>
    <x v="0"/>
    <x v="1"/>
    <x v="1"/>
    <x v="2"/>
    <x v="0"/>
    <x v="1"/>
    <x v="0"/>
    <x v="1"/>
    <m/>
    <m/>
  </r>
  <r>
    <n v="2"/>
    <n v="4"/>
    <n v="11"/>
    <n v="3"/>
    <s v="2.4.11.3"/>
    <s v="Incident/Complaint Codes"/>
    <x v="1"/>
    <s v="Device Details"/>
    <x v="7"/>
    <s v="Device availabilty for inspection"/>
    <x v="89"/>
    <s v="Unknown device availability"/>
    <x v="95"/>
    <s v="Unknown device availability"/>
    <x v="191"/>
    <m/>
    <x v="5"/>
    <x v="0"/>
    <s v="Opt"/>
    <s v="No "/>
    <x v="1"/>
    <x v="2"/>
    <x v="0"/>
    <x v="1"/>
    <x v="1"/>
    <x v="2"/>
    <x v="0"/>
    <x v="1"/>
    <x v="1"/>
    <x v="2"/>
    <x v="0"/>
    <x v="1"/>
    <x v="0"/>
    <x v="1"/>
    <m/>
    <m/>
  </r>
  <r>
    <n v="2"/>
    <n v="4"/>
    <n v="11"/>
    <n v="4"/>
    <s v="2.4.11.4"/>
    <s v="Incident/Complaint Codes"/>
    <x v="1"/>
    <s v="Device Details"/>
    <x v="7"/>
    <s v="Device availabilty for inspection"/>
    <x v="89"/>
    <s v="Device location"/>
    <x v="96"/>
    <s v="Device location"/>
    <x v="192"/>
    <m/>
    <x v="2"/>
    <x v="0"/>
    <s v="Opt"/>
    <s v="No "/>
    <x v="1"/>
    <x v="2"/>
    <x v="0"/>
    <x v="1"/>
    <x v="1"/>
    <x v="2"/>
    <x v="0"/>
    <x v="1"/>
    <x v="1"/>
    <x v="2"/>
    <x v="0"/>
    <x v="1"/>
    <x v="0"/>
    <x v="1"/>
    <m/>
    <m/>
  </r>
  <r>
    <n v="2"/>
    <n v="4"/>
    <n v="12"/>
    <s v=""/>
    <s v="2.4.12"/>
    <s v="Incident/Complaint Codes"/>
    <x v="1"/>
    <s v="Device Details"/>
    <x v="7"/>
    <s v="Device type"/>
    <x v="90"/>
    <m/>
    <x v="0"/>
    <s v="Device type"/>
    <x v="193"/>
    <m/>
    <x v="0"/>
    <x v="0"/>
    <s v="Opt"/>
    <s v="No "/>
    <x v="1"/>
    <x v="2"/>
    <x v="0"/>
    <x v="1"/>
    <x v="1"/>
    <x v="2"/>
    <x v="0"/>
    <x v="1"/>
    <x v="1"/>
    <x v="2"/>
    <x v="0"/>
    <x v="1"/>
    <x v="0"/>
    <x v="1"/>
    <m/>
    <m/>
  </r>
  <r>
    <n v="2"/>
    <n v="4"/>
    <n v="12"/>
    <n v="1"/>
    <s v="2.4.12.1"/>
    <s v="Incident/Complaint Codes"/>
    <x v="1"/>
    <s v="Device Details"/>
    <x v="7"/>
    <s v="Device type"/>
    <x v="90"/>
    <s v="Contact lenses and care products"/>
    <x v="97"/>
    <s v="Contact lenses and care products"/>
    <x v="194"/>
    <m/>
    <x v="5"/>
    <x v="0"/>
    <s v="Opt"/>
    <s v="No "/>
    <x v="1"/>
    <x v="2"/>
    <x v="0"/>
    <x v="1"/>
    <x v="1"/>
    <x v="2"/>
    <x v="0"/>
    <x v="1"/>
    <x v="1"/>
    <x v="2"/>
    <x v="0"/>
    <x v="1"/>
    <x v="0"/>
    <x v="1"/>
    <m/>
    <m/>
  </r>
  <r>
    <n v="2"/>
    <n v="4"/>
    <n v="12"/>
    <n v="2"/>
    <s v="2.4.12.2"/>
    <s v="Incident/Complaint Codes"/>
    <x v="1"/>
    <s v="Device Details"/>
    <x v="7"/>
    <s v="Device type"/>
    <x v="90"/>
    <s v="Dental appliances"/>
    <x v="98"/>
    <s v="Dental appliances"/>
    <x v="195"/>
    <m/>
    <x v="5"/>
    <x v="0"/>
    <s v="Opt"/>
    <s v="No "/>
    <x v="1"/>
    <x v="2"/>
    <x v="0"/>
    <x v="1"/>
    <x v="1"/>
    <x v="2"/>
    <x v="0"/>
    <x v="1"/>
    <x v="1"/>
    <x v="2"/>
    <x v="0"/>
    <x v="1"/>
    <x v="0"/>
    <x v="1"/>
    <m/>
    <m/>
  </r>
  <r>
    <n v="2"/>
    <n v="4"/>
    <n v="12"/>
    <n v="3"/>
    <s v="2.4.12.3"/>
    <s v="Incident/Complaint Codes"/>
    <x v="1"/>
    <s v="Device Details"/>
    <x v="7"/>
    <s v="Device type"/>
    <x v="90"/>
    <s v="Dental materials"/>
    <x v="99"/>
    <s v="Dental materials"/>
    <x v="196"/>
    <m/>
    <x v="5"/>
    <x v="0"/>
    <s v="Opt"/>
    <s v="No "/>
    <x v="1"/>
    <x v="2"/>
    <x v="0"/>
    <x v="1"/>
    <x v="1"/>
    <x v="2"/>
    <x v="0"/>
    <x v="1"/>
    <x v="1"/>
    <x v="2"/>
    <x v="0"/>
    <x v="1"/>
    <x v="0"/>
    <x v="1"/>
    <m/>
    <m/>
  </r>
  <r>
    <n v="2"/>
    <n v="4"/>
    <n v="12"/>
    <n v="4"/>
    <s v="2.4.12.4"/>
    <s v="Incident/Complaint Codes"/>
    <x v="1"/>
    <s v="Device Details"/>
    <x v="7"/>
    <s v="Device type"/>
    <x v="90"/>
    <s v="Dressings"/>
    <x v="100"/>
    <s v="Dressings"/>
    <x v="197"/>
    <m/>
    <x v="5"/>
    <x v="0"/>
    <s v="Opt"/>
    <s v="No "/>
    <x v="1"/>
    <x v="2"/>
    <x v="0"/>
    <x v="1"/>
    <x v="1"/>
    <x v="2"/>
    <x v="0"/>
    <x v="1"/>
    <x v="1"/>
    <x v="2"/>
    <x v="0"/>
    <x v="1"/>
    <x v="0"/>
    <x v="1"/>
    <m/>
    <m/>
  </r>
  <r>
    <n v="2"/>
    <n v="4"/>
    <n v="12"/>
    <n v="5"/>
    <s v="2.4.12.5"/>
    <s v="Incident/Complaint Codes"/>
    <x v="1"/>
    <s v="Device Details"/>
    <x v="7"/>
    <s v="Device type"/>
    <x v="90"/>
    <s v="Gloves"/>
    <x v="101"/>
    <s v="Gloves"/>
    <x v="198"/>
    <m/>
    <x v="5"/>
    <x v="0"/>
    <s v="Opt"/>
    <s v="No "/>
    <x v="1"/>
    <x v="2"/>
    <x v="0"/>
    <x v="1"/>
    <x v="1"/>
    <x v="2"/>
    <x v="0"/>
    <x v="1"/>
    <x v="1"/>
    <x v="2"/>
    <x v="0"/>
    <x v="1"/>
    <x v="0"/>
    <x v="1"/>
    <m/>
    <m/>
  </r>
  <r>
    <n v="2"/>
    <n v="4"/>
    <n v="12"/>
    <n v="6"/>
    <s v="2.4.12.6"/>
    <s v="Incident/Complaint Codes"/>
    <x v="1"/>
    <s v="Device Details"/>
    <x v="7"/>
    <s v="Device type"/>
    <x v="90"/>
    <s v="Hypodermic syringes and needles"/>
    <x v="102"/>
    <s v="Hypodermic syringes and needles"/>
    <x v="199"/>
    <m/>
    <x v="5"/>
    <x v="0"/>
    <s v="Opt"/>
    <s v="No "/>
    <x v="1"/>
    <x v="2"/>
    <x v="0"/>
    <x v="1"/>
    <x v="1"/>
    <x v="2"/>
    <x v="0"/>
    <x v="1"/>
    <x v="1"/>
    <x v="2"/>
    <x v="0"/>
    <x v="1"/>
    <x v="0"/>
    <x v="1"/>
    <m/>
    <m/>
  </r>
  <r>
    <n v="2"/>
    <n v="4"/>
    <n v="12"/>
    <n v="7"/>
    <s v="2.4.12.7"/>
    <s v="Incident/Complaint Codes"/>
    <x v="1"/>
    <s v="Device Details"/>
    <x v="7"/>
    <s v="Device type"/>
    <x v="90"/>
    <s v="Infusion pumps, syringe drivers"/>
    <x v="103"/>
    <s v="Infusion pumps, syringe drivers"/>
    <x v="200"/>
    <m/>
    <x v="5"/>
    <x v="0"/>
    <s v="Opt"/>
    <s v="No "/>
    <x v="1"/>
    <x v="2"/>
    <x v="0"/>
    <x v="1"/>
    <x v="1"/>
    <x v="2"/>
    <x v="0"/>
    <x v="1"/>
    <x v="1"/>
    <x v="2"/>
    <x v="0"/>
    <x v="1"/>
    <x v="0"/>
    <x v="1"/>
    <m/>
    <m/>
  </r>
  <r>
    <n v="2"/>
    <n v="4"/>
    <n v="12"/>
    <n v="8"/>
    <s v="2.4.12.8"/>
    <s v="Incident/Complaint Codes"/>
    <x v="1"/>
    <s v="Device Details"/>
    <x v="7"/>
    <s v="Device type"/>
    <x v="90"/>
    <s v="Insulin syringes"/>
    <x v="104"/>
    <s v="Insulin syringes"/>
    <x v="201"/>
    <m/>
    <x v="5"/>
    <x v="0"/>
    <s v="Opt"/>
    <s v="No "/>
    <x v="1"/>
    <x v="2"/>
    <x v="0"/>
    <x v="1"/>
    <x v="1"/>
    <x v="2"/>
    <x v="0"/>
    <x v="1"/>
    <x v="1"/>
    <x v="2"/>
    <x v="0"/>
    <x v="1"/>
    <x v="0"/>
    <x v="1"/>
    <m/>
    <m/>
  </r>
  <r>
    <n v="2"/>
    <n v="4"/>
    <n v="12"/>
    <n v="9"/>
    <s v="2.4.12.9"/>
    <s v="Incident/Complaint Codes"/>
    <x v="1"/>
    <s v="Device Details"/>
    <x v="7"/>
    <s v="Device type"/>
    <x v="90"/>
    <s v="Intravenous catheters and cannulae"/>
    <x v="105"/>
    <s v="Intravenous catheters and cannulae"/>
    <x v="202"/>
    <m/>
    <x v="5"/>
    <x v="0"/>
    <s v="Opt"/>
    <s v="No "/>
    <x v="1"/>
    <x v="2"/>
    <x v="0"/>
    <x v="1"/>
    <x v="1"/>
    <x v="2"/>
    <x v="0"/>
    <x v="1"/>
    <x v="1"/>
    <x v="2"/>
    <x v="0"/>
    <x v="1"/>
    <x v="0"/>
    <x v="1"/>
    <m/>
    <m/>
  </r>
  <r>
    <n v="2"/>
    <n v="4"/>
    <n v="12"/>
    <n v="10"/>
    <s v="2.4.12.10"/>
    <s v="Incident/Complaint Codes"/>
    <x v="1"/>
    <s v="Device Details"/>
    <x v="7"/>
    <s v="Device type"/>
    <x v="90"/>
    <s v="Other device type"/>
    <x v="106"/>
    <s v="Other device type"/>
    <x v="203"/>
    <m/>
    <x v="5"/>
    <x v="0"/>
    <s v="Opt"/>
    <s v="No "/>
    <x v="1"/>
    <x v="2"/>
    <x v="0"/>
    <x v="1"/>
    <x v="1"/>
    <x v="2"/>
    <x v="0"/>
    <x v="1"/>
    <x v="1"/>
    <x v="2"/>
    <x v="0"/>
    <x v="1"/>
    <x v="0"/>
    <x v="1"/>
    <m/>
    <m/>
  </r>
  <r>
    <n v="2"/>
    <n v="5"/>
    <s v=""/>
    <s v=""/>
    <s v="2.5"/>
    <s v="Incident/Complaint Codes"/>
    <x v="1"/>
    <s v="Investigator details"/>
    <x v="8"/>
    <m/>
    <x v="0"/>
    <m/>
    <x v="0"/>
    <s v="Investigator details"/>
    <x v="204"/>
    <m/>
    <x v="0"/>
    <x v="0"/>
    <s v="Man"/>
    <s v="No "/>
    <x v="0"/>
    <x v="0"/>
    <x v="0"/>
    <x v="0"/>
    <x v="0"/>
    <x v="0"/>
    <x v="0"/>
    <x v="0"/>
    <x v="0"/>
    <x v="0"/>
    <x v="0"/>
    <x v="0"/>
    <x v="0"/>
    <x v="0"/>
    <m/>
    <m/>
  </r>
  <r>
    <n v="2"/>
    <n v="5"/>
    <s v=""/>
    <s v=""/>
    <s v="2.5"/>
    <s v="Incident/Complaint Codes"/>
    <x v="1"/>
    <s v="Investigator details"/>
    <x v="8"/>
    <m/>
    <x v="0"/>
    <m/>
    <x v="0"/>
    <s v="Investigator details"/>
    <x v="204"/>
    <m/>
    <x v="0"/>
    <x v="0"/>
    <s v="Man"/>
    <s v="No "/>
    <x v="0"/>
    <x v="0"/>
    <x v="0"/>
    <x v="0"/>
    <x v="0"/>
    <x v="0"/>
    <x v="0"/>
    <x v="0"/>
    <x v="0"/>
    <x v="0"/>
    <x v="0"/>
    <x v="0"/>
    <x v="0"/>
    <x v="0"/>
    <m/>
    <m/>
  </r>
  <r>
    <n v="2"/>
    <n v="5"/>
    <n v="1"/>
    <s v=""/>
    <s v="2.5.1"/>
    <s v="Incident/Complaint Codes"/>
    <x v="1"/>
    <s v="Investigator details"/>
    <x v="8"/>
    <s v="Primary investigator/responder organisation type"/>
    <x v="91"/>
    <m/>
    <x v="0"/>
    <s v="Primary investigator/responder organisation type"/>
    <x v="205"/>
    <m/>
    <x v="0"/>
    <x v="0"/>
    <s v="Man"/>
    <s v="No "/>
    <x v="0"/>
    <x v="0"/>
    <x v="0"/>
    <x v="0"/>
    <x v="0"/>
    <x v="0"/>
    <x v="0"/>
    <x v="0"/>
    <x v="0"/>
    <x v="0"/>
    <x v="0"/>
    <x v="0"/>
    <x v="0"/>
    <x v="0"/>
    <m/>
    <m/>
  </r>
  <r>
    <n v="2"/>
    <n v="5"/>
    <n v="1"/>
    <n v="1"/>
    <s v="2.5.1.1"/>
    <s v="Incident/Complaint Codes"/>
    <x v="1"/>
    <s v="Investigator details"/>
    <x v="8"/>
    <s v="Primary investigator/responder organisation type"/>
    <x v="91"/>
    <s v="Homecare Provider (Primary I/R)"/>
    <x v="107"/>
    <s v="Homecare Provider (Primary I/R)"/>
    <x v="206"/>
    <m/>
    <x v="5"/>
    <x v="0"/>
    <s v="Opt"/>
    <s v="No "/>
    <x v="0"/>
    <x v="1"/>
    <x v="0"/>
    <x v="1"/>
    <x v="0"/>
    <x v="1"/>
    <x v="0"/>
    <x v="1"/>
    <x v="0"/>
    <x v="1"/>
    <x v="0"/>
    <x v="1"/>
    <x v="0"/>
    <x v="1"/>
    <m/>
    <m/>
  </r>
  <r>
    <n v="2"/>
    <n v="5"/>
    <n v="1"/>
    <n v="2"/>
    <s v="2.5.1.2"/>
    <s v="Incident/Complaint Codes"/>
    <x v="1"/>
    <s v="Investigator details"/>
    <x v="8"/>
    <s v="Primary investigator/responder organisation type"/>
    <x v="91"/>
    <s v="Trust (Primary I/R)"/>
    <x v="108"/>
    <s v="Trust (Primary I/R)"/>
    <x v="207"/>
    <m/>
    <x v="5"/>
    <x v="0"/>
    <s v="Opt"/>
    <s v="No "/>
    <x v="0"/>
    <x v="1"/>
    <x v="0"/>
    <x v="1"/>
    <x v="0"/>
    <x v="1"/>
    <x v="0"/>
    <x v="1"/>
    <x v="0"/>
    <x v="1"/>
    <x v="0"/>
    <x v="1"/>
    <x v="0"/>
    <x v="1"/>
    <m/>
    <m/>
  </r>
  <r>
    <n v="2"/>
    <n v="5"/>
    <n v="1"/>
    <n v="3"/>
    <s v="2.5.1.3"/>
    <s v="Incident/Complaint Codes"/>
    <x v="1"/>
    <s v="Investigator details"/>
    <x v="8"/>
    <s v="Primary investigator/responder organisation type"/>
    <x v="91"/>
    <s v="Commissioner (Primary I/R)"/>
    <x v="109"/>
    <s v="Commissioner (Primary I/R)"/>
    <x v="208"/>
    <m/>
    <x v="5"/>
    <x v="0"/>
    <s v="Opt"/>
    <s v="No "/>
    <x v="0"/>
    <x v="1"/>
    <x v="0"/>
    <x v="1"/>
    <x v="0"/>
    <x v="1"/>
    <x v="0"/>
    <x v="1"/>
    <x v="0"/>
    <x v="1"/>
    <x v="0"/>
    <x v="1"/>
    <x v="0"/>
    <x v="1"/>
    <m/>
    <m/>
  </r>
  <r>
    <n v="2"/>
    <n v="5"/>
    <n v="1"/>
    <n v="4"/>
    <s v="2.5.1.4"/>
    <s v="Incident/Complaint Codes"/>
    <x v="1"/>
    <s v="Investigator details"/>
    <x v="8"/>
    <s v="Primary investigator/responder organisation type"/>
    <x v="91"/>
    <s v="Other (Primary I/R)"/>
    <x v="110"/>
    <s v="Other (Primary I/R)"/>
    <x v="209"/>
    <m/>
    <x v="5"/>
    <x v="0"/>
    <s v="Opt"/>
    <s v="No "/>
    <x v="0"/>
    <x v="1"/>
    <x v="0"/>
    <x v="1"/>
    <x v="0"/>
    <x v="1"/>
    <x v="0"/>
    <x v="1"/>
    <x v="0"/>
    <x v="1"/>
    <x v="0"/>
    <x v="1"/>
    <x v="0"/>
    <x v="1"/>
    <m/>
    <m/>
  </r>
  <r>
    <n v="2"/>
    <n v="5"/>
    <n v="2"/>
    <s v=""/>
    <s v="2.5.2"/>
    <s v="Incident/Complaint Codes"/>
    <x v="1"/>
    <s v="Investigator details"/>
    <x v="8"/>
    <s v="Primary investigator/responder organisation code"/>
    <x v="92"/>
    <m/>
    <x v="0"/>
    <s v="Primary investigator/responder organisation code"/>
    <x v="210"/>
    <s v="OJS Code if NHS"/>
    <x v="2"/>
    <x v="0"/>
    <s v="Man"/>
    <s v="No "/>
    <x v="0"/>
    <x v="0"/>
    <x v="0"/>
    <x v="0"/>
    <x v="0"/>
    <x v="0"/>
    <x v="0"/>
    <x v="0"/>
    <x v="0"/>
    <x v="0"/>
    <x v="0"/>
    <x v="0"/>
    <x v="0"/>
    <x v="0"/>
    <m/>
    <m/>
  </r>
  <r>
    <n v="2"/>
    <n v="5"/>
    <n v="3"/>
    <s v=""/>
    <s v="2.5.3"/>
    <s v="Incident/Complaint Codes"/>
    <x v="1"/>
    <s v="Investigator details"/>
    <x v="8"/>
    <s v="Primary investigator/responder organisation name"/>
    <x v="93"/>
    <m/>
    <x v="0"/>
    <s v="Primary investigator/responder organisation name"/>
    <x v="211"/>
    <m/>
    <x v="2"/>
    <x v="0"/>
    <s v="Man"/>
    <s v="No "/>
    <x v="0"/>
    <x v="0"/>
    <x v="0"/>
    <x v="0"/>
    <x v="0"/>
    <x v="0"/>
    <x v="0"/>
    <x v="0"/>
    <x v="0"/>
    <x v="0"/>
    <x v="0"/>
    <x v="0"/>
    <x v="0"/>
    <x v="0"/>
    <m/>
    <m/>
  </r>
  <r>
    <n v="2"/>
    <n v="5"/>
    <n v="4"/>
    <s v=""/>
    <s v="2.5.4"/>
    <s v="Incident/Complaint Codes"/>
    <x v="1"/>
    <s v="Investigator details"/>
    <x v="8"/>
    <s v="Primary investigator/responder incident/complaint reference"/>
    <x v="94"/>
    <m/>
    <x v="0"/>
    <s v="Primary investigator/responder incident/complaint reference"/>
    <x v="212"/>
    <m/>
    <x v="2"/>
    <x v="0"/>
    <s v="Man"/>
    <s v="No "/>
    <x v="0"/>
    <x v="0"/>
    <x v="0"/>
    <x v="0"/>
    <x v="0"/>
    <x v="0"/>
    <x v="0"/>
    <x v="0"/>
    <x v="0"/>
    <x v="0"/>
    <x v="0"/>
    <x v="0"/>
    <x v="0"/>
    <x v="0"/>
    <m/>
    <m/>
  </r>
  <r>
    <n v="2"/>
    <n v="5"/>
    <n v="5"/>
    <s v=""/>
    <s v="2.5.5"/>
    <s v="Incident/Complaint Codes"/>
    <x v="1"/>
    <s v="Investigator details"/>
    <x v="8"/>
    <s v="Secondary investigator/responder organisation type"/>
    <x v="95"/>
    <m/>
    <x v="0"/>
    <s v="Secondary investigator/responder organisation type"/>
    <x v="213"/>
    <m/>
    <x v="0"/>
    <x v="0"/>
    <s v="Man"/>
    <s v="No "/>
    <x v="0"/>
    <x v="0"/>
    <x v="0"/>
    <x v="0"/>
    <x v="0"/>
    <x v="0"/>
    <x v="0"/>
    <x v="0"/>
    <x v="0"/>
    <x v="0"/>
    <x v="0"/>
    <x v="0"/>
    <x v="0"/>
    <x v="0"/>
    <m/>
    <m/>
  </r>
  <r>
    <n v="2"/>
    <n v="5"/>
    <n v="5"/>
    <n v="1"/>
    <s v="2.5.5.1"/>
    <s v="Incident/Complaint Codes"/>
    <x v="1"/>
    <s v="Investigator details"/>
    <x v="8"/>
    <s v="Secondary investigator/responder organisation type"/>
    <x v="95"/>
    <s v="Homecare Provider (secondary I/R)"/>
    <x v="111"/>
    <s v="Homecare Provider (secondary I/R)"/>
    <x v="214"/>
    <m/>
    <x v="5"/>
    <x v="0"/>
    <s v="Opt"/>
    <s v="No "/>
    <x v="0"/>
    <x v="1"/>
    <x v="0"/>
    <x v="1"/>
    <x v="0"/>
    <x v="1"/>
    <x v="0"/>
    <x v="1"/>
    <x v="0"/>
    <x v="1"/>
    <x v="0"/>
    <x v="1"/>
    <x v="0"/>
    <x v="1"/>
    <m/>
    <m/>
  </r>
  <r>
    <n v="2"/>
    <n v="5"/>
    <n v="5"/>
    <n v="2"/>
    <s v="2.5.5.2"/>
    <s v="Incident/Complaint Codes"/>
    <x v="1"/>
    <s v="Investigator details"/>
    <x v="8"/>
    <s v="Secondary investigator/responder organisation type"/>
    <x v="95"/>
    <s v="Trust (secondary I/R)"/>
    <x v="112"/>
    <s v="Trust (secondary I/R)"/>
    <x v="215"/>
    <m/>
    <x v="5"/>
    <x v="0"/>
    <s v="Opt"/>
    <s v="No "/>
    <x v="0"/>
    <x v="1"/>
    <x v="0"/>
    <x v="1"/>
    <x v="0"/>
    <x v="1"/>
    <x v="0"/>
    <x v="1"/>
    <x v="0"/>
    <x v="1"/>
    <x v="0"/>
    <x v="1"/>
    <x v="0"/>
    <x v="1"/>
    <m/>
    <m/>
  </r>
  <r>
    <n v="2"/>
    <n v="5"/>
    <n v="5"/>
    <n v="3"/>
    <s v="2.5.5.3"/>
    <s v="Incident/Complaint Codes"/>
    <x v="1"/>
    <s v="Investigator details"/>
    <x v="8"/>
    <s v="Secondary investigator/responder organisation type"/>
    <x v="95"/>
    <s v="Commissioner (secondary I/R)"/>
    <x v="113"/>
    <s v="Commissioner (secondary I/R)"/>
    <x v="216"/>
    <m/>
    <x v="5"/>
    <x v="0"/>
    <s v="Opt"/>
    <s v="No "/>
    <x v="0"/>
    <x v="1"/>
    <x v="0"/>
    <x v="1"/>
    <x v="0"/>
    <x v="1"/>
    <x v="0"/>
    <x v="1"/>
    <x v="0"/>
    <x v="1"/>
    <x v="0"/>
    <x v="1"/>
    <x v="0"/>
    <x v="1"/>
    <m/>
    <m/>
  </r>
  <r>
    <n v="2"/>
    <n v="5"/>
    <n v="5"/>
    <n v="4"/>
    <s v="2.5.5.4"/>
    <s v="Incident/Complaint Codes"/>
    <x v="1"/>
    <s v="Investigator details"/>
    <x v="8"/>
    <s v="Secondary investigator/responder organisation type"/>
    <x v="95"/>
    <s v="Other (secondary I/R)"/>
    <x v="114"/>
    <s v="Other (secondary I/R)"/>
    <x v="217"/>
    <m/>
    <x v="5"/>
    <x v="0"/>
    <s v="Opt"/>
    <s v="No "/>
    <x v="0"/>
    <x v="1"/>
    <x v="0"/>
    <x v="1"/>
    <x v="0"/>
    <x v="1"/>
    <x v="0"/>
    <x v="1"/>
    <x v="0"/>
    <x v="1"/>
    <x v="0"/>
    <x v="1"/>
    <x v="0"/>
    <x v="1"/>
    <m/>
    <m/>
  </r>
  <r>
    <n v="2"/>
    <n v="5"/>
    <n v="6"/>
    <s v=""/>
    <s v="2.5.6"/>
    <s v="Incident/Complaint Codes"/>
    <x v="1"/>
    <s v="Investigator details"/>
    <x v="8"/>
    <s v="Secondary investigator/responder organisation code"/>
    <x v="96"/>
    <m/>
    <x v="0"/>
    <s v="Secondary investigator/responder organisation code"/>
    <x v="218"/>
    <s v="OJS Code if NHS"/>
    <x v="2"/>
    <x v="0"/>
    <s v="Man"/>
    <s v="No "/>
    <x v="0"/>
    <x v="0"/>
    <x v="0"/>
    <x v="0"/>
    <x v="0"/>
    <x v="0"/>
    <x v="0"/>
    <x v="0"/>
    <x v="0"/>
    <x v="0"/>
    <x v="0"/>
    <x v="0"/>
    <x v="0"/>
    <x v="0"/>
    <m/>
    <m/>
  </r>
  <r>
    <n v="2"/>
    <n v="5"/>
    <n v="7"/>
    <s v=""/>
    <s v="2.5.7"/>
    <s v="Incident/Complaint Codes"/>
    <x v="1"/>
    <s v="Investigator details"/>
    <x v="8"/>
    <s v="Secondary investigator/responder organisation Name"/>
    <x v="97"/>
    <m/>
    <x v="0"/>
    <s v="Secondary investigator/responder organisation Name"/>
    <x v="219"/>
    <m/>
    <x v="2"/>
    <x v="0"/>
    <s v="Man"/>
    <s v="No "/>
    <x v="0"/>
    <x v="0"/>
    <x v="0"/>
    <x v="0"/>
    <x v="0"/>
    <x v="0"/>
    <x v="0"/>
    <x v="0"/>
    <x v="0"/>
    <x v="0"/>
    <x v="0"/>
    <x v="0"/>
    <x v="0"/>
    <x v="0"/>
    <m/>
    <m/>
  </r>
  <r>
    <n v="2"/>
    <n v="5"/>
    <n v="8"/>
    <s v=""/>
    <s v="2.5.8"/>
    <s v="Incident/Complaint Codes"/>
    <x v="1"/>
    <s v="Investigator details"/>
    <x v="8"/>
    <s v="Secondary investigator/responder incident/complaint reference"/>
    <x v="98"/>
    <m/>
    <x v="0"/>
    <s v="Secondary investigator/responder incident/complaint reference"/>
    <x v="220"/>
    <m/>
    <x v="2"/>
    <x v="0"/>
    <s v="Man"/>
    <s v="No "/>
    <x v="0"/>
    <x v="0"/>
    <x v="0"/>
    <x v="0"/>
    <x v="0"/>
    <x v="0"/>
    <x v="0"/>
    <x v="0"/>
    <x v="0"/>
    <x v="0"/>
    <x v="0"/>
    <x v="0"/>
    <x v="0"/>
    <x v="0"/>
    <m/>
    <m/>
  </r>
  <r>
    <n v="3"/>
    <s v=""/>
    <s v=""/>
    <s v=""/>
    <s v="3"/>
    <s v="Process Based Codes"/>
    <x v="2"/>
    <m/>
    <x v="0"/>
    <m/>
    <x v="0"/>
    <m/>
    <x v="0"/>
    <s v="Process Based Codes"/>
    <x v="221"/>
    <m/>
    <x v="0"/>
    <x v="0"/>
    <s v="Man"/>
    <s v="No "/>
    <x v="0"/>
    <x v="0"/>
    <x v="0"/>
    <x v="0"/>
    <x v="0"/>
    <x v="0"/>
    <x v="0"/>
    <x v="0"/>
    <x v="0"/>
    <x v="0"/>
    <x v="0"/>
    <x v="0"/>
    <x v="0"/>
    <x v="1"/>
    <m/>
    <m/>
  </r>
  <r>
    <n v="3"/>
    <n v="1"/>
    <s v=""/>
    <s v=""/>
    <s v="3.1"/>
    <s v="Process Based Codes"/>
    <x v="2"/>
    <s v="Service Implementation / Change Control"/>
    <x v="9"/>
    <m/>
    <x v="0"/>
    <m/>
    <x v="0"/>
    <s v="Service Implementation / Change Control"/>
    <x v="222"/>
    <s v="(process step 1,2)"/>
    <x v="11"/>
    <x v="0"/>
    <s v="Opt"/>
    <s v="No "/>
    <x v="0"/>
    <x v="1"/>
    <x v="0"/>
    <x v="1"/>
    <x v="0"/>
    <x v="1"/>
    <x v="0"/>
    <x v="1"/>
    <x v="0"/>
    <x v="1"/>
    <x v="0"/>
    <x v="1"/>
    <x v="0"/>
    <x v="1"/>
    <m/>
    <m/>
  </r>
  <r>
    <n v="3"/>
    <n v="1"/>
    <n v="1"/>
    <s v=""/>
    <s v="3.1.1"/>
    <s v="Process Based Codes"/>
    <x v="2"/>
    <s v="Service Implementation / Change Control"/>
    <x v="9"/>
    <s v="SLA / Contract not in place"/>
    <x v="99"/>
    <m/>
    <x v="0"/>
    <s v="SLA / Contract not in place"/>
    <x v="223"/>
    <m/>
    <x v="11"/>
    <x v="0"/>
    <s v="Opt"/>
    <s v="No "/>
    <x v="1"/>
    <x v="2"/>
    <x v="1"/>
    <x v="2"/>
    <x v="1"/>
    <x v="2"/>
    <x v="0"/>
    <x v="1"/>
    <x v="0"/>
    <x v="1"/>
    <x v="0"/>
    <x v="1"/>
    <x v="1"/>
    <x v="3"/>
    <m/>
    <m/>
  </r>
  <r>
    <n v="3"/>
    <n v="1"/>
    <n v="2"/>
    <s v=""/>
    <s v="3.1.2"/>
    <s v="Process Based Codes"/>
    <x v="2"/>
    <s v="Service Implementation / Change Control"/>
    <x v="9"/>
    <s v="SLA / Contract unclear"/>
    <x v="100"/>
    <m/>
    <x v="0"/>
    <s v="SLA / Contract unclear"/>
    <x v="224"/>
    <m/>
    <x v="11"/>
    <x v="0"/>
    <s v="Opt"/>
    <s v="No "/>
    <x v="1"/>
    <x v="2"/>
    <x v="1"/>
    <x v="2"/>
    <x v="1"/>
    <x v="2"/>
    <x v="0"/>
    <x v="1"/>
    <x v="0"/>
    <x v="1"/>
    <x v="0"/>
    <x v="1"/>
    <x v="1"/>
    <x v="3"/>
    <m/>
    <m/>
  </r>
  <r>
    <n v="3"/>
    <n v="1"/>
    <n v="3"/>
    <s v=""/>
    <s v="3.1.3"/>
    <s v="Process Based Codes"/>
    <x v="2"/>
    <s v="Service Implementation / Change Control"/>
    <x v="9"/>
    <s v="Policy / Guideline / Standard Operating Procedure not in place"/>
    <x v="101"/>
    <m/>
    <x v="0"/>
    <s v="Policy / Guideline / Standard Operating Procedure not in place"/>
    <x v="225"/>
    <m/>
    <x v="11"/>
    <x v="0"/>
    <s v="Opt"/>
    <s v="No "/>
    <x v="0"/>
    <x v="1"/>
    <x v="1"/>
    <x v="2"/>
    <x v="1"/>
    <x v="2"/>
    <x v="0"/>
    <x v="1"/>
    <x v="0"/>
    <x v="1"/>
    <x v="0"/>
    <x v="1"/>
    <x v="1"/>
    <x v="3"/>
    <m/>
    <m/>
  </r>
  <r>
    <n v="3"/>
    <n v="1"/>
    <n v="4"/>
    <s v=""/>
    <s v="3.1.4"/>
    <s v="Process Based Codes"/>
    <x v="2"/>
    <s v="Service Implementation / Change Control"/>
    <x v="9"/>
    <s v="Risks not identified"/>
    <x v="102"/>
    <m/>
    <x v="0"/>
    <s v="Risks not identified"/>
    <x v="226"/>
    <m/>
    <x v="11"/>
    <x v="0"/>
    <s v="Opt"/>
    <s v="No "/>
    <x v="1"/>
    <x v="2"/>
    <x v="1"/>
    <x v="2"/>
    <x v="1"/>
    <x v="2"/>
    <x v="0"/>
    <x v="1"/>
    <x v="0"/>
    <x v="1"/>
    <x v="0"/>
    <x v="1"/>
    <x v="1"/>
    <x v="3"/>
    <m/>
    <m/>
  </r>
  <r>
    <n v="3"/>
    <n v="1"/>
    <n v="5"/>
    <s v=""/>
    <s v="3.1.5"/>
    <s v="Process Based Codes"/>
    <x v="2"/>
    <s v="Service Implementation / Change Control"/>
    <x v="9"/>
    <s v="Risk mitigation insufficient"/>
    <x v="103"/>
    <m/>
    <x v="0"/>
    <s v="Risk mitigation insufficient"/>
    <x v="227"/>
    <m/>
    <x v="11"/>
    <x v="0"/>
    <s v="Opt"/>
    <s v="No "/>
    <x v="1"/>
    <x v="2"/>
    <x v="1"/>
    <x v="2"/>
    <x v="1"/>
    <x v="2"/>
    <x v="0"/>
    <x v="1"/>
    <x v="0"/>
    <x v="1"/>
    <x v="0"/>
    <x v="1"/>
    <x v="1"/>
    <x v="3"/>
    <m/>
    <m/>
  </r>
  <r>
    <n v="3"/>
    <n v="1"/>
    <n v="6"/>
    <s v=""/>
    <s v="3.1.6"/>
    <s v="Process Based Codes"/>
    <x v="2"/>
    <s v="Service Implementation / Change Control"/>
    <x v="9"/>
    <s v="Data entry error – contract/account information"/>
    <x v="104"/>
    <m/>
    <x v="0"/>
    <s v="Data entry error – contract/account information"/>
    <x v="228"/>
    <m/>
    <x v="11"/>
    <x v="0"/>
    <s v="Opt"/>
    <s v="No "/>
    <x v="0"/>
    <x v="1"/>
    <x v="1"/>
    <x v="2"/>
    <x v="1"/>
    <x v="2"/>
    <x v="0"/>
    <x v="1"/>
    <x v="0"/>
    <x v="1"/>
    <x v="0"/>
    <x v="1"/>
    <x v="1"/>
    <x v="3"/>
    <m/>
    <m/>
  </r>
  <r>
    <n v="3"/>
    <n v="1"/>
    <n v="7"/>
    <s v=""/>
    <s v="3.1.7"/>
    <s v="Process Based Codes"/>
    <x v="2"/>
    <s v="Service Implementation / Change Control"/>
    <x v="9"/>
    <s v="Data entry error – service/product information"/>
    <x v="105"/>
    <m/>
    <x v="0"/>
    <s v="Data entry error – service/product information"/>
    <x v="229"/>
    <m/>
    <x v="11"/>
    <x v="0"/>
    <s v="Opt"/>
    <s v="No "/>
    <x v="0"/>
    <x v="1"/>
    <x v="1"/>
    <x v="2"/>
    <x v="1"/>
    <x v="2"/>
    <x v="0"/>
    <x v="1"/>
    <x v="0"/>
    <x v="1"/>
    <x v="0"/>
    <x v="1"/>
    <x v="1"/>
    <x v="3"/>
    <m/>
    <m/>
  </r>
  <r>
    <n v="3"/>
    <n v="1"/>
    <n v="8"/>
    <s v=""/>
    <s v="3.1.8"/>
    <s v="Process Based Codes"/>
    <x v="2"/>
    <s v="Service Implementation / Change Control"/>
    <x v="9"/>
    <s v="Key contact details not available / incorrect"/>
    <x v="106"/>
    <m/>
    <x v="0"/>
    <s v="Key contact details not available / incorrect"/>
    <x v="230"/>
    <m/>
    <x v="11"/>
    <x v="0"/>
    <s v="Opt"/>
    <s v="No "/>
    <x v="0"/>
    <x v="1"/>
    <x v="1"/>
    <x v="2"/>
    <x v="0"/>
    <x v="1"/>
    <x v="0"/>
    <x v="1"/>
    <x v="0"/>
    <x v="1"/>
    <x v="0"/>
    <x v="1"/>
    <x v="1"/>
    <x v="3"/>
    <m/>
    <m/>
  </r>
  <r>
    <n v="3"/>
    <n v="1"/>
    <n v="9"/>
    <s v=""/>
    <s v="3.1.9"/>
    <s v="Process Based Codes"/>
    <x v="2"/>
    <s v="Service Implementation / Change Control"/>
    <x v="9"/>
    <s v="Change control insufficient"/>
    <x v="107"/>
    <m/>
    <x v="0"/>
    <s v="Change control insufficient"/>
    <x v="231"/>
    <m/>
    <x v="11"/>
    <x v="0"/>
    <s v="Opt"/>
    <s v="No "/>
    <x v="0"/>
    <x v="1"/>
    <x v="1"/>
    <x v="2"/>
    <x v="0"/>
    <x v="1"/>
    <x v="0"/>
    <x v="1"/>
    <x v="0"/>
    <x v="1"/>
    <x v="0"/>
    <x v="1"/>
    <x v="1"/>
    <x v="3"/>
    <m/>
    <m/>
  </r>
  <r>
    <n v="3"/>
    <n v="1"/>
    <n v="10"/>
    <s v=""/>
    <s v="3.1.10"/>
    <s v="Process Based Codes"/>
    <x v="2"/>
    <s v="Service Implementation / Change Control"/>
    <x v="9"/>
    <s v="Service requested outside contracted service level"/>
    <x v="108"/>
    <m/>
    <x v="0"/>
    <s v="Service requested outside contracted service level"/>
    <x v="232"/>
    <m/>
    <x v="11"/>
    <x v="0"/>
    <s v="Opt"/>
    <s v="No "/>
    <x v="0"/>
    <x v="1"/>
    <x v="1"/>
    <x v="2"/>
    <x v="0"/>
    <x v="1"/>
    <x v="0"/>
    <x v="1"/>
    <x v="0"/>
    <x v="1"/>
    <x v="0"/>
    <x v="1"/>
    <x v="1"/>
    <x v="3"/>
    <m/>
    <m/>
  </r>
  <r>
    <n v="3"/>
    <n v="1"/>
    <n v="11"/>
    <s v=""/>
    <s v="3.1.11"/>
    <s v="Process Based Codes"/>
    <x v="2"/>
    <s v="Service Implementation / Change Control"/>
    <x v="9"/>
    <s v="Unclassified implementation /change failure"/>
    <x v="109"/>
    <m/>
    <x v="0"/>
    <s v="Unclassified implementation /change failure"/>
    <x v="233"/>
    <m/>
    <x v="11"/>
    <x v="0"/>
    <s v="Opt"/>
    <s v="No "/>
    <x v="0"/>
    <x v="1"/>
    <x v="0"/>
    <x v="1"/>
    <x v="0"/>
    <x v="1"/>
    <x v="0"/>
    <x v="1"/>
    <x v="0"/>
    <x v="1"/>
    <x v="0"/>
    <x v="1"/>
    <x v="0"/>
    <x v="1"/>
    <m/>
    <m/>
  </r>
  <r>
    <n v="3"/>
    <n v="2"/>
    <s v=""/>
    <s v=""/>
    <s v="3.2"/>
    <s v="Process Based Codes"/>
    <x v="2"/>
    <s v="Patient Registration and Patient Services"/>
    <x v="10"/>
    <m/>
    <x v="0"/>
    <m/>
    <x v="0"/>
    <s v="Patient Registration and Patient Services"/>
    <x v="234"/>
    <s v="(process step 3,4,5,6,10,18e (was 12e))"/>
    <x v="11"/>
    <x v="0"/>
    <s v="Opt"/>
    <s v="No "/>
    <x v="0"/>
    <x v="1"/>
    <x v="0"/>
    <x v="1"/>
    <x v="0"/>
    <x v="1"/>
    <x v="0"/>
    <x v="1"/>
    <x v="0"/>
    <x v="1"/>
    <x v="0"/>
    <x v="1"/>
    <x v="0"/>
    <x v="1"/>
    <m/>
    <m/>
  </r>
  <r>
    <n v="3"/>
    <n v="2"/>
    <n v="1"/>
    <s v=""/>
    <s v="3.2.1"/>
    <s v="Process Based Codes"/>
    <x v="2"/>
    <s v="Patient Registration and Patient Services"/>
    <x v="10"/>
    <s v="Patient Referral"/>
    <x v="110"/>
    <m/>
    <x v="0"/>
    <s v="Patient Referral"/>
    <x v="235"/>
    <m/>
    <x v="11"/>
    <x v="0"/>
    <s v="Opt"/>
    <s v="No "/>
    <x v="1"/>
    <x v="2"/>
    <x v="1"/>
    <x v="2"/>
    <x v="1"/>
    <x v="2"/>
    <x v="0"/>
    <x v="1"/>
    <x v="0"/>
    <x v="1"/>
    <x v="0"/>
    <x v="1"/>
    <x v="1"/>
    <x v="3"/>
    <s v="KPI D6"/>
    <m/>
  </r>
  <r>
    <n v="3"/>
    <n v="2"/>
    <n v="1"/>
    <n v="1"/>
    <s v="3.2.1.1"/>
    <s v="Process Based Codes"/>
    <x v="2"/>
    <s v="Patient Registration and Patient Services"/>
    <x v="10"/>
    <s v="Patient Referral"/>
    <x v="110"/>
    <s v="Patient registration documents not clear"/>
    <x v="115"/>
    <s v="Patient registration documents not clear"/>
    <x v="236"/>
    <m/>
    <x v="11"/>
    <x v="0"/>
    <s v="Opt"/>
    <s v="No "/>
    <x v="1"/>
    <x v="2"/>
    <x v="1"/>
    <x v="2"/>
    <x v="1"/>
    <x v="2"/>
    <x v="0"/>
    <x v="1"/>
    <x v="0"/>
    <x v="1"/>
    <x v="0"/>
    <x v="1"/>
    <x v="1"/>
    <x v="3"/>
    <m/>
    <m/>
  </r>
  <r>
    <n v="3"/>
    <n v="2"/>
    <n v="1"/>
    <n v="2"/>
    <s v="3.2.1.2"/>
    <s v="Process Based Codes"/>
    <x v="2"/>
    <s v="Patient Registration and Patient Services"/>
    <x v="10"/>
    <s v="Patient Referral"/>
    <x v="110"/>
    <s v="Patient registration documents incomplete"/>
    <x v="116"/>
    <s v="Patient registration documents incomplete"/>
    <x v="237"/>
    <m/>
    <x v="11"/>
    <x v="0"/>
    <s v="Opt"/>
    <s v="No "/>
    <x v="1"/>
    <x v="2"/>
    <x v="1"/>
    <x v="2"/>
    <x v="1"/>
    <x v="2"/>
    <x v="0"/>
    <x v="1"/>
    <x v="0"/>
    <x v="1"/>
    <x v="0"/>
    <x v="1"/>
    <x v="1"/>
    <x v="3"/>
    <m/>
    <m/>
  </r>
  <r>
    <n v="3"/>
    <n v="2"/>
    <n v="1"/>
    <n v="3"/>
    <s v="3.2.1.3"/>
    <s v="Process Based Codes"/>
    <x v="2"/>
    <s v="Patient Registration and Patient Services"/>
    <x v="10"/>
    <s v="Patient Referral"/>
    <x v="110"/>
    <s v="Inappropriate referral e.g. patient not suitable for homecare"/>
    <x v="117"/>
    <s v="Inappropriate referral e.g. patient not suitable for homecare"/>
    <x v="238"/>
    <m/>
    <x v="11"/>
    <x v="0"/>
    <s v="Opt"/>
    <s v="No "/>
    <x v="0"/>
    <x v="1"/>
    <x v="1"/>
    <x v="2"/>
    <x v="1"/>
    <x v="2"/>
    <x v="0"/>
    <x v="1"/>
    <x v="0"/>
    <x v="1"/>
    <x v="0"/>
    <x v="1"/>
    <x v="1"/>
    <x v="3"/>
    <m/>
    <m/>
  </r>
  <r>
    <n v="3"/>
    <n v="2"/>
    <n v="1"/>
    <n v="4"/>
    <s v="3.2.1.4"/>
    <s v="Process Based Codes"/>
    <x v="2"/>
    <s v="Patient Registration and Patient Services"/>
    <x v="10"/>
    <s v="Patient Referral"/>
    <x v="110"/>
    <s v="Inadequate individual patient care plan agreed and in place"/>
    <x v="118"/>
    <s v="Inadequate individual patient care plan agreed and in place"/>
    <x v="239"/>
    <m/>
    <x v="11"/>
    <x v="0"/>
    <s v="Opt"/>
    <s v="No "/>
    <x v="1"/>
    <x v="2"/>
    <x v="1"/>
    <x v="2"/>
    <x v="1"/>
    <x v="2"/>
    <x v="0"/>
    <x v="1"/>
    <x v="0"/>
    <x v="1"/>
    <x v="0"/>
    <x v="1"/>
    <x v="1"/>
    <x v="3"/>
    <m/>
    <m/>
  </r>
  <r>
    <n v="3"/>
    <n v="2"/>
    <n v="2"/>
    <s v=""/>
    <s v="3.2.2"/>
    <s v="Process Based Codes"/>
    <x v="2"/>
    <s v="Patient Registration and Patient Services"/>
    <x v="10"/>
    <s v="Delayed registration onto providers system"/>
    <x v="111"/>
    <m/>
    <x v="0"/>
    <s v="Delayed registration onto providers system"/>
    <x v="240"/>
    <m/>
    <x v="11"/>
    <x v="0"/>
    <s v="Opt"/>
    <s v="No "/>
    <x v="1"/>
    <x v="2"/>
    <x v="1"/>
    <x v="2"/>
    <x v="1"/>
    <x v="2"/>
    <x v="0"/>
    <x v="1"/>
    <x v="0"/>
    <x v="1"/>
    <x v="0"/>
    <x v="1"/>
    <x v="1"/>
    <x v="3"/>
    <m/>
    <m/>
  </r>
  <r>
    <n v="3"/>
    <n v="2"/>
    <n v="3"/>
    <s v=""/>
    <s v="3.2.3"/>
    <s v="Process Based Codes"/>
    <x v="2"/>
    <s v="Patient Registration and Patient Services"/>
    <x v="10"/>
    <s v="Patient registration data entry incorrect"/>
    <x v="112"/>
    <m/>
    <x v="0"/>
    <s v="Patient registration data entry incorrect"/>
    <x v="241"/>
    <m/>
    <x v="11"/>
    <x v="0"/>
    <s v="Opt"/>
    <s v="No "/>
    <x v="1"/>
    <x v="2"/>
    <x v="1"/>
    <x v="2"/>
    <x v="1"/>
    <x v="2"/>
    <x v="0"/>
    <x v="1"/>
    <x v="0"/>
    <x v="1"/>
    <x v="0"/>
    <x v="1"/>
    <x v="1"/>
    <x v="3"/>
    <m/>
    <m/>
  </r>
  <r>
    <n v="3"/>
    <n v="2"/>
    <n v="3"/>
    <n v="1"/>
    <s v="3.2.3.1"/>
    <s v="Process Based Codes"/>
    <x v="2"/>
    <s v="Patient Registration and Patient Services"/>
    <x v="10"/>
    <s v="Patient registration data entry incorrect"/>
    <x v="112"/>
    <s v="Incorrect patient details"/>
    <x v="119"/>
    <s v="Incorrect patient details"/>
    <x v="242"/>
    <m/>
    <x v="11"/>
    <x v="0"/>
    <s v="Opt"/>
    <s v="No "/>
    <x v="0"/>
    <x v="1"/>
    <x v="1"/>
    <x v="2"/>
    <x v="1"/>
    <x v="2"/>
    <x v="0"/>
    <x v="1"/>
    <x v="0"/>
    <x v="1"/>
    <x v="0"/>
    <x v="1"/>
    <x v="1"/>
    <x v="3"/>
    <m/>
    <m/>
  </r>
  <r>
    <n v="3"/>
    <n v="2"/>
    <n v="3"/>
    <n v="2"/>
    <s v="3.2.3.2"/>
    <s v="Process Based Codes"/>
    <x v="2"/>
    <s v="Patient Registration and Patient Services"/>
    <x v="10"/>
    <s v="Patient registration data entry incorrect"/>
    <x v="112"/>
    <s v="Incorrect service details"/>
    <x v="120"/>
    <s v="Incorrect service details"/>
    <x v="243"/>
    <m/>
    <x v="11"/>
    <x v="0"/>
    <s v="Opt"/>
    <s v="No "/>
    <x v="1"/>
    <x v="2"/>
    <x v="1"/>
    <x v="2"/>
    <x v="1"/>
    <x v="2"/>
    <x v="0"/>
    <x v="1"/>
    <x v="0"/>
    <x v="1"/>
    <x v="0"/>
    <x v="1"/>
    <x v="1"/>
    <x v="3"/>
    <m/>
    <m/>
  </r>
  <r>
    <n v="3"/>
    <n v="2"/>
    <n v="3"/>
    <n v="3"/>
    <s v="3.2.3.3"/>
    <s v="Process Based Codes"/>
    <x v="2"/>
    <s v="Patient Registration and Patient Services"/>
    <x v="10"/>
    <s v="Patient registration data entry incorrect"/>
    <x v="112"/>
    <s v="Incorrect hospital / clinical contact details"/>
    <x v="121"/>
    <s v="Incorrect hospital / clinical contact details"/>
    <x v="244"/>
    <m/>
    <x v="11"/>
    <x v="0"/>
    <s v="Opt"/>
    <s v="No "/>
    <x v="1"/>
    <x v="2"/>
    <x v="1"/>
    <x v="2"/>
    <x v="1"/>
    <x v="2"/>
    <x v="0"/>
    <x v="1"/>
    <x v="0"/>
    <x v="1"/>
    <x v="0"/>
    <x v="1"/>
    <x v="1"/>
    <x v="3"/>
    <m/>
    <m/>
  </r>
  <r>
    <n v="3"/>
    <n v="2"/>
    <n v="3"/>
    <n v="4"/>
    <s v="3.2.3.4"/>
    <s v="Process Based Codes"/>
    <x v="2"/>
    <s v="Patient Registration and Patient Services"/>
    <x v="10"/>
    <s v="Patient registration data entry incorrect"/>
    <x v="112"/>
    <s v="Incorrect funding details"/>
    <x v="122"/>
    <s v="Incorrect funding details"/>
    <x v="245"/>
    <m/>
    <x v="11"/>
    <x v="0"/>
    <s v="Opt"/>
    <s v="No "/>
    <x v="1"/>
    <x v="2"/>
    <x v="1"/>
    <x v="2"/>
    <x v="1"/>
    <x v="2"/>
    <x v="0"/>
    <x v="1"/>
    <x v="0"/>
    <x v="1"/>
    <x v="0"/>
    <x v="1"/>
    <x v="1"/>
    <x v="3"/>
    <m/>
    <m/>
  </r>
  <r>
    <n v="3"/>
    <n v="2"/>
    <n v="4"/>
    <s v=""/>
    <s v="3.2.4"/>
    <s v="Process Based Codes"/>
    <x v="2"/>
    <s v="Patient Registration and Patient Services"/>
    <x v="10"/>
    <s v="Consent not documented"/>
    <x v="113"/>
    <m/>
    <x v="0"/>
    <s v="Consent not documented"/>
    <x v="246"/>
    <m/>
    <x v="11"/>
    <x v="0"/>
    <s v="Opt"/>
    <s v="No "/>
    <x v="0"/>
    <x v="1"/>
    <x v="1"/>
    <x v="2"/>
    <x v="1"/>
    <x v="2"/>
    <x v="0"/>
    <x v="1"/>
    <x v="0"/>
    <x v="1"/>
    <x v="0"/>
    <x v="1"/>
    <x v="1"/>
    <x v="3"/>
    <m/>
    <m/>
  </r>
  <r>
    <n v="3"/>
    <n v="2"/>
    <n v="5"/>
    <s v=""/>
    <s v="3.2.5"/>
    <s v="Process Based Codes"/>
    <x v="2"/>
    <s v="Patient Registration and Patient Services"/>
    <x v="10"/>
    <s v="Initial patient contact not completed"/>
    <x v="114"/>
    <m/>
    <x v="0"/>
    <s v="Initial patient contact not completed"/>
    <x v="247"/>
    <m/>
    <x v="11"/>
    <x v="0"/>
    <s v="Opt"/>
    <s v="No "/>
    <x v="1"/>
    <x v="2"/>
    <x v="1"/>
    <x v="2"/>
    <x v="1"/>
    <x v="2"/>
    <x v="0"/>
    <x v="1"/>
    <x v="0"/>
    <x v="1"/>
    <x v="0"/>
    <x v="1"/>
    <x v="1"/>
    <x v="3"/>
    <m/>
    <m/>
  </r>
  <r>
    <n v="3"/>
    <n v="2"/>
    <n v="6"/>
    <s v=""/>
    <s v="3.2.6"/>
    <s v="Process Based Codes"/>
    <x v="2"/>
    <s v="Patient Registration and Patient Services"/>
    <x v="10"/>
    <s v="Service start date agreed"/>
    <x v="115"/>
    <m/>
    <x v="0"/>
    <s v="Service start date agreed"/>
    <x v="248"/>
    <m/>
    <x v="11"/>
    <x v="0"/>
    <s v="Opt"/>
    <s v="No "/>
    <x v="1"/>
    <x v="2"/>
    <x v="1"/>
    <x v="2"/>
    <x v="1"/>
    <x v="2"/>
    <x v="0"/>
    <x v="1"/>
    <x v="0"/>
    <x v="1"/>
    <x v="0"/>
    <x v="1"/>
    <x v="1"/>
    <x v="3"/>
    <m/>
    <m/>
  </r>
  <r>
    <n v="3"/>
    <n v="2"/>
    <n v="7"/>
    <s v=""/>
    <s v="3.2.7"/>
    <s v="Process Based Codes"/>
    <x v="2"/>
    <s v="Patient Registration and Patient Services"/>
    <x v="10"/>
    <s v="Delivery/visit date/time not confirmed with patient"/>
    <x v="116"/>
    <m/>
    <x v="0"/>
    <s v="Delivery/visit date/time not confirmed with patient"/>
    <x v="249"/>
    <m/>
    <x v="11"/>
    <x v="0"/>
    <s v="Opt"/>
    <s v="No "/>
    <x v="1"/>
    <x v="2"/>
    <x v="1"/>
    <x v="2"/>
    <x v="1"/>
    <x v="2"/>
    <x v="0"/>
    <x v="1"/>
    <x v="0"/>
    <x v="1"/>
    <x v="0"/>
    <x v="1"/>
    <x v="1"/>
    <x v="3"/>
    <m/>
    <m/>
  </r>
  <r>
    <n v="3"/>
    <n v="2"/>
    <n v="8"/>
    <s v=""/>
    <s v="3.2.8"/>
    <s v="Process Based Codes"/>
    <x v="2"/>
    <s v="Patient Registration and Patient Services"/>
    <x v="10"/>
    <s v="Patient preference not recorded and actioned"/>
    <x v="117"/>
    <m/>
    <x v="0"/>
    <s v="Patient preference not recorded and actioned"/>
    <x v="250"/>
    <m/>
    <x v="11"/>
    <x v="0"/>
    <s v="Opt"/>
    <s v="No "/>
    <x v="0"/>
    <x v="1"/>
    <x v="1"/>
    <x v="2"/>
    <x v="0"/>
    <x v="1"/>
    <x v="0"/>
    <x v="1"/>
    <x v="0"/>
    <x v="1"/>
    <x v="0"/>
    <x v="1"/>
    <x v="1"/>
    <x v="3"/>
    <m/>
    <m/>
  </r>
  <r>
    <n v="3"/>
    <n v="2"/>
    <n v="9"/>
    <s v=""/>
    <s v="3.2.9"/>
    <s v="Process Based Codes"/>
    <x v="2"/>
    <s v="Patient Registration and Patient Services"/>
    <x v="10"/>
    <s v="Patient request not actioned - incorrect delivery address"/>
    <x v="118"/>
    <m/>
    <x v="0"/>
    <s v="Patient request not actioned - incorrect delivery address"/>
    <x v="251"/>
    <m/>
    <x v="11"/>
    <x v="0"/>
    <s v="Opt"/>
    <s v="No "/>
    <x v="0"/>
    <x v="1"/>
    <x v="1"/>
    <x v="2"/>
    <x v="1"/>
    <x v="2"/>
    <x v="0"/>
    <x v="1"/>
    <x v="0"/>
    <x v="1"/>
    <x v="0"/>
    <x v="1"/>
    <x v="1"/>
    <x v="3"/>
    <m/>
    <m/>
  </r>
  <r>
    <n v="3"/>
    <n v="2"/>
    <n v="10"/>
    <s v=""/>
    <s v="3.2.10"/>
    <s v="Process Based Codes"/>
    <x v="2"/>
    <s v="Patient Registration and Patient Services"/>
    <x v="10"/>
    <s v="Patient request not actioned –other"/>
    <x v="119"/>
    <m/>
    <x v="0"/>
    <s v="Patient request not actioned –other"/>
    <x v="252"/>
    <m/>
    <x v="11"/>
    <x v="0"/>
    <s v="Opt"/>
    <s v="No "/>
    <x v="0"/>
    <x v="1"/>
    <x v="1"/>
    <x v="2"/>
    <x v="0"/>
    <x v="1"/>
    <x v="0"/>
    <x v="1"/>
    <x v="0"/>
    <x v="1"/>
    <x v="0"/>
    <x v="1"/>
    <x v="1"/>
    <x v="3"/>
    <m/>
    <m/>
  </r>
  <r>
    <n v="3"/>
    <n v="2"/>
    <n v="11"/>
    <s v=""/>
    <s v="3.2.11"/>
    <s v="Process Based Codes"/>
    <x v="2"/>
    <s v="Patient Registration and Patient Services"/>
    <x v="10"/>
    <s v="Instructions to patient not clear"/>
    <x v="120"/>
    <m/>
    <x v="0"/>
    <s v="Instructions to patient not clear"/>
    <x v="253"/>
    <m/>
    <x v="11"/>
    <x v="0"/>
    <s v="Opt"/>
    <s v="No "/>
    <x v="0"/>
    <x v="1"/>
    <x v="1"/>
    <x v="2"/>
    <x v="0"/>
    <x v="1"/>
    <x v="0"/>
    <x v="1"/>
    <x v="0"/>
    <x v="1"/>
    <x v="0"/>
    <x v="1"/>
    <x v="1"/>
    <x v="3"/>
    <m/>
    <m/>
  </r>
  <r>
    <n v="3"/>
    <n v="2"/>
    <n v="12"/>
    <s v=""/>
    <s v="3.2.12"/>
    <s v="Process Based Codes"/>
    <x v="2"/>
    <s v="Patient Registration and Patient Services"/>
    <x v="10"/>
    <s v="Back-order / To Follow order not followed up correctly"/>
    <x v="121"/>
    <m/>
    <x v="0"/>
    <s v="Back-order / To Follow order not followed up correctly"/>
    <x v="254"/>
    <m/>
    <x v="11"/>
    <x v="0"/>
    <s v="Opt"/>
    <s v="No "/>
    <x v="1"/>
    <x v="2"/>
    <x v="1"/>
    <x v="2"/>
    <x v="1"/>
    <x v="2"/>
    <x v="0"/>
    <x v="1"/>
    <x v="0"/>
    <x v="1"/>
    <x v="0"/>
    <x v="1"/>
    <x v="1"/>
    <x v="3"/>
    <m/>
    <m/>
  </r>
  <r>
    <n v="3"/>
    <n v="2"/>
    <n v="13"/>
    <s v=""/>
    <s v="3.2.13"/>
    <s v="Process Based Codes"/>
    <x v="2"/>
    <s v="Patient Registration and Patient Services"/>
    <x v="10"/>
    <s v="Issues/delays identified but not proactively communicated to patient"/>
    <x v="122"/>
    <m/>
    <x v="0"/>
    <s v="Issues/delays identified but not proactively communicated to patient"/>
    <x v="255"/>
    <m/>
    <x v="11"/>
    <x v="0"/>
    <s v="Opt"/>
    <s v="No "/>
    <x v="1"/>
    <x v="2"/>
    <x v="1"/>
    <x v="2"/>
    <x v="1"/>
    <x v="2"/>
    <x v="1"/>
    <x v="3"/>
    <x v="0"/>
    <x v="1"/>
    <x v="1"/>
    <x v="3"/>
    <x v="1"/>
    <x v="3"/>
    <m/>
    <m/>
  </r>
  <r>
    <n v="3"/>
    <n v="2"/>
    <n v="14"/>
    <s v=""/>
    <s v="3.2.14"/>
    <s v="Process Based Codes"/>
    <x v="2"/>
    <s v="Patient Registration and Patient Services"/>
    <x v="10"/>
    <s v="Failure to communicate timely response to patient enquiry e.g. what’s happening with my meds?"/>
    <x v="123"/>
    <m/>
    <x v="0"/>
    <s v="Failure to communicate timely response to patient enquiry e.g. what’s happening with my meds?"/>
    <x v="256"/>
    <m/>
    <x v="11"/>
    <x v="0"/>
    <s v="Opt"/>
    <s v="No "/>
    <x v="1"/>
    <x v="2"/>
    <x v="1"/>
    <x v="2"/>
    <x v="0"/>
    <x v="1"/>
    <x v="0"/>
    <x v="1"/>
    <x v="0"/>
    <x v="1"/>
    <x v="0"/>
    <x v="1"/>
    <x v="1"/>
    <x v="3"/>
    <m/>
    <m/>
  </r>
  <r>
    <n v="3"/>
    <n v="2"/>
    <n v="15"/>
    <s v=""/>
    <s v="3.2.15"/>
    <s v="Process Based Codes"/>
    <x v="2"/>
    <s v="Patient Registration and Patient Services"/>
    <x v="10"/>
    <s v="Rude or inappropriate behaviour of call handler"/>
    <x v="124"/>
    <m/>
    <x v="0"/>
    <s v="Rude or inappropriate behaviour of call handler"/>
    <x v="257"/>
    <m/>
    <x v="11"/>
    <x v="0"/>
    <s v="Opt"/>
    <s v="No "/>
    <x v="1"/>
    <x v="2"/>
    <x v="1"/>
    <x v="2"/>
    <x v="1"/>
    <x v="2"/>
    <x v="1"/>
    <x v="3"/>
    <x v="0"/>
    <x v="1"/>
    <x v="1"/>
    <x v="3"/>
    <x v="1"/>
    <x v="3"/>
    <m/>
    <m/>
  </r>
  <r>
    <n v="3"/>
    <n v="2"/>
    <n v="16"/>
    <s v=""/>
    <s v="3.2.16"/>
    <s v="Process Based Codes"/>
    <x v="2"/>
    <s v="Patient Registration and Patient Services"/>
    <x v="10"/>
    <s v="Patient not correctly removed from service"/>
    <x v="125"/>
    <m/>
    <x v="0"/>
    <s v="Patient not correctly removed from service"/>
    <x v="258"/>
    <m/>
    <x v="11"/>
    <x v="0"/>
    <s v="Opt"/>
    <s v="No "/>
    <x v="0"/>
    <x v="1"/>
    <x v="1"/>
    <x v="2"/>
    <x v="1"/>
    <x v="2"/>
    <x v="0"/>
    <x v="1"/>
    <x v="0"/>
    <x v="1"/>
    <x v="0"/>
    <x v="1"/>
    <x v="1"/>
    <x v="3"/>
    <m/>
    <m/>
  </r>
  <r>
    <n v="3"/>
    <n v="2"/>
    <n v="17"/>
    <s v=""/>
    <s v="3.2.17"/>
    <s v="Process Based Codes"/>
    <x v="2"/>
    <s v="Patient Registration and Patient Services"/>
    <x v="10"/>
    <s v="Unclassified patient reg / services failure"/>
    <x v="126"/>
    <m/>
    <x v="0"/>
    <s v="Unclassified patient reg / services failure"/>
    <x v="259"/>
    <m/>
    <x v="11"/>
    <x v="0"/>
    <s v="Opt"/>
    <s v="No "/>
    <x v="0"/>
    <x v="1"/>
    <x v="0"/>
    <x v="1"/>
    <x v="0"/>
    <x v="1"/>
    <x v="0"/>
    <x v="1"/>
    <x v="0"/>
    <x v="1"/>
    <x v="0"/>
    <x v="1"/>
    <x v="0"/>
    <x v="1"/>
    <m/>
    <m/>
  </r>
  <r>
    <n v="3"/>
    <n v="3"/>
    <s v=""/>
    <s v=""/>
    <s v="3.3"/>
    <s v="Process Based Codes"/>
    <x v="2"/>
    <s v="Prescribing"/>
    <x v="11"/>
    <m/>
    <x v="0"/>
    <m/>
    <x v="0"/>
    <s v="Prescribing"/>
    <x v="260"/>
    <s v="(process step 7, 8,18b-d (was 12b-d))"/>
    <x v="11"/>
    <x v="0"/>
    <s v="Opt"/>
    <s v="No "/>
    <x v="0"/>
    <x v="1"/>
    <x v="0"/>
    <x v="1"/>
    <x v="0"/>
    <x v="1"/>
    <x v="0"/>
    <x v="1"/>
    <x v="0"/>
    <x v="1"/>
    <x v="0"/>
    <x v="1"/>
    <x v="0"/>
    <x v="1"/>
    <m/>
    <m/>
  </r>
  <r>
    <n v="3"/>
    <n v="3"/>
    <n v="1"/>
    <s v=""/>
    <s v="3.3.1"/>
    <s v="Process Based Codes"/>
    <x v="2"/>
    <s v="Prescribing"/>
    <x v="11"/>
    <s v="No prescription written / omitted medicine/ancillary"/>
    <x v="127"/>
    <m/>
    <x v="0"/>
    <s v="No prescription written / omitted medicine/ancillary"/>
    <x v="261"/>
    <m/>
    <x v="11"/>
    <x v="0"/>
    <s v="Opt"/>
    <s v="No "/>
    <x v="1"/>
    <x v="2"/>
    <x v="1"/>
    <x v="2"/>
    <x v="1"/>
    <x v="2"/>
    <x v="0"/>
    <x v="1"/>
    <x v="0"/>
    <x v="1"/>
    <x v="0"/>
    <x v="1"/>
    <x v="1"/>
    <x v="3"/>
    <m/>
    <m/>
  </r>
  <r>
    <n v="3"/>
    <n v="3"/>
    <n v="2"/>
    <s v=""/>
    <s v="3.3.2"/>
    <s v="Process Based Codes"/>
    <x v="2"/>
    <s v="Prescribing"/>
    <x v="11"/>
    <s v="Cross-over mismatching between patients and medicines"/>
    <x v="128"/>
    <m/>
    <x v="0"/>
    <s v="Cross-over mismatching between patients and medicines"/>
    <x v="262"/>
    <m/>
    <x v="11"/>
    <x v="0"/>
    <s v="Opt"/>
    <s v="No "/>
    <x v="0"/>
    <x v="1"/>
    <x v="1"/>
    <x v="2"/>
    <x v="1"/>
    <x v="2"/>
    <x v="0"/>
    <x v="1"/>
    <x v="0"/>
    <x v="1"/>
    <x v="0"/>
    <x v="1"/>
    <x v="1"/>
    <x v="3"/>
    <m/>
    <m/>
  </r>
  <r>
    <n v="3"/>
    <n v="3"/>
    <n v="3"/>
    <s v=""/>
    <s v="3.3.3"/>
    <s v="Process Based Codes"/>
    <x v="2"/>
    <s v="Prescribing"/>
    <x v="11"/>
    <s v="Prescription incomplete or unclear"/>
    <x v="129"/>
    <m/>
    <x v="0"/>
    <s v="Prescription incomplete or unclear"/>
    <x v="263"/>
    <m/>
    <x v="11"/>
    <x v="0"/>
    <s v="Opt"/>
    <s v="No "/>
    <x v="1"/>
    <x v="2"/>
    <x v="1"/>
    <x v="2"/>
    <x v="1"/>
    <x v="2"/>
    <x v="0"/>
    <x v="1"/>
    <x v="0"/>
    <x v="1"/>
    <x v="0"/>
    <x v="1"/>
    <x v="1"/>
    <x v="3"/>
    <s v="KPI D8"/>
    <m/>
  </r>
  <r>
    <n v="3"/>
    <n v="3"/>
    <n v="3"/>
    <n v="1"/>
    <s v="3.3.3.1"/>
    <s v="Process Based Codes"/>
    <x v="2"/>
    <s v="Prescribing"/>
    <x v="11"/>
    <s v="Prescription incomplete or unclear"/>
    <x v="129"/>
    <s v="Wrong or unclear dose or strength on prescription"/>
    <x v="123"/>
    <s v="Wrong or unclear dose or strength on prescription"/>
    <x v="264"/>
    <m/>
    <x v="11"/>
    <x v="0"/>
    <s v="Opt"/>
    <s v="No "/>
    <x v="1"/>
    <x v="2"/>
    <x v="1"/>
    <x v="2"/>
    <x v="1"/>
    <x v="2"/>
    <x v="0"/>
    <x v="1"/>
    <x v="0"/>
    <x v="1"/>
    <x v="0"/>
    <x v="1"/>
    <x v="1"/>
    <x v="3"/>
    <m/>
    <m/>
  </r>
  <r>
    <n v="3"/>
    <n v="3"/>
    <n v="3"/>
    <n v="2"/>
    <s v="3.3.3.2"/>
    <s v="Process Based Codes"/>
    <x v="2"/>
    <s v="Prescribing"/>
    <x v="11"/>
    <s v="Prescription incomplete or unclear"/>
    <x v="129"/>
    <s v="Wrong drug/medicine on prescription"/>
    <x v="124"/>
    <s v="Wrong drug/medicine on prescription"/>
    <x v="265"/>
    <m/>
    <x v="11"/>
    <x v="0"/>
    <s v="Opt"/>
    <s v="No "/>
    <x v="1"/>
    <x v="2"/>
    <x v="1"/>
    <x v="2"/>
    <x v="1"/>
    <x v="2"/>
    <x v="0"/>
    <x v="1"/>
    <x v="0"/>
    <x v="1"/>
    <x v="0"/>
    <x v="1"/>
    <x v="1"/>
    <x v="3"/>
    <m/>
    <m/>
  </r>
  <r>
    <n v="3"/>
    <n v="3"/>
    <n v="3"/>
    <n v="3"/>
    <s v="3.3.3.3"/>
    <s v="Process Based Codes"/>
    <x v="2"/>
    <s v="Prescribing"/>
    <x v="11"/>
    <s v="Prescription incomplete or unclear"/>
    <x v="129"/>
    <s v="Wrong or unclear formulation on prescription"/>
    <x v="125"/>
    <s v="Wrong or unclear formulation on prescription"/>
    <x v="266"/>
    <m/>
    <x v="11"/>
    <x v="0"/>
    <s v="Opt"/>
    <s v="No "/>
    <x v="1"/>
    <x v="2"/>
    <x v="1"/>
    <x v="2"/>
    <x v="1"/>
    <x v="2"/>
    <x v="0"/>
    <x v="1"/>
    <x v="0"/>
    <x v="1"/>
    <x v="0"/>
    <x v="1"/>
    <x v="1"/>
    <x v="3"/>
    <m/>
    <m/>
  </r>
  <r>
    <n v="3"/>
    <n v="3"/>
    <n v="3"/>
    <n v="4"/>
    <s v="3.3.3.4"/>
    <s v="Process Based Codes"/>
    <x v="2"/>
    <s v="Prescribing"/>
    <x v="11"/>
    <s v="Prescription incomplete or unclear"/>
    <x v="129"/>
    <s v="Wrong or unclear dose frequency on prescription"/>
    <x v="126"/>
    <s v="Wrong or unclear dose frequency on prescription"/>
    <x v="267"/>
    <m/>
    <x v="11"/>
    <x v="0"/>
    <s v="Opt"/>
    <s v="No "/>
    <x v="1"/>
    <x v="2"/>
    <x v="1"/>
    <x v="2"/>
    <x v="1"/>
    <x v="2"/>
    <x v="0"/>
    <x v="1"/>
    <x v="0"/>
    <x v="1"/>
    <x v="0"/>
    <x v="1"/>
    <x v="1"/>
    <x v="3"/>
    <m/>
    <m/>
  </r>
  <r>
    <n v="3"/>
    <n v="3"/>
    <n v="3"/>
    <n v="5"/>
    <s v="3.3.3.5"/>
    <s v="Process Based Codes"/>
    <x v="2"/>
    <s v="Prescribing"/>
    <x v="11"/>
    <s v="Prescription incomplete or unclear"/>
    <x v="129"/>
    <s v="Wrong or unclear quantity or delivery frequency on prescription"/>
    <x v="127"/>
    <s v="Wrong or unclear quantity or delivery frequency on prescription"/>
    <x v="268"/>
    <m/>
    <x v="11"/>
    <x v="0"/>
    <s v="Opt"/>
    <s v="No "/>
    <x v="1"/>
    <x v="2"/>
    <x v="1"/>
    <x v="2"/>
    <x v="1"/>
    <x v="2"/>
    <x v="0"/>
    <x v="1"/>
    <x v="0"/>
    <x v="1"/>
    <x v="0"/>
    <x v="1"/>
    <x v="1"/>
    <x v="3"/>
    <m/>
    <m/>
  </r>
  <r>
    <n v="3"/>
    <n v="3"/>
    <n v="3"/>
    <n v="6"/>
    <s v="3.3.3.6"/>
    <s v="Process Based Codes"/>
    <x v="2"/>
    <s v="Prescribing"/>
    <x v="11"/>
    <s v="Prescription incomplete or unclear"/>
    <x v="129"/>
    <s v="Wrong or unclear route of supply (e.g. outpatient dispensing vs homecare)"/>
    <x v="128"/>
    <s v="Wrong or unclear route of supply (e.g. outpatient dispensing vs homecare)"/>
    <x v="269"/>
    <m/>
    <x v="11"/>
    <x v="0"/>
    <s v="Opt"/>
    <s v="No "/>
    <x v="1"/>
    <x v="2"/>
    <x v="1"/>
    <x v="2"/>
    <x v="1"/>
    <x v="2"/>
    <x v="0"/>
    <x v="1"/>
    <x v="0"/>
    <x v="1"/>
    <x v="0"/>
    <x v="1"/>
    <x v="1"/>
    <x v="3"/>
    <m/>
    <m/>
  </r>
  <r>
    <n v="3"/>
    <n v="3"/>
    <n v="3"/>
    <n v="7"/>
    <s v="3.3.3.7"/>
    <s v="Process Based Codes"/>
    <x v="2"/>
    <s v="Prescribing"/>
    <x v="11"/>
    <s v="Prescription incomplete or unclear"/>
    <x v="129"/>
    <s v="Prescription not signed"/>
    <x v="129"/>
    <s v="Prescription not signed"/>
    <x v="270"/>
    <m/>
    <x v="11"/>
    <x v="0"/>
    <s v="Opt"/>
    <s v="No "/>
    <x v="1"/>
    <x v="2"/>
    <x v="1"/>
    <x v="2"/>
    <x v="1"/>
    <x v="2"/>
    <x v="0"/>
    <x v="1"/>
    <x v="0"/>
    <x v="1"/>
    <x v="0"/>
    <x v="1"/>
    <x v="1"/>
    <x v="3"/>
    <m/>
    <m/>
  </r>
  <r>
    <n v="3"/>
    <n v="3"/>
    <n v="3"/>
    <n v="8"/>
    <s v="3.3.3.8"/>
    <s v="Process Based Codes"/>
    <x v="2"/>
    <s v="Prescribing"/>
    <x v="11"/>
    <s v="Prescription incomplete or unclear"/>
    <x v="129"/>
    <s v="Prescription not dated"/>
    <x v="130"/>
    <s v="Prescription not dated"/>
    <x v="271"/>
    <m/>
    <x v="11"/>
    <x v="0"/>
    <s v="Opt"/>
    <s v="No "/>
    <x v="1"/>
    <x v="2"/>
    <x v="1"/>
    <x v="2"/>
    <x v="1"/>
    <x v="2"/>
    <x v="0"/>
    <x v="1"/>
    <x v="0"/>
    <x v="1"/>
    <x v="0"/>
    <x v="1"/>
    <x v="1"/>
    <x v="3"/>
    <m/>
    <m/>
  </r>
  <r>
    <n v="3"/>
    <n v="3"/>
    <n v="3"/>
    <n v="9"/>
    <s v="3.3.3.9"/>
    <s v="Process Based Codes"/>
    <x v="2"/>
    <s v="Prescribing"/>
    <x v="11"/>
    <s v="Prescription incomplete or unclear"/>
    <x v="129"/>
    <s v="Prescriber not identifiable"/>
    <x v="131"/>
    <s v="Prescriber not identifiable"/>
    <x v="272"/>
    <m/>
    <x v="11"/>
    <x v="0"/>
    <s v="Opt"/>
    <s v="No "/>
    <x v="1"/>
    <x v="2"/>
    <x v="1"/>
    <x v="2"/>
    <x v="1"/>
    <x v="2"/>
    <x v="0"/>
    <x v="1"/>
    <x v="0"/>
    <x v="1"/>
    <x v="0"/>
    <x v="1"/>
    <x v="1"/>
    <x v="3"/>
    <m/>
    <m/>
  </r>
  <r>
    <n v="3"/>
    <n v="3"/>
    <n v="3"/>
    <n v="10"/>
    <s v="3.3.3.10"/>
    <s v="Process Based Codes"/>
    <x v="2"/>
    <s v="Prescribing"/>
    <x v="11"/>
    <s v="Prescription incomplete or unclear"/>
    <x v="129"/>
    <s v="Handwritten prescription difficult to read"/>
    <x v="132"/>
    <s v="Handwritten prescription difficult to read"/>
    <x v="273"/>
    <m/>
    <x v="11"/>
    <x v="0"/>
    <s v="Opt"/>
    <s v="No "/>
    <x v="1"/>
    <x v="2"/>
    <x v="1"/>
    <x v="2"/>
    <x v="1"/>
    <x v="2"/>
    <x v="0"/>
    <x v="1"/>
    <x v="0"/>
    <x v="1"/>
    <x v="0"/>
    <x v="1"/>
    <x v="1"/>
    <x v="3"/>
    <m/>
    <m/>
  </r>
  <r>
    <n v="3"/>
    <n v="3"/>
    <n v="3"/>
    <n v="11"/>
    <s v="3.3.3.11"/>
    <s v="Process Based Codes"/>
    <x v="2"/>
    <s v="Prescribing"/>
    <x v="11"/>
    <s v="Prescription incomplete or unclear"/>
    <x v="129"/>
    <s v="Wrong / omitted verbal patient directions / insufficient counselling"/>
    <x v="133"/>
    <s v="Wrong / omitted verbal patient directions / insufficient counselling"/>
    <x v="274"/>
    <m/>
    <x v="11"/>
    <x v="0"/>
    <s v="Opt"/>
    <s v="No "/>
    <x v="1"/>
    <x v="2"/>
    <x v="1"/>
    <x v="2"/>
    <x v="1"/>
    <x v="2"/>
    <x v="0"/>
    <x v="1"/>
    <x v="0"/>
    <x v="1"/>
    <x v="0"/>
    <x v="1"/>
    <x v="1"/>
    <x v="3"/>
    <m/>
    <m/>
  </r>
  <r>
    <n v="3"/>
    <n v="3"/>
    <n v="4"/>
    <s v=""/>
    <s v="3.3.4"/>
    <s v="Process Based Codes"/>
    <x v="2"/>
    <s v="Prescribing"/>
    <x v="11"/>
    <s v="Clinical Check incomplete or unclear on prescription"/>
    <x v="130"/>
    <m/>
    <x v="0"/>
    <s v="Clinical Check incomplete or unclear on prescription"/>
    <x v="275"/>
    <m/>
    <x v="11"/>
    <x v="0"/>
    <s v="Opt"/>
    <s v="No "/>
    <x v="1"/>
    <x v="2"/>
    <x v="1"/>
    <x v="2"/>
    <x v="1"/>
    <x v="2"/>
    <x v="0"/>
    <x v="1"/>
    <x v="0"/>
    <x v="1"/>
    <x v="0"/>
    <x v="1"/>
    <x v="1"/>
    <x v="3"/>
    <s v="KPI D9"/>
    <m/>
  </r>
  <r>
    <n v="3"/>
    <n v="3"/>
    <n v="4"/>
    <n v="1"/>
    <s v="3.3.4.1"/>
    <s v="Process Based Codes"/>
    <x v="2"/>
    <s v="Prescribing"/>
    <x v="11"/>
    <s v="Clinical Check incomplete or unclear on prescription"/>
    <x v="130"/>
    <s v="Clinical check record not completed"/>
    <x v="134"/>
    <s v="Clinical check record not completed"/>
    <x v="276"/>
    <m/>
    <x v="11"/>
    <x v="0"/>
    <s v="Opt"/>
    <s v="No "/>
    <x v="1"/>
    <x v="2"/>
    <x v="1"/>
    <x v="2"/>
    <x v="1"/>
    <x v="2"/>
    <x v="0"/>
    <x v="1"/>
    <x v="0"/>
    <x v="1"/>
    <x v="0"/>
    <x v="1"/>
    <x v="1"/>
    <x v="3"/>
    <m/>
    <m/>
  </r>
  <r>
    <n v="3"/>
    <n v="3"/>
    <n v="4"/>
    <n v="2"/>
    <s v="3.3.4.2"/>
    <s v="Process Based Codes"/>
    <x v="2"/>
    <s v="Prescribing"/>
    <x v="11"/>
    <s v="Clinical Check incomplete or unclear on prescription"/>
    <x v="130"/>
    <s v="Clinical checker not identifiable"/>
    <x v="135"/>
    <s v="Clinical checker not identifiable"/>
    <x v="277"/>
    <m/>
    <x v="11"/>
    <x v="0"/>
    <s v="Opt"/>
    <s v="No "/>
    <x v="1"/>
    <x v="2"/>
    <x v="1"/>
    <x v="2"/>
    <x v="1"/>
    <x v="2"/>
    <x v="0"/>
    <x v="1"/>
    <x v="0"/>
    <x v="1"/>
    <x v="0"/>
    <x v="1"/>
    <x v="1"/>
    <x v="3"/>
    <m/>
    <m/>
  </r>
  <r>
    <n v="3"/>
    <n v="3"/>
    <n v="5"/>
    <s v=""/>
    <s v="3.3.5"/>
    <s v="Process Based Codes"/>
    <x v="2"/>
    <s v="Prescribing"/>
    <x v="11"/>
    <s v="Clinical review insufficient"/>
    <x v="131"/>
    <m/>
    <x v="0"/>
    <s v="Clinical review insufficient"/>
    <x v="278"/>
    <m/>
    <x v="11"/>
    <x v="0"/>
    <s v="Opt"/>
    <s v="No "/>
    <x v="1"/>
    <x v="2"/>
    <x v="1"/>
    <x v="2"/>
    <x v="1"/>
    <x v="2"/>
    <x v="0"/>
    <x v="1"/>
    <x v="0"/>
    <x v="1"/>
    <x v="0"/>
    <x v="1"/>
    <x v="1"/>
    <x v="3"/>
    <m/>
    <m/>
  </r>
  <r>
    <n v="3"/>
    <n v="3"/>
    <n v="5"/>
    <n v="1"/>
    <s v="3.3.5.1"/>
    <s v="Process Based Codes"/>
    <x v="2"/>
    <s v="Prescribing"/>
    <x v="11"/>
    <s v="Clinical review insufficient"/>
    <x v="131"/>
    <s v="Known allergy"/>
    <x v="136"/>
    <s v="Known allergy"/>
    <x v="279"/>
    <m/>
    <x v="11"/>
    <x v="0"/>
    <s v="Opt"/>
    <s v="No "/>
    <x v="1"/>
    <x v="2"/>
    <x v="1"/>
    <x v="2"/>
    <x v="1"/>
    <x v="2"/>
    <x v="0"/>
    <x v="1"/>
    <x v="0"/>
    <x v="1"/>
    <x v="0"/>
    <x v="1"/>
    <x v="1"/>
    <x v="3"/>
    <m/>
    <m/>
  </r>
  <r>
    <n v="3"/>
    <n v="3"/>
    <n v="5"/>
    <n v="2"/>
    <s v="3.3.5.2"/>
    <s v="Process Based Codes"/>
    <x v="2"/>
    <s v="Prescribing"/>
    <x v="11"/>
    <s v="Clinical review insufficient"/>
    <x v="131"/>
    <s v="Known contraindication"/>
    <x v="137"/>
    <s v="Known contraindication"/>
    <x v="280"/>
    <m/>
    <x v="11"/>
    <x v="0"/>
    <s v="Opt"/>
    <s v="No "/>
    <x v="1"/>
    <x v="2"/>
    <x v="1"/>
    <x v="2"/>
    <x v="1"/>
    <x v="2"/>
    <x v="0"/>
    <x v="1"/>
    <x v="0"/>
    <x v="1"/>
    <x v="0"/>
    <x v="1"/>
    <x v="1"/>
    <x v="3"/>
    <m/>
    <m/>
  </r>
  <r>
    <n v="3"/>
    <n v="3"/>
    <n v="5"/>
    <n v="3"/>
    <s v="3.3.5.3"/>
    <s v="Process Based Codes"/>
    <x v="2"/>
    <s v="Prescribing"/>
    <x v="11"/>
    <s v="Clinical review insufficient"/>
    <x v="131"/>
    <s v="Other clinical review error (e.g. dose not adjusted in line with test results)"/>
    <x v="138"/>
    <s v="Other clinical review error (e.g. dose not adjusted in line with test results)"/>
    <x v="281"/>
    <m/>
    <x v="11"/>
    <x v="0"/>
    <s v="Opt"/>
    <s v="No "/>
    <x v="1"/>
    <x v="2"/>
    <x v="1"/>
    <x v="2"/>
    <x v="1"/>
    <x v="2"/>
    <x v="0"/>
    <x v="1"/>
    <x v="0"/>
    <x v="1"/>
    <x v="0"/>
    <x v="1"/>
    <x v="1"/>
    <x v="3"/>
    <m/>
    <m/>
  </r>
  <r>
    <n v="3"/>
    <n v="3"/>
    <n v="6"/>
    <s v=""/>
    <s v="3.3.6"/>
    <s v="Process Based Codes"/>
    <x v="2"/>
    <s v="Prescribing"/>
    <x v="11"/>
    <s v="Purchase Order / Funding approval missing"/>
    <x v="132"/>
    <m/>
    <x v="0"/>
    <s v="Purchase Order / Funding approval missing"/>
    <x v="282"/>
    <m/>
    <x v="11"/>
    <x v="0"/>
    <s v="Opt"/>
    <s v="No "/>
    <x v="1"/>
    <x v="2"/>
    <x v="1"/>
    <x v="2"/>
    <x v="1"/>
    <x v="2"/>
    <x v="0"/>
    <x v="1"/>
    <x v="0"/>
    <x v="1"/>
    <x v="0"/>
    <x v="1"/>
    <x v="1"/>
    <x v="3"/>
    <s v="KPI D10"/>
    <m/>
  </r>
  <r>
    <n v="3"/>
    <n v="3"/>
    <n v="7"/>
    <s v=""/>
    <s v="3.3.7"/>
    <s v="Process Based Codes"/>
    <x v="2"/>
    <s v="Prescribing"/>
    <x v="11"/>
    <s v="Unclassified prescibing failure"/>
    <x v="133"/>
    <m/>
    <x v="0"/>
    <s v="Unclassified prescibing failure"/>
    <x v="283"/>
    <m/>
    <x v="11"/>
    <x v="0"/>
    <s v="Opt"/>
    <s v="No "/>
    <x v="0"/>
    <x v="1"/>
    <x v="0"/>
    <x v="1"/>
    <x v="0"/>
    <x v="1"/>
    <x v="0"/>
    <x v="1"/>
    <x v="0"/>
    <x v="1"/>
    <x v="0"/>
    <x v="1"/>
    <x v="0"/>
    <x v="1"/>
    <m/>
    <m/>
  </r>
  <r>
    <n v="3"/>
    <n v="4"/>
    <s v=""/>
    <s v=""/>
    <s v="3.4"/>
    <s v="Process Based Codes"/>
    <x v="2"/>
    <s v="Prescription Management"/>
    <x v="12"/>
    <m/>
    <x v="0"/>
    <m/>
    <x v="0"/>
    <s v="Prescription Management"/>
    <x v="284"/>
    <s v="(process step 9, 18a (was 12a)"/>
    <x v="11"/>
    <x v="0"/>
    <s v="Opt"/>
    <s v="No "/>
    <x v="0"/>
    <x v="1"/>
    <x v="0"/>
    <x v="1"/>
    <x v="0"/>
    <x v="1"/>
    <x v="0"/>
    <x v="1"/>
    <x v="0"/>
    <x v="1"/>
    <x v="0"/>
    <x v="1"/>
    <x v="0"/>
    <x v="1"/>
    <m/>
    <m/>
  </r>
  <r>
    <n v="3"/>
    <n v="4"/>
    <n v="1"/>
    <s v=""/>
    <s v="3.4.1"/>
    <s v="Process Based Codes"/>
    <x v="2"/>
    <s v="Prescription Management"/>
    <x v="12"/>
    <s v="Prescription / order data entry"/>
    <x v="134"/>
    <m/>
    <x v="0"/>
    <s v="Prescription / order data entry"/>
    <x v="285"/>
    <m/>
    <x v="11"/>
    <x v="0"/>
    <s v="Opt"/>
    <s v="No "/>
    <x v="1"/>
    <x v="2"/>
    <x v="1"/>
    <x v="2"/>
    <x v="1"/>
    <x v="2"/>
    <x v="0"/>
    <x v="1"/>
    <x v="0"/>
    <x v="1"/>
    <x v="0"/>
    <x v="1"/>
    <x v="1"/>
    <x v="3"/>
    <m/>
    <m/>
  </r>
  <r>
    <n v="3"/>
    <n v="4"/>
    <n v="1"/>
    <n v="1"/>
    <s v="3.4.1.1"/>
    <s v="Process Based Codes"/>
    <x v="2"/>
    <s v="Prescription Management"/>
    <x v="12"/>
    <s v="Prescription / order data entry"/>
    <x v="134"/>
    <s v="Incorrect patient details"/>
    <x v="139"/>
    <s v="Incorrect patient details"/>
    <x v="286"/>
    <m/>
    <x v="11"/>
    <x v="0"/>
    <s v="Opt"/>
    <s v="No "/>
    <x v="0"/>
    <x v="1"/>
    <x v="1"/>
    <x v="2"/>
    <x v="1"/>
    <x v="2"/>
    <x v="0"/>
    <x v="1"/>
    <x v="0"/>
    <x v="1"/>
    <x v="0"/>
    <x v="1"/>
    <x v="1"/>
    <x v="3"/>
    <m/>
    <m/>
  </r>
  <r>
    <n v="3"/>
    <n v="4"/>
    <n v="1"/>
    <n v="2"/>
    <s v="3.4.1.2"/>
    <s v="Process Based Codes"/>
    <x v="2"/>
    <s v="Prescription Management"/>
    <x v="12"/>
    <s v="Prescription / order data entry"/>
    <x v="134"/>
    <s v="Incorrect service details"/>
    <x v="140"/>
    <s v="Incorrect service details"/>
    <x v="287"/>
    <m/>
    <x v="11"/>
    <x v="0"/>
    <s v="Opt"/>
    <s v="No "/>
    <x v="1"/>
    <x v="2"/>
    <x v="1"/>
    <x v="2"/>
    <x v="1"/>
    <x v="2"/>
    <x v="0"/>
    <x v="1"/>
    <x v="0"/>
    <x v="1"/>
    <x v="0"/>
    <x v="1"/>
    <x v="1"/>
    <x v="3"/>
    <m/>
    <m/>
  </r>
  <r>
    <n v="3"/>
    <n v="4"/>
    <n v="1"/>
    <n v="3"/>
    <s v="3.4.1.3"/>
    <s v="Process Based Codes"/>
    <x v="2"/>
    <s v="Prescription Management"/>
    <x v="12"/>
    <s v="Prescription / order data entry"/>
    <x v="134"/>
    <s v="Incorrect frequency / delivery details"/>
    <x v="141"/>
    <s v="Incorrect frequency / delivery details"/>
    <x v="288"/>
    <m/>
    <x v="11"/>
    <x v="0"/>
    <s v="Opt"/>
    <s v="No "/>
    <x v="1"/>
    <x v="2"/>
    <x v="1"/>
    <x v="2"/>
    <x v="1"/>
    <x v="2"/>
    <x v="0"/>
    <x v="1"/>
    <x v="0"/>
    <x v="1"/>
    <x v="0"/>
    <x v="1"/>
    <x v="1"/>
    <x v="3"/>
    <m/>
    <m/>
  </r>
  <r>
    <n v="3"/>
    <n v="4"/>
    <n v="1"/>
    <n v="4"/>
    <s v="3.4.1.4"/>
    <s v="Process Based Codes"/>
    <x v="2"/>
    <s v="Prescription Management"/>
    <x v="12"/>
    <s v="Prescription / order data entry"/>
    <x v="134"/>
    <s v="Delayed data entry"/>
    <x v="142"/>
    <s v="Delayed data entry"/>
    <x v="289"/>
    <m/>
    <x v="11"/>
    <x v="0"/>
    <s v="Opt"/>
    <s v="No "/>
    <x v="1"/>
    <x v="2"/>
    <x v="1"/>
    <x v="2"/>
    <x v="1"/>
    <x v="2"/>
    <x v="0"/>
    <x v="1"/>
    <x v="0"/>
    <x v="1"/>
    <x v="0"/>
    <x v="1"/>
    <x v="1"/>
    <x v="3"/>
    <m/>
    <m/>
  </r>
  <r>
    <n v="3"/>
    <n v="4"/>
    <n v="1"/>
    <n v="5"/>
    <s v="3.4.1.5"/>
    <s v="Process Based Codes"/>
    <x v="2"/>
    <s v="Prescription Management"/>
    <x v="12"/>
    <s v="Prescription / order data entry"/>
    <x v="134"/>
    <s v="Incorrect Drug or ancillary entered"/>
    <x v="143"/>
    <s v="Incorrect Drug or ancillary entered"/>
    <x v="290"/>
    <m/>
    <x v="11"/>
    <x v="0"/>
    <s v="Opt"/>
    <s v="No "/>
    <x v="1"/>
    <x v="2"/>
    <x v="1"/>
    <x v="2"/>
    <x v="1"/>
    <x v="2"/>
    <x v="0"/>
    <x v="1"/>
    <x v="0"/>
    <x v="1"/>
    <x v="0"/>
    <x v="1"/>
    <x v="1"/>
    <x v="3"/>
    <m/>
    <m/>
  </r>
  <r>
    <n v="3"/>
    <n v="4"/>
    <n v="1"/>
    <n v="6"/>
    <s v="3.4.1.6"/>
    <s v="Process Based Codes"/>
    <x v="2"/>
    <s v="Prescription Management"/>
    <x v="12"/>
    <s v="Prescription / order data entry"/>
    <x v="134"/>
    <s v="Incorrect formulation /presentation / pack size entered"/>
    <x v="144"/>
    <s v="Incorrect formulation /presentation / pack size entered"/>
    <x v="291"/>
    <m/>
    <x v="11"/>
    <x v="0"/>
    <s v="Opt"/>
    <s v="No "/>
    <x v="1"/>
    <x v="2"/>
    <x v="1"/>
    <x v="2"/>
    <x v="1"/>
    <x v="2"/>
    <x v="0"/>
    <x v="1"/>
    <x v="0"/>
    <x v="1"/>
    <x v="0"/>
    <x v="1"/>
    <x v="1"/>
    <x v="3"/>
    <m/>
    <m/>
  </r>
  <r>
    <n v="3"/>
    <n v="4"/>
    <n v="1"/>
    <n v="7"/>
    <s v="3.4.1.7"/>
    <s v="Process Based Codes"/>
    <x v="2"/>
    <s v="Prescription Management"/>
    <x v="12"/>
    <s v="Prescription / order data entry"/>
    <x v="134"/>
    <s v="Incorrect quantity entered"/>
    <x v="145"/>
    <s v="Incorrect quantity entered"/>
    <x v="292"/>
    <m/>
    <x v="11"/>
    <x v="0"/>
    <s v="Opt"/>
    <s v="No "/>
    <x v="1"/>
    <x v="2"/>
    <x v="1"/>
    <x v="2"/>
    <x v="1"/>
    <x v="2"/>
    <x v="0"/>
    <x v="1"/>
    <x v="0"/>
    <x v="1"/>
    <x v="0"/>
    <x v="1"/>
    <x v="1"/>
    <x v="3"/>
    <m/>
    <m/>
  </r>
  <r>
    <n v="3"/>
    <n v="4"/>
    <n v="1"/>
    <n v="8"/>
    <s v="3.4.1.8"/>
    <s v="Process Based Codes"/>
    <x v="2"/>
    <s v="Prescription Management"/>
    <x v="12"/>
    <s v="Prescription / order data entry"/>
    <x v="134"/>
    <s v="Incorrect dose instructions entered"/>
    <x v="146"/>
    <s v="Incorrect dose instructions entered"/>
    <x v="293"/>
    <m/>
    <x v="11"/>
    <x v="0"/>
    <s v="Opt"/>
    <s v="No "/>
    <x v="1"/>
    <x v="2"/>
    <x v="1"/>
    <x v="2"/>
    <x v="1"/>
    <x v="2"/>
    <x v="0"/>
    <x v="1"/>
    <x v="0"/>
    <x v="1"/>
    <x v="0"/>
    <x v="1"/>
    <x v="1"/>
    <x v="3"/>
    <m/>
    <m/>
  </r>
  <r>
    <n v="3"/>
    <n v="4"/>
    <n v="1"/>
    <n v="9"/>
    <s v="3.4.1.9"/>
    <s v="Process Based Codes"/>
    <x v="2"/>
    <s v="Prescription Management"/>
    <x v="12"/>
    <s v="Prescription / order data entry"/>
    <x v="134"/>
    <s v="Purchase Order / funding details incomplete / missing"/>
    <x v="147"/>
    <s v="Purchase Order / funding details incomplete / missing"/>
    <x v="294"/>
    <m/>
    <x v="11"/>
    <x v="0"/>
    <s v="Opt"/>
    <s v="No "/>
    <x v="1"/>
    <x v="2"/>
    <x v="1"/>
    <x v="2"/>
    <x v="1"/>
    <x v="2"/>
    <x v="0"/>
    <x v="1"/>
    <x v="0"/>
    <x v="1"/>
    <x v="0"/>
    <x v="1"/>
    <x v="1"/>
    <x v="3"/>
    <m/>
    <m/>
  </r>
  <r>
    <n v="3"/>
    <n v="4"/>
    <n v="2"/>
    <s v=""/>
    <s v="3.4.2"/>
    <s v="Process Based Codes"/>
    <x v="2"/>
    <s v="Prescription Management"/>
    <x v="12"/>
    <s v="Prescription out-of-date before expected dispensing"/>
    <x v="135"/>
    <m/>
    <x v="0"/>
    <s v="Prescription out-of-date before expected dispensing"/>
    <x v="295"/>
    <m/>
    <x v="11"/>
    <x v="0"/>
    <s v="Opt"/>
    <s v="No "/>
    <x v="1"/>
    <x v="2"/>
    <x v="1"/>
    <x v="2"/>
    <x v="1"/>
    <x v="2"/>
    <x v="0"/>
    <x v="1"/>
    <x v="0"/>
    <x v="1"/>
    <x v="0"/>
    <x v="1"/>
    <x v="1"/>
    <x v="3"/>
    <m/>
    <m/>
  </r>
  <r>
    <n v="3"/>
    <n v="4"/>
    <n v="3"/>
    <s v=""/>
    <s v="3.4.3"/>
    <s v="Process Based Codes"/>
    <x v="2"/>
    <s v="Prescription Management"/>
    <x v="12"/>
    <s v="Obsolete prescription not withdrawn"/>
    <x v="136"/>
    <m/>
    <x v="0"/>
    <s v="Obsolete prescription not withdrawn"/>
    <x v="296"/>
    <m/>
    <x v="11"/>
    <x v="0"/>
    <s v="Opt"/>
    <s v="No "/>
    <x v="1"/>
    <x v="2"/>
    <x v="1"/>
    <x v="2"/>
    <x v="1"/>
    <x v="2"/>
    <x v="0"/>
    <x v="1"/>
    <x v="0"/>
    <x v="1"/>
    <x v="0"/>
    <x v="1"/>
    <x v="1"/>
    <x v="3"/>
    <m/>
    <m/>
  </r>
  <r>
    <n v="3"/>
    <n v="4"/>
    <n v="4"/>
    <s v=""/>
    <s v="3.4.4"/>
    <s v="Process Based Codes"/>
    <x v="2"/>
    <s v="Prescription Management"/>
    <x v="12"/>
    <s v="Duplicate prescription / order"/>
    <x v="137"/>
    <m/>
    <x v="0"/>
    <s v="Duplicate prescription / order"/>
    <x v="297"/>
    <m/>
    <x v="11"/>
    <x v="0"/>
    <s v="Opt"/>
    <s v="No "/>
    <x v="1"/>
    <x v="2"/>
    <x v="1"/>
    <x v="2"/>
    <x v="1"/>
    <x v="2"/>
    <x v="0"/>
    <x v="1"/>
    <x v="0"/>
    <x v="1"/>
    <x v="0"/>
    <x v="1"/>
    <x v="1"/>
    <x v="3"/>
    <m/>
    <m/>
  </r>
  <r>
    <n v="3"/>
    <n v="4"/>
    <n v="5"/>
    <s v=""/>
    <s v="3.4.5"/>
    <s v="Process Based Codes"/>
    <x v="2"/>
    <s v="Prescription Management"/>
    <x v="12"/>
    <s v="Special instructions not actioned – from internal/external clinical team or manufacturer"/>
    <x v="138"/>
    <m/>
    <x v="0"/>
    <s v="Special instructions not actioned – from internal/external clinical team or manufacturer"/>
    <x v="298"/>
    <m/>
    <x v="11"/>
    <x v="0"/>
    <s v="Opt"/>
    <s v="No "/>
    <x v="1"/>
    <x v="2"/>
    <x v="1"/>
    <x v="2"/>
    <x v="0"/>
    <x v="1"/>
    <x v="0"/>
    <x v="1"/>
    <x v="0"/>
    <x v="1"/>
    <x v="0"/>
    <x v="1"/>
    <x v="1"/>
    <x v="3"/>
    <m/>
    <m/>
  </r>
  <r>
    <n v="3"/>
    <n v="4"/>
    <n v="6"/>
    <s v=""/>
    <s v="3.4.6"/>
    <s v="Process Based Codes"/>
    <x v="2"/>
    <s v="Prescription Management"/>
    <x v="12"/>
    <s v="Late prescription request"/>
    <x v="139"/>
    <m/>
    <x v="0"/>
    <s v="Late prescription request"/>
    <x v="299"/>
    <m/>
    <x v="11"/>
    <x v="0"/>
    <s v="Opt"/>
    <s v="No "/>
    <x v="1"/>
    <x v="2"/>
    <x v="1"/>
    <x v="2"/>
    <x v="1"/>
    <x v="2"/>
    <x v="0"/>
    <x v="1"/>
    <x v="0"/>
    <x v="1"/>
    <x v="0"/>
    <x v="1"/>
    <x v="1"/>
    <x v="3"/>
    <m/>
    <m/>
  </r>
  <r>
    <n v="3"/>
    <n v="4"/>
    <n v="7"/>
    <s v=""/>
    <s v="3.4.7"/>
    <s v="Process Based Codes"/>
    <x v="2"/>
    <s v="Prescription Management"/>
    <x v="12"/>
    <s v="Prescription requested on time but not received at dispensary"/>
    <x v="140"/>
    <m/>
    <x v="0"/>
    <s v="Prescription requested on time but not received at dispensary"/>
    <x v="300"/>
    <m/>
    <x v="11"/>
    <x v="0"/>
    <s v="Opt"/>
    <s v="No "/>
    <x v="1"/>
    <x v="2"/>
    <x v="1"/>
    <x v="2"/>
    <x v="1"/>
    <x v="2"/>
    <x v="0"/>
    <x v="1"/>
    <x v="0"/>
    <x v="1"/>
    <x v="0"/>
    <x v="1"/>
    <x v="1"/>
    <x v="3"/>
    <m/>
    <m/>
  </r>
  <r>
    <n v="3"/>
    <n v="4"/>
    <n v="8"/>
    <s v=""/>
    <s v="3.4.8"/>
    <s v="Process Based Codes"/>
    <x v="2"/>
    <s v="Prescription Management"/>
    <x v="12"/>
    <s v="Prescription received on time but data entry missed operational cut-off"/>
    <x v="141"/>
    <m/>
    <x v="0"/>
    <s v="Prescription received on time but data entry missed operational cut-off"/>
    <x v="301"/>
    <m/>
    <x v="11"/>
    <x v="0"/>
    <s v="Opt"/>
    <s v="No "/>
    <x v="1"/>
    <x v="2"/>
    <x v="1"/>
    <x v="2"/>
    <x v="1"/>
    <x v="2"/>
    <x v="0"/>
    <x v="1"/>
    <x v="0"/>
    <x v="1"/>
    <x v="0"/>
    <x v="1"/>
    <x v="1"/>
    <x v="3"/>
    <m/>
    <m/>
  </r>
  <r>
    <n v="3"/>
    <n v="4"/>
    <n v="9"/>
    <s v=""/>
    <s v="3.4.9"/>
    <s v="Process Based Codes"/>
    <x v="2"/>
    <s v="Prescription Management"/>
    <x v="12"/>
    <s v="Prescription entry not checked and approved in time for dispensing"/>
    <x v="142"/>
    <m/>
    <x v="0"/>
    <s v="Prescription entry not checked and approved in time for dispensing"/>
    <x v="302"/>
    <m/>
    <x v="11"/>
    <x v="0"/>
    <s v="Opt"/>
    <s v="No "/>
    <x v="1"/>
    <x v="2"/>
    <x v="1"/>
    <x v="2"/>
    <x v="1"/>
    <x v="2"/>
    <x v="0"/>
    <x v="1"/>
    <x v="0"/>
    <x v="1"/>
    <x v="0"/>
    <x v="1"/>
    <x v="1"/>
    <x v="3"/>
    <m/>
    <m/>
  </r>
  <r>
    <n v="3"/>
    <n v="4"/>
    <n v="10"/>
    <s v=""/>
    <s v="3.4.10"/>
    <s v="Process Based Codes"/>
    <x v="2"/>
    <s v="Prescription Management"/>
    <x v="12"/>
    <s v="Unclassified Rx managmenet failure"/>
    <x v="143"/>
    <m/>
    <x v="0"/>
    <s v="Unclassified Rx managmenet failure"/>
    <x v="303"/>
    <m/>
    <x v="11"/>
    <x v="0"/>
    <s v="Opt"/>
    <s v="No "/>
    <x v="0"/>
    <x v="1"/>
    <x v="0"/>
    <x v="1"/>
    <x v="0"/>
    <x v="1"/>
    <x v="0"/>
    <x v="1"/>
    <x v="0"/>
    <x v="1"/>
    <x v="0"/>
    <x v="1"/>
    <x v="0"/>
    <x v="1"/>
    <m/>
    <m/>
  </r>
  <r>
    <n v="3"/>
    <n v="5"/>
    <s v=""/>
    <s v=""/>
    <s v="3.5"/>
    <s v="Process Based Codes"/>
    <x v="2"/>
    <s v="Purchasing / Warehouse / Manufacturing"/>
    <x v="13"/>
    <m/>
    <x v="0"/>
    <m/>
    <x v="0"/>
    <s v="Purchasing / Warehouse / Manufacturing"/>
    <x v="304"/>
    <s v="Process Step 11a"/>
    <x v="11"/>
    <x v="0"/>
    <s v="Opt"/>
    <s v="No "/>
    <x v="0"/>
    <x v="1"/>
    <x v="0"/>
    <x v="1"/>
    <x v="0"/>
    <x v="1"/>
    <x v="0"/>
    <x v="1"/>
    <x v="0"/>
    <x v="1"/>
    <x v="0"/>
    <x v="1"/>
    <x v="0"/>
    <x v="1"/>
    <m/>
    <m/>
  </r>
  <r>
    <n v="3"/>
    <n v="5"/>
    <n v="1"/>
    <s v=""/>
    <s v="3.5.1"/>
    <s v="Process Based Codes"/>
    <x v="2"/>
    <s v="Purchasing / Warehouse / Manufacturing"/>
    <x v="13"/>
    <s v="Product not available within normal lead time"/>
    <x v="144"/>
    <m/>
    <x v="0"/>
    <s v="Product not available within normal lead time"/>
    <x v="305"/>
    <m/>
    <x v="11"/>
    <x v="0"/>
    <s v="Opt"/>
    <s v="No "/>
    <x v="1"/>
    <x v="2"/>
    <x v="1"/>
    <x v="2"/>
    <x v="1"/>
    <x v="2"/>
    <x v="0"/>
    <x v="1"/>
    <x v="0"/>
    <x v="1"/>
    <x v="0"/>
    <x v="1"/>
    <x v="1"/>
    <x v="3"/>
    <m/>
    <m/>
  </r>
  <r>
    <n v="3"/>
    <n v="5"/>
    <n v="2"/>
    <s v=""/>
    <s v="3.5.2"/>
    <s v="Process Based Codes"/>
    <x v="2"/>
    <s v="Purchasing / Warehouse / Manufacturing"/>
    <x v="13"/>
    <s v="Product not ordered in time"/>
    <x v="145"/>
    <m/>
    <x v="0"/>
    <s v="Product not ordered in time"/>
    <x v="306"/>
    <m/>
    <x v="11"/>
    <x v="0"/>
    <s v="Opt"/>
    <s v="No "/>
    <x v="1"/>
    <x v="2"/>
    <x v="1"/>
    <x v="2"/>
    <x v="1"/>
    <x v="2"/>
    <x v="0"/>
    <x v="1"/>
    <x v="0"/>
    <x v="1"/>
    <x v="0"/>
    <x v="1"/>
    <x v="1"/>
    <x v="3"/>
    <m/>
    <m/>
  </r>
  <r>
    <n v="3"/>
    <n v="5"/>
    <n v="3"/>
    <s v=""/>
    <s v="3.5.3"/>
    <s v="Process Based Codes"/>
    <x v="2"/>
    <s v="Purchasing / Warehouse / Manufacturing"/>
    <x v="13"/>
    <s v="Ordered in time but delivery late"/>
    <x v="146"/>
    <m/>
    <x v="0"/>
    <s v="Ordered in time but delivery late"/>
    <x v="307"/>
    <m/>
    <x v="11"/>
    <x v="0"/>
    <s v="Opt"/>
    <s v="No "/>
    <x v="1"/>
    <x v="2"/>
    <x v="1"/>
    <x v="2"/>
    <x v="1"/>
    <x v="2"/>
    <x v="0"/>
    <x v="1"/>
    <x v="0"/>
    <x v="1"/>
    <x v="0"/>
    <x v="1"/>
    <x v="1"/>
    <x v="3"/>
    <m/>
    <m/>
  </r>
  <r>
    <n v="3"/>
    <n v="5"/>
    <n v="4"/>
    <s v=""/>
    <s v="3.5.4"/>
    <s v="Process Based Codes"/>
    <x v="2"/>
    <s v="Purchasing / Warehouse / Manufacturing"/>
    <x v="13"/>
    <s v="Goods / Supplier delivery refused - no booking in slot"/>
    <x v="147"/>
    <m/>
    <x v="0"/>
    <s v="Goods / Supplier delivery refused - no booking in slot"/>
    <x v="308"/>
    <m/>
    <x v="11"/>
    <x v="0"/>
    <s v="Opt"/>
    <s v="No "/>
    <x v="1"/>
    <x v="2"/>
    <x v="1"/>
    <x v="2"/>
    <x v="1"/>
    <x v="2"/>
    <x v="0"/>
    <x v="1"/>
    <x v="0"/>
    <x v="1"/>
    <x v="0"/>
    <x v="1"/>
    <x v="1"/>
    <x v="3"/>
    <m/>
    <m/>
  </r>
  <r>
    <n v="3"/>
    <n v="5"/>
    <n v="5"/>
    <s v=""/>
    <s v="3.5.5"/>
    <s v="Process Based Codes"/>
    <x v="2"/>
    <s v="Purchasing / Warehouse / Manufacturing"/>
    <x v="13"/>
    <s v="Goods / Supplier delivery refused – excluding no booking in slot"/>
    <x v="148"/>
    <m/>
    <x v="0"/>
    <s v="Goods / Supplier delivery refused – excluding no booking in slot"/>
    <x v="309"/>
    <m/>
    <x v="11"/>
    <x v="0"/>
    <s v="Opt"/>
    <s v="No "/>
    <x v="1"/>
    <x v="2"/>
    <x v="1"/>
    <x v="2"/>
    <x v="1"/>
    <x v="2"/>
    <x v="0"/>
    <x v="1"/>
    <x v="0"/>
    <x v="1"/>
    <x v="0"/>
    <x v="1"/>
    <x v="1"/>
    <x v="3"/>
    <m/>
    <m/>
  </r>
  <r>
    <n v="3"/>
    <n v="5"/>
    <n v="6"/>
    <s v=""/>
    <s v="3.5.6"/>
    <s v="Process Based Codes"/>
    <x v="2"/>
    <s v="Purchasing / Warehouse / Manufacturing"/>
    <x v="13"/>
    <s v="Goods-in delay"/>
    <x v="149"/>
    <m/>
    <x v="0"/>
    <s v="Goods-in delay"/>
    <x v="310"/>
    <m/>
    <x v="11"/>
    <x v="0"/>
    <s v="Opt"/>
    <s v="No "/>
    <x v="1"/>
    <x v="2"/>
    <x v="1"/>
    <x v="2"/>
    <x v="1"/>
    <x v="2"/>
    <x v="0"/>
    <x v="1"/>
    <x v="0"/>
    <x v="1"/>
    <x v="0"/>
    <x v="1"/>
    <x v="1"/>
    <x v="3"/>
    <m/>
    <m/>
  </r>
  <r>
    <n v="3"/>
    <n v="5"/>
    <n v="7"/>
    <s v=""/>
    <s v="3.5.7"/>
    <s v="Process Based Codes"/>
    <x v="2"/>
    <s v="Purchasing / Warehouse / Manufacturing"/>
    <x v="13"/>
    <s v="Stock arrived quarantined / damaged"/>
    <x v="150"/>
    <m/>
    <x v="0"/>
    <s v="Stock arrived quarantined / damaged"/>
    <x v="311"/>
    <m/>
    <x v="11"/>
    <x v="0"/>
    <s v="Opt"/>
    <s v="No "/>
    <x v="1"/>
    <x v="2"/>
    <x v="1"/>
    <x v="2"/>
    <x v="1"/>
    <x v="2"/>
    <x v="0"/>
    <x v="1"/>
    <x v="0"/>
    <x v="1"/>
    <x v="0"/>
    <x v="1"/>
    <x v="1"/>
    <x v="3"/>
    <m/>
    <m/>
  </r>
  <r>
    <n v="3"/>
    <n v="5"/>
    <n v="8"/>
    <s v=""/>
    <s v="3.5.8"/>
    <s v="Process Based Codes"/>
    <x v="2"/>
    <s v="Purchasing / Warehouse / Manufacturing"/>
    <x v="13"/>
    <s v="Delayed release of quarantine stock"/>
    <x v="151"/>
    <m/>
    <x v="0"/>
    <s v="Delayed release of quarantine stock"/>
    <x v="312"/>
    <m/>
    <x v="11"/>
    <x v="0"/>
    <s v="Opt"/>
    <s v="No "/>
    <x v="1"/>
    <x v="2"/>
    <x v="1"/>
    <x v="2"/>
    <x v="1"/>
    <x v="2"/>
    <x v="0"/>
    <x v="1"/>
    <x v="0"/>
    <x v="1"/>
    <x v="0"/>
    <x v="1"/>
    <x v="1"/>
    <x v="3"/>
    <m/>
    <m/>
  </r>
  <r>
    <n v="3"/>
    <n v="5"/>
    <n v="9"/>
    <s v=""/>
    <s v="3.5.9"/>
    <s v="Process Based Codes"/>
    <x v="2"/>
    <s v="Purchasing / Warehouse / Manufacturing"/>
    <x v="13"/>
    <s v="Wrong product quality status in system"/>
    <x v="152"/>
    <m/>
    <x v="0"/>
    <s v="Wrong product quality status in system"/>
    <x v="313"/>
    <m/>
    <x v="11"/>
    <x v="0"/>
    <s v="Opt"/>
    <s v="No "/>
    <x v="1"/>
    <x v="2"/>
    <x v="1"/>
    <x v="2"/>
    <x v="1"/>
    <x v="2"/>
    <x v="0"/>
    <x v="1"/>
    <x v="0"/>
    <x v="1"/>
    <x v="0"/>
    <x v="1"/>
    <x v="1"/>
    <x v="3"/>
    <m/>
    <m/>
  </r>
  <r>
    <n v="3"/>
    <n v="5"/>
    <n v="10"/>
    <s v=""/>
    <s v="3.5.10"/>
    <s v="Process Based Codes"/>
    <x v="2"/>
    <s v="Purchasing / Warehouse / Manufacturing"/>
    <x v="13"/>
    <s v="Stock on system, but not in correct location"/>
    <x v="153"/>
    <m/>
    <x v="0"/>
    <s v="Stock on system, but not in correct location"/>
    <x v="314"/>
    <m/>
    <x v="11"/>
    <x v="0"/>
    <s v="Opt"/>
    <s v="No "/>
    <x v="1"/>
    <x v="2"/>
    <x v="1"/>
    <x v="2"/>
    <x v="1"/>
    <x v="2"/>
    <x v="0"/>
    <x v="1"/>
    <x v="0"/>
    <x v="1"/>
    <x v="0"/>
    <x v="1"/>
    <x v="1"/>
    <x v="3"/>
    <m/>
    <m/>
  </r>
  <r>
    <n v="3"/>
    <n v="5"/>
    <n v="11"/>
    <s v=""/>
    <s v="3.5.11"/>
    <s v="Process Based Codes"/>
    <x v="2"/>
    <s v="Purchasing / Warehouse / Manufacturing"/>
    <x v="13"/>
    <s v="Stock Replenishment delay / failure"/>
    <x v="154"/>
    <m/>
    <x v="0"/>
    <s v="Stock Replenishment delay / failure"/>
    <x v="315"/>
    <m/>
    <x v="11"/>
    <x v="0"/>
    <s v="Opt"/>
    <s v="No "/>
    <x v="1"/>
    <x v="2"/>
    <x v="1"/>
    <x v="2"/>
    <x v="1"/>
    <x v="2"/>
    <x v="0"/>
    <x v="1"/>
    <x v="0"/>
    <x v="1"/>
    <x v="0"/>
    <x v="1"/>
    <x v="1"/>
    <x v="3"/>
    <m/>
    <m/>
  </r>
  <r>
    <n v="3"/>
    <n v="5"/>
    <n v="12"/>
    <s v=""/>
    <s v="3.5.12"/>
    <s v="Process Based Codes"/>
    <x v="2"/>
    <s v="Purchasing / Warehouse / Manufacturing"/>
    <x v="13"/>
    <s v="Stock Damaged in warehouse (excluding temperature deviation)"/>
    <x v="155"/>
    <m/>
    <x v="0"/>
    <s v="Stock Damaged in warehouse (excluding temperature deviation)"/>
    <x v="316"/>
    <m/>
    <x v="11"/>
    <x v="0"/>
    <s v="Opt"/>
    <s v="No "/>
    <x v="1"/>
    <x v="2"/>
    <x v="1"/>
    <x v="2"/>
    <x v="1"/>
    <x v="2"/>
    <x v="0"/>
    <x v="1"/>
    <x v="0"/>
    <x v="1"/>
    <x v="0"/>
    <x v="1"/>
    <x v="1"/>
    <x v="3"/>
    <m/>
    <m/>
  </r>
  <r>
    <n v="3"/>
    <n v="5"/>
    <n v="13"/>
    <s v=""/>
    <s v="3.5.13"/>
    <s v="Process Based Codes"/>
    <x v="2"/>
    <s v="Purchasing / Warehouse / Manufacturing"/>
    <x v="13"/>
    <s v="Temperature Deviation in Warehouse"/>
    <x v="156"/>
    <m/>
    <x v="0"/>
    <s v="Temperature Deviation in Warehouse"/>
    <x v="317"/>
    <m/>
    <x v="11"/>
    <x v="0"/>
    <s v="Opt"/>
    <s v="No "/>
    <x v="1"/>
    <x v="2"/>
    <x v="1"/>
    <x v="2"/>
    <x v="1"/>
    <x v="2"/>
    <x v="0"/>
    <x v="1"/>
    <x v="0"/>
    <x v="1"/>
    <x v="0"/>
    <x v="1"/>
    <x v="1"/>
    <x v="3"/>
    <m/>
    <m/>
  </r>
  <r>
    <n v="3"/>
    <n v="5"/>
    <n v="14"/>
    <s v=""/>
    <s v="3.5.14"/>
    <s v="Process Based Codes"/>
    <x v="2"/>
    <s v="Purchasing / Warehouse / Manufacturing"/>
    <x v="13"/>
    <s v="Picking Error - Wrong product delivered (excludes dispensed items)"/>
    <x v="157"/>
    <m/>
    <x v="0"/>
    <s v="Picking Error - Wrong product delivered (excludes dispensed items)"/>
    <x v="318"/>
    <m/>
    <x v="11"/>
    <x v="0"/>
    <s v="Opt"/>
    <s v="No "/>
    <x v="1"/>
    <x v="2"/>
    <x v="1"/>
    <x v="2"/>
    <x v="1"/>
    <x v="2"/>
    <x v="0"/>
    <x v="1"/>
    <x v="0"/>
    <x v="1"/>
    <x v="0"/>
    <x v="1"/>
    <x v="1"/>
    <x v="3"/>
    <m/>
    <m/>
  </r>
  <r>
    <n v="3"/>
    <n v="5"/>
    <n v="15"/>
    <s v=""/>
    <s v="3.5.15"/>
    <s v="Process Based Codes"/>
    <x v="2"/>
    <s v="Purchasing / Warehouse / Manufacturing"/>
    <x v="13"/>
    <s v="Picking Error - Wrong Quantity Delivered (excludes dispensed items)"/>
    <x v="158"/>
    <m/>
    <x v="0"/>
    <s v="Picking Error - Wrong Quantity Delivered (excludes dispensed items)"/>
    <x v="319"/>
    <m/>
    <x v="11"/>
    <x v="0"/>
    <s v="Opt"/>
    <s v="No "/>
    <x v="1"/>
    <x v="2"/>
    <x v="1"/>
    <x v="2"/>
    <x v="1"/>
    <x v="2"/>
    <x v="0"/>
    <x v="1"/>
    <x v="0"/>
    <x v="1"/>
    <x v="0"/>
    <x v="1"/>
    <x v="1"/>
    <x v="3"/>
    <m/>
    <m/>
  </r>
  <r>
    <n v="3"/>
    <n v="5"/>
    <n v="16"/>
    <s v=""/>
    <s v="3.5.16"/>
    <s v="Process Based Codes"/>
    <x v="2"/>
    <s v="Purchasing / Warehouse / Manufacturing"/>
    <x v="13"/>
    <s v="Patient access scheme incorrectly applied"/>
    <x v="159"/>
    <m/>
    <x v="0"/>
    <s v="Patient access scheme incorrectly applied"/>
    <x v="320"/>
    <m/>
    <x v="11"/>
    <x v="0"/>
    <s v="Opt"/>
    <s v="No "/>
    <x v="0"/>
    <x v="1"/>
    <x v="1"/>
    <x v="2"/>
    <x v="1"/>
    <x v="2"/>
    <x v="0"/>
    <x v="1"/>
    <x v="0"/>
    <x v="1"/>
    <x v="0"/>
    <x v="1"/>
    <x v="1"/>
    <x v="3"/>
    <m/>
    <m/>
  </r>
  <r>
    <n v="3"/>
    <n v="5"/>
    <n v="17"/>
    <s v=""/>
    <s v="3.5.17"/>
    <s v="Process Based Codes"/>
    <x v="2"/>
    <s v="Purchasing / Warehouse / Manufacturing"/>
    <x v="13"/>
    <s v="Unclassified P/W/M failure"/>
    <x v="160"/>
    <m/>
    <x v="0"/>
    <s v="Unclassified P/W/M failure"/>
    <x v="321"/>
    <m/>
    <x v="11"/>
    <x v="0"/>
    <s v="Opt"/>
    <s v="No "/>
    <x v="0"/>
    <x v="1"/>
    <x v="0"/>
    <x v="1"/>
    <x v="0"/>
    <x v="1"/>
    <x v="0"/>
    <x v="1"/>
    <x v="0"/>
    <x v="1"/>
    <x v="0"/>
    <x v="1"/>
    <x v="0"/>
    <x v="1"/>
    <m/>
    <m/>
  </r>
  <r>
    <n v="3"/>
    <n v="6"/>
    <s v=""/>
    <s v=""/>
    <s v="3.6"/>
    <s v="Process Based Codes"/>
    <x v="2"/>
    <s v="Dispensing"/>
    <x v="14"/>
    <m/>
    <x v="0"/>
    <m/>
    <x v="0"/>
    <s v="Dispensing"/>
    <x v="322"/>
    <s v="Process Step 11b"/>
    <x v="11"/>
    <x v="0"/>
    <s v="Opt"/>
    <s v="No "/>
    <x v="0"/>
    <x v="1"/>
    <x v="0"/>
    <x v="1"/>
    <x v="0"/>
    <x v="1"/>
    <x v="0"/>
    <x v="1"/>
    <x v="0"/>
    <x v="1"/>
    <x v="0"/>
    <x v="1"/>
    <x v="0"/>
    <x v="1"/>
    <m/>
    <m/>
  </r>
  <r>
    <n v="3"/>
    <n v="6"/>
    <n v="1"/>
    <s v=""/>
    <s v="3.6.1"/>
    <s v="Process Based Codes"/>
    <x v="2"/>
    <s v="Dispensing"/>
    <x v="14"/>
    <s v="Wrong Drug"/>
    <x v="161"/>
    <m/>
    <x v="0"/>
    <s v="Wrong Drug"/>
    <x v="323"/>
    <m/>
    <x v="11"/>
    <x v="0"/>
    <s v="Opt"/>
    <s v="No "/>
    <x v="1"/>
    <x v="2"/>
    <x v="1"/>
    <x v="2"/>
    <x v="1"/>
    <x v="2"/>
    <x v="0"/>
    <x v="1"/>
    <x v="0"/>
    <x v="1"/>
    <x v="0"/>
    <x v="1"/>
    <x v="1"/>
    <x v="3"/>
    <m/>
    <m/>
  </r>
  <r>
    <n v="3"/>
    <n v="6"/>
    <n v="2"/>
    <s v=""/>
    <s v="3.6.2"/>
    <s v="Process Based Codes"/>
    <x v="2"/>
    <s v="Dispensing"/>
    <x v="14"/>
    <s v="Wrong Strength"/>
    <x v="162"/>
    <m/>
    <x v="0"/>
    <s v="Wrong Strength"/>
    <x v="324"/>
    <m/>
    <x v="11"/>
    <x v="0"/>
    <s v="Opt"/>
    <s v="No "/>
    <x v="1"/>
    <x v="2"/>
    <x v="1"/>
    <x v="2"/>
    <x v="1"/>
    <x v="2"/>
    <x v="0"/>
    <x v="1"/>
    <x v="0"/>
    <x v="1"/>
    <x v="0"/>
    <x v="1"/>
    <x v="1"/>
    <x v="3"/>
    <m/>
    <m/>
  </r>
  <r>
    <n v="3"/>
    <n v="6"/>
    <n v="3"/>
    <s v=""/>
    <s v="3.6.3"/>
    <s v="Process Based Codes"/>
    <x v="2"/>
    <s v="Dispensing"/>
    <x v="14"/>
    <s v="Wrong Label / Patient Information Leaflet / insufficient instructions provided"/>
    <x v="163"/>
    <m/>
    <x v="0"/>
    <s v="Wrong Label / Patient Information Leaflet / insufficient instructions provided"/>
    <x v="325"/>
    <m/>
    <x v="11"/>
    <x v="0"/>
    <s v="Opt"/>
    <s v="No "/>
    <x v="1"/>
    <x v="2"/>
    <x v="1"/>
    <x v="2"/>
    <x v="1"/>
    <x v="2"/>
    <x v="0"/>
    <x v="1"/>
    <x v="0"/>
    <x v="1"/>
    <x v="0"/>
    <x v="1"/>
    <x v="1"/>
    <x v="3"/>
    <m/>
    <m/>
  </r>
  <r>
    <n v="3"/>
    <n v="6"/>
    <n v="4"/>
    <s v=""/>
    <s v="3.6.4"/>
    <s v="Process Based Codes"/>
    <x v="2"/>
    <s v="Dispensing"/>
    <x v="14"/>
    <s v="Wrong Formulation / Device"/>
    <x v="164"/>
    <m/>
    <x v="0"/>
    <s v="Wrong Formulation / Device"/>
    <x v="326"/>
    <m/>
    <x v="11"/>
    <x v="0"/>
    <s v="Opt"/>
    <s v="No "/>
    <x v="1"/>
    <x v="2"/>
    <x v="1"/>
    <x v="2"/>
    <x v="1"/>
    <x v="2"/>
    <x v="0"/>
    <x v="1"/>
    <x v="0"/>
    <x v="1"/>
    <x v="0"/>
    <x v="1"/>
    <x v="1"/>
    <x v="3"/>
    <m/>
    <m/>
  </r>
  <r>
    <n v="3"/>
    <n v="6"/>
    <n v="5"/>
    <s v=""/>
    <s v="3.6.5"/>
    <s v="Process Based Codes"/>
    <x v="2"/>
    <s v="Dispensing"/>
    <x v="14"/>
    <s v="Wrong Quantity"/>
    <x v="165"/>
    <m/>
    <x v="0"/>
    <s v="Wrong Quantity"/>
    <x v="327"/>
    <m/>
    <x v="11"/>
    <x v="0"/>
    <s v="Opt"/>
    <s v="No "/>
    <x v="1"/>
    <x v="2"/>
    <x v="1"/>
    <x v="2"/>
    <x v="1"/>
    <x v="2"/>
    <x v="0"/>
    <x v="1"/>
    <x v="0"/>
    <x v="1"/>
    <x v="0"/>
    <x v="1"/>
    <x v="1"/>
    <x v="3"/>
    <m/>
    <m/>
  </r>
  <r>
    <n v="3"/>
    <n v="6"/>
    <n v="6"/>
    <s v=""/>
    <s v="3.6.6"/>
    <s v="Process Based Codes"/>
    <x v="2"/>
    <s v="Dispensing"/>
    <x v="14"/>
    <s v="Wrong Expiry Date"/>
    <x v="166"/>
    <m/>
    <x v="0"/>
    <s v="Wrong Expiry Date"/>
    <x v="328"/>
    <m/>
    <x v="11"/>
    <x v="0"/>
    <s v="Opt"/>
    <s v="No "/>
    <x v="1"/>
    <x v="2"/>
    <x v="1"/>
    <x v="2"/>
    <x v="1"/>
    <x v="2"/>
    <x v="0"/>
    <x v="1"/>
    <x v="0"/>
    <x v="1"/>
    <x v="0"/>
    <x v="1"/>
    <x v="1"/>
    <x v="3"/>
    <m/>
    <m/>
  </r>
  <r>
    <n v="3"/>
    <n v="6"/>
    <n v="7"/>
    <s v=""/>
    <s v="3.6.7"/>
    <s v="Process Based Codes"/>
    <x v="2"/>
    <s v="Dispensing"/>
    <x v="14"/>
    <s v="Wrong Ancillary"/>
    <x v="167"/>
    <m/>
    <x v="0"/>
    <s v="Wrong Ancillary"/>
    <x v="329"/>
    <m/>
    <x v="11"/>
    <x v="0"/>
    <s v="Opt"/>
    <s v="No "/>
    <x v="1"/>
    <x v="2"/>
    <x v="1"/>
    <x v="2"/>
    <x v="1"/>
    <x v="2"/>
    <x v="0"/>
    <x v="1"/>
    <x v="0"/>
    <x v="1"/>
    <x v="0"/>
    <x v="1"/>
    <x v="1"/>
    <x v="3"/>
    <m/>
    <m/>
  </r>
  <r>
    <n v="3"/>
    <n v="6"/>
    <n v="8"/>
    <s v=""/>
    <s v="3.6.8"/>
    <s v="Process Based Codes"/>
    <x v="2"/>
    <s v="Dispensing"/>
    <x v="14"/>
    <s v="Wrong manufacturer (e.g. specific generic medicine requested)"/>
    <x v="168"/>
    <m/>
    <x v="0"/>
    <s v="Wrong manufacturer (e.g. specific generic medicine requested)"/>
    <x v="330"/>
    <m/>
    <x v="11"/>
    <x v="0"/>
    <s v="Opt"/>
    <s v="No "/>
    <x v="1"/>
    <x v="2"/>
    <x v="1"/>
    <x v="2"/>
    <x v="1"/>
    <x v="2"/>
    <x v="0"/>
    <x v="1"/>
    <x v="0"/>
    <x v="1"/>
    <x v="0"/>
    <x v="1"/>
    <x v="1"/>
    <x v="3"/>
    <m/>
    <m/>
  </r>
  <r>
    <n v="3"/>
    <n v="6"/>
    <n v="9"/>
    <s v=""/>
    <s v="3.6.9"/>
    <s v="Process Based Codes"/>
    <x v="2"/>
    <s v="Dispensing"/>
    <x v="14"/>
    <s v="Missing Item"/>
    <x v="169"/>
    <m/>
    <x v="0"/>
    <s v="Missing Item"/>
    <x v="331"/>
    <m/>
    <x v="11"/>
    <x v="0"/>
    <s v="Opt"/>
    <s v="No "/>
    <x v="1"/>
    <x v="2"/>
    <x v="1"/>
    <x v="2"/>
    <x v="1"/>
    <x v="2"/>
    <x v="0"/>
    <x v="1"/>
    <x v="0"/>
    <x v="1"/>
    <x v="0"/>
    <x v="1"/>
    <x v="1"/>
    <x v="3"/>
    <m/>
    <m/>
  </r>
  <r>
    <n v="3"/>
    <n v="6"/>
    <n v="10"/>
    <s v=""/>
    <s v="3.6.10"/>
    <s v="Process Based Codes"/>
    <x v="2"/>
    <s v="Dispensing"/>
    <x v="14"/>
    <s v="Extra Item"/>
    <x v="170"/>
    <m/>
    <x v="0"/>
    <s v="Extra Item"/>
    <x v="332"/>
    <m/>
    <x v="11"/>
    <x v="0"/>
    <s v="Opt"/>
    <s v="No "/>
    <x v="1"/>
    <x v="2"/>
    <x v="1"/>
    <x v="2"/>
    <x v="1"/>
    <x v="2"/>
    <x v="0"/>
    <x v="1"/>
    <x v="0"/>
    <x v="1"/>
    <x v="0"/>
    <x v="1"/>
    <x v="1"/>
    <x v="3"/>
    <m/>
    <m/>
  </r>
  <r>
    <n v="3"/>
    <n v="6"/>
    <n v="11"/>
    <s v=""/>
    <s v="3.6.11"/>
    <s v="Process Based Codes"/>
    <x v="2"/>
    <s v="Dispensing"/>
    <x v="14"/>
    <s v="MDS / Dosette Error"/>
    <x v="171"/>
    <m/>
    <x v="0"/>
    <s v="MDS / Dosette Error"/>
    <x v="333"/>
    <m/>
    <x v="11"/>
    <x v="0"/>
    <s v="Opt"/>
    <s v="No "/>
    <x v="1"/>
    <x v="2"/>
    <x v="1"/>
    <x v="2"/>
    <x v="1"/>
    <x v="2"/>
    <x v="0"/>
    <x v="1"/>
    <x v="0"/>
    <x v="1"/>
    <x v="0"/>
    <x v="1"/>
    <x v="1"/>
    <x v="3"/>
    <m/>
    <m/>
  </r>
  <r>
    <n v="3"/>
    <n v="6"/>
    <n v="12"/>
    <s v=""/>
    <s v="3.6.12"/>
    <s v="Process Based Codes"/>
    <x v="2"/>
    <s v="Dispensing"/>
    <x v="14"/>
    <s v="Obsolete prescription dispensed"/>
    <x v="172"/>
    <m/>
    <x v="0"/>
    <s v="Obsolete prescription dispensed"/>
    <x v="334"/>
    <m/>
    <x v="11"/>
    <x v="0"/>
    <s v="Opt"/>
    <s v="No "/>
    <x v="1"/>
    <x v="2"/>
    <x v="1"/>
    <x v="2"/>
    <x v="1"/>
    <x v="2"/>
    <x v="0"/>
    <x v="1"/>
    <x v="0"/>
    <x v="1"/>
    <x v="0"/>
    <x v="1"/>
    <x v="1"/>
    <x v="3"/>
    <m/>
    <m/>
  </r>
  <r>
    <n v="3"/>
    <n v="6"/>
    <n v="13"/>
    <s v=""/>
    <s v="3.6.13"/>
    <s v="Process Based Codes"/>
    <x v="2"/>
    <s v="Dispensing"/>
    <x v="14"/>
    <s v="Dispensing accuracy check insufficient (e.g. known allergy or contraindication; unlicenced use / product not properly controlled)"/>
    <x v="173"/>
    <m/>
    <x v="0"/>
    <s v="Dispensing accuracy check insufficient (e.g. known allergy or contraindication; unlicenced use / product not properly controlled)"/>
    <x v="335"/>
    <m/>
    <x v="11"/>
    <x v="0"/>
    <s v="Opt"/>
    <s v="No "/>
    <x v="1"/>
    <x v="2"/>
    <x v="1"/>
    <x v="2"/>
    <x v="1"/>
    <x v="2"/>
    <x v="0"/>
    <x v="1"/>
    <x v="0"/>
    <x v="1"/>
    <x v="0"/>
    <x v="1"/>
    <x v="1"/>
    <x v="3"/>
    <m/>
    <m/>
  </r>
  <r>
    <n v="3"/>
    <n v="6"/>
    <n v="14"/>
    <s v=""/>
    <s v="3.6.14"/>
    <s v="Process Based Codes"/>
    <x v="2"/>
    <s v="Dispensing"/>
    <x v="14"/>
    <s v="Pharmacy intervention insufficient or inappropriate"/>
    <x v="174"/>
    <m/>
    <x v="0"/>
    <s v="Pharmacy intervention insufficient or inappropriate"/>
    <x v="336"/>
    <m/>
    <x v="11"/>
    <x v="0"/>
    <s v="Opt"/>
    <s v="No "/>
    <x v="1"/>
    <x v="2"/>
    <x v="1"/>
    <x v="2"/>
    <x v="1"/>
    <x v="2"/>
    <x v="0"/>
    <x v="1"/>
    <x v="0"/>
    <x v="1"/>
    <x v="0"/>
    <x v="1"/>
    <x v="1"/>
    <x v="3"/>
    <m/>
    <m/>
  </r>
  <r>
    <n v="3"/>
    <n v="6"/>
    <n v="15"/>
    <s v=""/>
    <s v="3.6.15"/>
    <s v="Process Based Codes"/>
    <x v="2"/>
    <s v="Dispensing"/>
    <x v="14"/>
    <s v="Wrong patient details / Dispensing recorded against wrong patient record IG"/>
    <x v="175"/>
    <m/>
    <x v="0"/>
    <s v="Wrong patient details / Dispensing recorded against wrong patient record IG"/>
    <x v="337"/>
    <m/>
    <x v="11"/>
    <x v="0"/>
    <s v="Opt"/>
    <s v="No "/>
    <x v="0"/>
    <x v="1"/>
    <x v="1"/>
    <x v="2"/>
    <x v="1"/>
    <x v="2"/>
    <x v="0"/>
    <x v="1"/>
    <x v="0"/>
    <x v="1"/>
    <x v="0"/>
    <x v="1"/>
    <x v="1"/>
    <x v="3"/>
    <m/>
    <m/>
  </r>
  <r>
    <n v="3"/>
    <n v="6"/>
    <n v="16"/>
    <s v=""/>
    <s v="3.6.16"/>
    <s v="Process Based Codes"/>
    <x v="2"/>
    <s v="Dispensing"/>
    <x v="14"/>
    <s v="Unclassified dispensing failure"/>
    <x v="176"/>
    <m/>
    <x v="0"/>
    <s v="Unclassified dispensing failure"/>
    <x v="338"/>
    <m/>
    <x v="11"/>
    <x v="0"/>
    <s v="Opt"/>
    <s v="No "/>
    <x v="0"/>
    <x v="1"/>
    <x v="0"/>
    <x v="1"/>
    <x v="0"/>
    <x v="1"/>
    <x v="0"/>
    <x v="1"/>
    <x v="0"/>
    <x v="1"/>
    <x v="0"/>
    <x v="1"/>
    <x v="0"/>
    <x v="1"/>
    <m/>
    <m/>
  </r>
  <r>
    <n v="3"/>
    <n v="7"/>
    <s v=""/>
    <s v=""/>
    <s v="3.7"/>
    <s v="Process Based Codes"/>
    <x v="2"/>
    <s v="Despatch"/>
    <x v="15"/>
    <m/>
    <x v="0"/>
    <m/>
    <x v="0"/>
    <s v="Despatch"/>
    <x v="339"/>
    <s v="Process Step 12"/>
    <x v="11"/>
    <x v="0"/>
    <s v="Opt"/>
    <s v="No "/>
    <x v="0"/>
    <x v="1"/>
    <x v="0"/>
    <x v="1"/>
    <x v="0"/>
    <x v="1"/>
    <x v="0"/>
    <x v="1"/>
    <x v="0"/>
    <x v="1"/>
    <x v="0"/>
    <x v="1"/>
    <x v="0"/>
    <x v="1"/>
    <m/>
    <m/>
  </r>
  <r>
    <n v="3"/>
    <n v="7"/>
    <n v="1"/>
    <s v=""/>
    <s v="3.7.1"/>
    <s v="Process Based Codes"/>
    <x v="2"/>
    <s v="Despatch"/>
    <x v="15"/>
    <s v="Consignment not transported (late, not loaded or missed trunking)"/>
    <x v="177"/>
    <m/>
    <x v="0"/>
    <s v="Consignment not transported (late, not loaded or missed trunking)"/>
    <x v="340"/>
    <m/>
    <x v="11"/>
    <x v="0"/>
    <s v="Opt"/>
    <s v="No "/>
    <x v="1"/>
    <x v="2"/>
    <x v="1"/>
    <x v="2"/>
    <x v="1"/>
    <x v="2"/>
    <x v="0"/>
    <x v="1"/>
    <x v="0"/>
    <x v="1"/>
    <x v="0"/>
    <x v="1"/>
    <x v="1"/>
    <x v="3"/>
    <m/>
    <m/>
  </r>
  <r>
    <n v="3"/>
    <n v="7"/>
    <n v="2"/>
    <s v=""/>
    <s v="3.7.2"/>
    <s v="Process Based Codes"/>
    <x v="2"/>
    <s v="Despatch"/>
    <x v="15"/>
    <s v="Consignment misrouted, labels correct"/>
    <x v="178"/>
    <m/>
    <x v="0"/>
    <s v="Consignment misrouted, labels correct"/>
    <x v="341"/>
    <m/>
    <x v="11"/>
    <x v="0"/>
    <s v="Opt"/>
    <s v="No "/>
    <x v="1"/>
    <x v="2"/>
    <x v="1"/>
    <x v="2"/>
    <x v="1"/>
    <x v="2"/>
    <x v="0"/>
    <x v="1"/>
    <x v="0"/>
    <x v="1"/>
    <x v="0"/>
    <x v="1"/>
    <x v="1"/>
    <x v="3"/>
    <m/>
    <m/>
  </r>
  <r>
    <n v="3"/>
    <n v="7"/>
    <n v="3"/>
    <s v=""/>
    <s v="3.7.3"/>
    <s v="Process Based Codes"/>
    <x v="2"/>
    <s v="Despatch"/>
    <x v="15"/>
    <s v="Wrong delivery label"/>
    <x v="179"/>
    <m/>
    <x v="0"/>
    <s v="Wrong delivery label"/>
    <x v="342"/>
    <m/>
    <x v="11"/>
    <x v="0"/>
    <s v="Opt"/>
    <s v="No "/>
    <x v="0"/>
    <x v="1"/>
    <x v="1"/>
    <x v="2"/>
    <x v="1"/>
    <x v="2"/>
    <x v="0"/>
    <x v="1"/>
    <x v="0"/>
    <x v="1"/>
    <x v="0"/>
    <x v="1"/>
    <x v="1"/>
    <x v="3"/>
    <m/>
    <m/>
  </r>
  <r>
    <n v="3"/>
    <n v="7"/>
    <n v="4"/>
    <s v=""/>
    <s v="3.7.4"/>
    <s v="Process Based Codes"/>
    <x v="2"/>
    <s v="Despatch"/>
    <x v="15"/>
    <s v="Unclassified despatch failure"/>
    <x v="180"/>
    <m/>
    <x v="0"/>
    <s v="Unclassified despatch failure"/>
    <x v="343"/>
    <m/>
    <x v="11"/>
    <x v="0"/>
    <s v="Opt"/>
    <s v="No "/>
    <x v="0"/>
    <x v="1"/>
    <x v="0"/>
    <x v="1"/>
    <x v="0"/>
    <x v="1"/>
    <x v="0"/>
    <x v="1"/>
    <x v="0"/>
    <x v="0"/>
    <x v="0"/>
    <x v="0"/>
    <x v="0"/>
    <x v="1"/>
    <m/>
    <m/>
  </r>
  <r>
    <n v="3"/>
    <n v="8"/>
    <s v=""/>
    <s v=""/>
    <s v="3.8"/>
    <s v="Process Based Codes"/>
    <x v="2"/>
    <s v="Delivery"/>
    <x v="16"/>
    <m/>
    <x v="0"/>
    <m/>
    <x v="0"/>
    <s v="Delivery"/>
    <x v="344"/>
    <s v="Process Step 13a"/>
    <x v="11"/>
    <x v="0"/>
    <s v="Opt"/>
    <s v="No "/>
    <x v="0"/>
    <x v="1"/>
    <x v="0"/>
    <x v="1"/>
    <x v="0"/>
    <x v="1"/>
    <x v="0"/>
    <x v="1"/>
    <x v="0"/>
    <x v="0"/>
    <x v="0"/>
    <x v="0"/>
    <x v="0"/>
    <x v="1"/>
    <m/>
    <m/>
  </r>
  <r>
    <n v="3"/>
    <n v="8"/>
    <n v="1"/>
    <s v=""/>
    <s v="3.8.1"/>
    <s v="Process Based Codes"/>
    <x v="2"/>
    <s v="Delivery"/>
    <x v="16"/>
    <s v="Traffic congestion delay – proactively communicated"/>
    <x v="181"/>
    <m/>
    <x v="0"/>
    <s v="Traffic congestion delay – proactively communicated"/>
    <x v="345"/>
    <m/>
    <x v="11"/>
    <x v="0"/>
    <s v="Opt"/>
    <s v="No "/>
    <x v="1"/>
    <x v="2"/>
    <x v="1"/>
    <x v="2"/>
    <x v="1"/>
    <x v="2"/>
    <x v="0"/>
    <x v="1"/>
    <x v="0"/>
    <x v="1"/>
    <x v="0"/>
    <x v="1"/>
    <x v="1"/>
    <x v="3"/>
    <m/>
    <m/>
  </r>
  <r>
    <n v="3"/>
    <n v="8"/>
    <n v="2"/>
    <s v=""/>
    <s v="3.8.2"/>
    <s v="Process Based Codes"/>
    <x v="2"/>
    <s v="Delivery"/>
    <x v="16"/>
    <s v="Traffic congestion delay – not proactively communicated"/>
    <x v="182"/>
    <m/>
    <x v="0"/>
    <s v="Traffic congestion delay – not proactively communicated"/>
    <x v="346"/>
    <m/>
    <x v="11"/>
    <x v="0"/>
    <s v="Opt"/>
    <s v="No "/>
    <x v="1"/>
    <x v="2"/>
    <x v="1"/>
    <x v="2"/>
    <x v="1"/>
    <x v="2"/>
    <x v="1"/>
    <x v="3"/>
    <x v="0"/>
    <x v="1"/>
    <x v="1"/>
    <x v="3"/>
    <x v="1"/>
    <x v="3"/>
    <m/>
    <m/>
  </r>
  <r>
    <n v="3"/>
    <n v="8"/>
    <n v="3"/>
    <s v=""/>
    <s v="3.8.3"/>
    <s v="Process Based Codes"/>
    <x v="2"/>
    <s v="Delivery"/>
    <x v="16"/>
    <s v="Consignment damaged / tampered in transit"/>
    <x v="183"/>
    <m/>
    <x v="0"/>
    <s v="Consignment damaged / tampered in transit"/>
    <x v="347"/>
    <m/>
    <x v="11"/>
    <x v="0"/>
    <s v="Opt"/>
    <s v="No "/>
    <x v="0"/>
    <x v="1"/>
    <x v="1"/>
    <x v="2"/>
    <x v="1"/>
    <x v="2"/>
    <x v="1"/>
    <x v="3"/>
    <x v="0"/>
    <x v="1"/>
    <x v="1"/>
    <x v="3"/>
    <x v="1"/>
    <x v="3"/>
    <m/>
    <m/>
  </r>
  <r>
    <n v="3"/>
    <n v="8"/>
    <n v="4"/>
    <s v=""/>
    <s v="3.8.4"/>
    <s v="Process Based Codes"/>
    <x v="2"/>
    <s v="Delivery"/>
    <x v="16"/>
    <s v="Delivery Failure – Driver cannot Locate Address"/>
    <x v="184"/>
    <m/>
    <x v="0"/>
    <s v="Delivery Failure – Driver cannot Locate Address"/>
    <x v="348"/>
    <m/>
    <x v="11"/>
    <x v="0"/>
    <s v="Opt"/>
    <s v="No "/>
    <x v="1"/>
    <x v="2"/>
    <x v="1"/>
    <x v="2"/>
    <x v="1"/>
    <x v="2"/>
    <x v="1"/>
    <x v="3"/>
    <x v="0"/>
    <x v="1"/>
    <x v="1"/>
    <x v="3"/>
    <x v="1"/>
    <x v="3"/>
    <m/>
    <m/>
  </r>
  <r>
    <n v="3"/>
    <n v="8"/>
    <n v="5"/>
    <s v=""/>
    <s v="3.8.5"/>
    <s v="Process Based Codes"/>
    <x v="2"/>
    <s v="Delivery"/>
    <x v="16"/>
    <s v="Delivery Failure - Driver Out of Time"/>
    <x v="185"/>
    <m/>
    <x v="0"/>
    <s v="Delivery Failure - Driver Out of Time"/>
    <x v="349"/>
    <m/>
    <x v="11"/>
    <x v="0"/>
    <s v="Opt"/>
    <s v="No "/>
    <x v="1"/>
    <x v="2"/>
    <x v="1"/>
    <x v="2"/>
    <x v="1"/>
    <x v="2"/>
    <x v="1"/>
    <x v="3"/>
    <x v="0"/>
    <x v="1"/>
    <x v="1"/>
    <x v="3"/>
    <x v="1"/>
    <x v="3"/>
    <m/>
    <m/>
  </r>
  <r>
    <n v="3"/>
    <n v="8"/>
    <n v="6"/>
    <s v=""/>
    <s v="3.8.6"/>
    <s v="Process Based Codes"/>
    <x v="2"/>
    <s v="Delivery"/>
    <x v="16"/>
    <s v="Delivery failure – Incorrect address label / patient not known at address"/>
    <x v="186"/>
    <m/>
    <x v="0"/>
    <s v="Delivery failure – Incorrect address label / patient not known at address"/>
    <x v="350"/>
    <m/>
    <x v="11"/>
    <x v="0"/>
    <s v="Opt"/>
    <s v="No "/>
    <x v="0"/>
    <x v="1"/>
    <x v="1"/>
    <x v="2"/>
    <x v="1"/>
    <x v="2"/>
    <x v="1"/>
    <x v="3"/>
    <x v="0"/>
    <x v="1"/>
    <x v="1"/>
    <x v="3"/>
    <x v="1"/>
    <x v="3"/>
    <m/>
    <m/>
  </r>
  <r>
    <n v="3"/>
    <n v="8"/>
    <n v="7"/>
    <s v=""/>
    <s v="3.8.7"/>
    <s v="Process Based Codes"/>
    <x v="2"/>
    <s v="Delivery"/>
    <x v="16"/>
    <s v="Vehicle Breakdown"/>
    <x v="187"/>
    <m/>
    <x v="0"/>
    <s v="Vehicle Breakdown"/>
    <x v="351"/>
    <m/>
    <x v="11"/>
    <x v="0"/>
    <s v="Opt"/>
    <s v="No "/>
    <x v="1"/>
    <x v="2"/>
    <x v="1"/>
    <x v="2"/>
    <x v="1"/>
    <x v="2"/>
    <x v="1"/>
    <x v="3"/>
    <x v="0"/>
    <x v="1"/>
    <x v="1"/>
    <x v="3"/>
    <x v="1"/>
    <x v="3"/>
    <m/>
    <m/>
  </r>
  <r>
    <n v="3"/>
    <n v="8"/>
    <n v="8"/>
    <s v=""/>
    <s v="3.8.8"/>
    <s v="Process Based Codes"/>
    <x v="2"/>
    <s v="Delivery"/>
    <x v="16"/>
    <s v="Split consignment / part delivery"/>
    <x v="188"/>
    <m/>
    <x v="0"/>
    <s v="Split consignment / part delivery"/>
    <x v="352"/>
    <m/>
    <x v="11"/>
    <x v="0"/>
    <s v="Opt"/>
    <s v="No "/>
    <x v="1"/>
    <x v="2"/>
    <x v="1"/>
    <x v="2"/>
    <x v="1"/>
    <x v="2"/>
    <x v="0"/>
    <x v="1"/>
    <x v="0"/>
    <x v="1"/>
    <x v="0"/>
    <x v="1"/>
    <x v="1"/>
    <x v="3"/>
    <m/>
    <m/>
  </r>
  <r>
    <n v="3"/>
    <n v="8"/>
    <n v="9"/>
    <s v=""/>
    <s v="3.8.9"/>
    <s v="Process Based Codes"/>
    <x v="2"/>
    <s v="Delivery"/>
    <x v="16"/>
    <s v="Delivery not delivered in person – e.g. left in porch"/>
    <x v="189"/>
    <m/>
    <x v="0"/>
    <s v="Delivery not delivered in person – e.g. left in porch"/>
    <x v="353"/>
    <m/>
    <x v="11"/>
    <x v="0"/>
    <s v="Opt"/>
    <s v="No "/>
    <x v="0"/>
    <x v="1"/>
    <x v="1"/>
    <x v="2"/>
    <x v="1"/>
    <x v="2"/>
    <x v="1"/>
    <x v="3"/>
    <x v="0"/>
    <x v="1"/>
    <x v="1"/>
    <x v="3"/>
    <x v="1"/>
    <x v="3"/>
    <m/>
    <m/>
  </r>
  <r>
    <n v="3"/>
    <n v="8"/>
    <n v="10"/>
    <s v=""/>
    <s v="3.8.10"/>
    <s v="Process Based Codes"/>
    <x v="2"/>
    <s v="Delivery"/>
    <x v="16"/>
    <s v="Delivered to incorrect address (delivery label correct)"/>
    <x v="190"/>
    <m/>
    <x v="0"/>
    <s v="Delivered to incorrect address (delivery label correct)"/>
    <x v="354"/>
    <m/>
    <x v="11"/>
    <x v="0"/>
    <s v="Opt"/>
    <s v="No "/>
    <x v="0"/>
    <x v="1"/>
    <x v="1"/>
    <x v="2"/>
    <x v="1"/>
    <x v="2"/>
    <x v="0"/>
    <x v="1"/>
    <x v="0"/>
    <x v="1"/>
    <x v="0"/>
    <x v="1"/>
    <x v="1"/>
    <x v="3"/>
    <m/>
    <m/>
  </r>
  <r>
    <n v="3"/>
    <n v="8"/>
    <n v="11"/>
    <s v=""/>
    <s v="3.8.11"/>
    <s v="Process Based Codes"/>
    <x v="2"/>
    <s v="Delivery"/>
    <x v="16"/>
    <s v="Trunking issue or failure to cross-dock onto van"/>
    <x v="191"/>
    <m/>
    <x v="0"/>
    <s v="Trunking issue or failure to cross-dock onto van"/>
    <x v="355"/>
    <m/>
    <x v="11"/>
    <x v="0"/>
    <s v="Opt"/>
    <s v="No "/>
    <x v="1"/>
    <x v="2"/>
    <x v="1"/>
    <x v="2"/>
    <x v="1"/>
    <x v="2"/>
    <x v="1"/>
    <x v="3"/>
    <x v="0"/>
    <x v="1"/>
    <x v="1"/>
    <x v="3"/>
    <x v="1"/>
    <x v="3"/>
    <m/>
    <m/>
  </r>
  <r>
    <n v="3"/>
    <n v="8"/>
    <n v="12"/>
    <s v=""/>
    <s v="3.8.12"/>
    <s v="Process Based Codes"/>
    <x v="2"/>
    <s v="Delivery"/>
    <x v="16"/>
    <s v="Vehicle fridge breakdown / Temperature deviation in transit"/>
    <x v="192"/>
    <m/>
    <x v="0"/>
    <s v="Vehicle fridge breakdown / Temperature deviation in transit"/>
    <x v="356"/>
    <m/>
    <x v="11"/>
    <x v="0"/>
    <s v="Opt"/>
    <s v="No "/>
    <x v="1"/>
    <x v="2"/>
    <x v="1"/>
    <x v="2"/>
    <x v="1"/>
    <x v="2"/>
    <x v="0"/>
    <x v="1"/>
    <x v="0"/>
    <x v="1"/>
    <x v="0"/>
    <x v="1"/>
    <x v="1"/>
    <x v="3"/>
    <m/>
    <m/>
  </r>
  <r>
    <n v="3"/>
    <n v="8"/>
    <n v="13"/>
    <s v=""/>
    <s v="3.8.13"/>
    <s v="Process Based Codes"/>
    <x v="2"/>
    <s v="Delivery"/>
    <x v="16"/>
    <s v="Unauthorised Signatory (correct delivery address)"/>
    <x v="193"/>
    <m/>
    <x v="0"/>
    <s v="Unauthorised Signatory (correct delivery address)"/>
    <x v="357"/>
    <m/>
    <x v="11"/>
    <x v="0"/>
    <s v="Opt"/>
    <s v="No "/>
    <x v="0"/>
    <x v="1"/>
    <x v="1"/>
    <x v="2"/>
    <x v="1"/>
    <x v="2"/>
    <x v="1"/>
    <x v="3"/>
    <x v="0"/>
    <x v="1"/>
    <x v="1"/>
    <x v="3"/>
    <x v="1"/>
    <x v="3"/>
    <m/>
    <m/>
  </r>
  <r>
    <n v="3"/>
    <n v="8"/>
    <n v="14"/>
    <s v=""/>
    <s v="3.8.14"/>
    <s v="Process Based Codes"/>
    <x v="2"/>
    <s v="Delivery"/>
    <x v="16"/>
    <s v="Driver Behaviour"/>
    <x v="194"/>
    <m/>
    <x v="0"/>
    <s v="Driver Behaviour"/>
    <x v="358"/>
    <m/>
    <x v="11"/>
    <x v="0"/>
    <s v="Opt"/>
    <s v="No "/>
    <x v="1"/>
    <x v="2"/>
    <x v="1"/>
    <x v="2"/>
    <x v="0"/>
    <x v="1"/>
    <x v="1"/>
    <x v="3"/>
    <x v="0"/>
    <x v="1"/>
    <x v="1"/>
    <x v="3"/>
    <x v="1"/>
    <x v="3"/>
    <m/>
    <m/>
  </r>
  <r>
    <n v="3"/>
    <n v="8"/>
    <n v="15"/>
    <s v=""/>
    <s v="3.8.15"/>
    <s v="Process Based Codes"/>
    <x v="2"/>
    <s v="Delivery"/>
    <x v="16"/>
    <s v="No signature (POD) for Delivery"/>
    <x v="195"/>
    <m/>
    <x v="0"/>
    <s v="No signature (POD) for Delivery"/>
    <x v="359"/>
    <m/>
    <x v="11"/>
    <x v="0"/>
    <s v="Opt"/>
    <s v="No "/>
    <x v="1"/>
    <x v="2"/>
    <x v="1"/>
    <x v="2"/>
    <x v="1"/>
    <x v="2"/>
    <x v="1"/>
    <x v="3"/>
    <x v="0"/>
    <x v="1"/>
    <x v="1"/>
    <x v="3"/>
    <x v="1"/>
    <x v="3"/>
    <m/>
    <m/>
  </r>
  <r>
    <n v="3"/>
    <n v="8"/>
    <n v="16"/>
    <s v=""/>
    <s v="3.8.16"/>
    <s v="Process Based Codes"/>
    <x v="2"/>
    <s v="Delivery"/>
    <x v="16"/>
    <s v="Patient failed to collection consignment from agreed delivery point (e.g. post office, neighbour)"/>
    <x v="196"/>
    <m/>
    <x v="0"/>
    <s v="Patient failed to collection consignment from agreed delivery point (e.g. post office, neighbour)"/>
    <x v="360"/>
    <m/>
    <x v="11"/>
    <x v="0"/>
    <s v="Opt"/>
    <s v="No "/>
    <x v="0"/>
    <x v="1"/>
    <x v="1"/>
    <x v="2"/>
    <x v="1"/>
    <x v="2"/>
    <x v="0"/>
    <x v="1"/>
    <x v="0"/>
    <x v="1"/>
    <x v="0"/>
    <x v="1"/>
    <x v="1"/>
    <x v="3"/>
    <m/>
    <m/>
  </r>
  <r>
    <n v="3"/>
    <n v="8"/>
    <n v="17"/>
    <s v=""/>
    <s v="3.8.17"/>
    <s v="Process Based Codes"/>
    <x v="2"/>
    <s v="Delivery"/>
    <x v="16"/>
    <s v="Failed Collection/Uplift"/>
    <x v="197"/>
    <m/>
    <x v="0"/>
    <s v="Failed Collection/Uplift"/>
    <x v="361"/>
    <m/>
    <x v="11"/>
    <x v="0"/>
    <s v="Opt"/>
    <s v="No "/>
    <x v="1"/>
    <x v="2"/>
    <x v="1"/>
    <x v="2"/>
    <x v="1"/>
    <x v="2"/>
    <x v="0"/>
    <x v="1"/>
    <x v="0"/>
    <x v="1"/>
    <x v="0"/>
    <x v="1"/>
    <x v="1"/>
    <x v="3"/>
    <m/>
    <m/>
  </r>
  <r>
    <n v="3"/>
    <n v="8"/>
    <n v="18"/>
    <s v=""/>
    <s v="3.8.18"/>
    <s v="Process Based Codes"/>
    <x v="2"/>
    <s v="Delivery"/>
    <x v="16"/>
    <s v="Unclassified delivery failure"/>
    <x v="198"/>
    <m/>
    <x v="0"/>
    <s v="Unclassified delivery failure"/>
    <x v="362"/>
    <m/>
    <x v="11"/>
    <x v="0"/>
    <s v="Opt"/>
    <s v="No "/>
    <x v="0"/>
    <x v="1"/>
    <x v="0"/>
    <x v="1"/>
    <x v="0"/>
    <x v="1"/>
    <x v="0"/>
    <x v="1"/>
    <x v="0"/>
    <x v="1"/>
    <x v="0"/>
    <x v="1"/>
    <x v="0"/>
    <x v="1"/>
    <m/>
    <m/>
  </r>
  <r>
    <n v="3"/>
    <n v="9"/>
    <s v=""/>
    <s v=""/>
    <s v="3.9"/>
    <s v="Process Based Codes"/>
    <x v="2"/>
    <s v="Clinical / Nursing Service"/>
    <x v="17"/>
    <m/>
    <x v="0"/>
    <m/>
    <x v="0"/>
    <s v="Clinical / Nursing Service"/>
    <x v="363"/>
    <s v="(process step 13b) The majority of clinical incidents will be captured and reported as Patient Safety Incidents (see Outcome based coding below) in addition to these process based codes.  These codes are intended to classify non-conformances that are related to the organisation and management of clinical or nursing services, details of clinical non-conformances which will be captured separately."/>
    <x v="11"/>
    <x v="0"/>
    <s v="Opt"/>
    <s v="No "/>
    <x v="0"/>
    <x v="1"/>
    <x v="0"/>
    <x v="1"/>
    <x v="0"/>
    <x v="1"/>
    <x v="0"/>
    <x v="1"/>
    <x v="0"/>
    <x v="1"/>
    <x v="0"/>
    <x v="1"/>
    <x v="0"/>
    <x v="1"/>
    <m/>
    <m/>
  </r>
  <r>
    <n v="3"/>
    <n v="9"/>
    <n v="1"/>
    <s v=""/>
    <s v="3.9.1"/>
    <s v="Process Based Codes"/>
    <x v="2"/>
    <s v="Clinical / Nursing Service"/>
    <x v="17"/>
    <s v="Home visit scheduling error – not scheduled"/>
    <x v="199"/>
    <m/>
    <x v="0"/>
    <s v="Home visit scheduling error – not scheduled"/>
    <x v="364"/>
    <m/>
    <x v="11"/>
    <x v="0"/>
    <s v="Opt"/>
    <s v="No "/>
    <x v="1"/>
    <x v="2"/>
    <x v="1"/>
    <x v="2"/>
    <x v="1"/>
    <x v="2"/>
    <x v="0"/>
    <x v="1"/>
    <x v="0"/>
    <x v="1"/>
    <x v="0"/>
    <x v="1"/>
    <x v="1"/>
    <x v="3"/>
    <m/>
    <m/>
  </r>
  <r>
    <n v="3"/>
    <n v="9"/>
    <n v="2"/>
    <s v=""/>
    <s v="3.9.2"/>
    <s v="Process Based Codes"/>
    <x v="2"/>
    <s v="Clinical / Nursing Service"/>
    <x v="17"/>
    <s v="Home visit scheduling error – wrong staffing / service"/>
    <x v="200"/>
    <m/>
    <x v="0"/>
    <s v="Home visit scheduling error – wrong staffing / service"/>
    <x v="365"/>
    <m/>
    <x v="11"/>
    <x v="0"/>
    <s v="Opt"/>
    <s v="No "/>
    <x v="1"/>
    <x v="2"/>
    <x v="1"/>
    <x v="2"/>
    <x v="0"/>
    <x v="1"/>
    <x v="0"/>
    <x v="1"/>
    <x v="0"/>
    <x v="1"/>
    <x v="0"/>
    <x v="1"/>
    <x v="1"/>
    <x v="3"/>
    <m/>
    <m/>
  </r>
  <r>
    <n v="3"/>
    <n v="9"/>
    <n v="3"/>
    <s v=""/>
    <s v="3.9.3"/>
    <s v="Process Based Codes"/>
    <x v="2"/>
    <s v="Clinical / Nursing Service"/>
    <x v="17"/>
    <s v="Home visit scheduled - late arrival"/>
    <x v="201"/>
    <m/>
    <x v="0"/>
    <s v="Home visit scheduled - late arrival"/>
    <x v="366"/>
    <m/>
    <x v="11"/>
    <x v="0"/>
    <s v="Opt"/>
    <s v="No "/>
    <x v="1"/>
    <x v="2"/>
    <x v="1"/>
    <x v="2"/>
    <x v="1"/>
    <x v="2"/>
    <x v="0"/>
    <x v="1"/>
    <x v="0"/>
    <x v="1"/>
    <x v="0"/>
    <x v="1"/>
    <x v="1"/>
    <x v="3"/>
    <m/>
    <m/>
  </r>
  <r>
    <n v="3"/>
    <n v="9"/>
    <n v="4"/>
    <s v=""/>
    <s v="3.9.4"/>
    <s v="Process Based Codes"/>
    <x v="2"/>
    <s v="Clinical / Nursing Service"/>
    <x v="17"/>
    <s v="Home visit scheduled – cancelled / missed"/>
    <x v="202"/>
    <m/>
    <x v="0"/>
    <s v="Home visit scheduled – cancelled / missed"/>
    <x v="367"/>
    <m/>
    <x v="11"/>
    <x v="0"/>
    <s v="Opt"/>
    <s v="No "/>
    <x v="1"/>
    <x v="2"/>
    <x v="1"/>
    <x v="2"/>
    <x v="1"/>
    <x v="2"/>
    <x v="0"/>
    <x v="1"/>
    <x v="0"/>
    <x v="1"/>
    <x v="0"/>
    <x v="1"/>
    <x v="1"/>
    <x v="3"/>
    <m/>
    <m/>
  </r>
  <r>
    <n v="3"/>
    <n v="9"/>
    <n v="5"/>
    <s v=""/>
    <s v="3.9.5"/>
    <s v="Process Based Codes"/>
    <x v="2"/>
    <s v="Clinical / Nursing Service"/>
    <x v="17"/>
    <s v="Patient preference not recorded and actioned (Clinical/Nursing)"/>
    <x v="203"/>
    <m/>
    <x v="0"/>
    <s v="Patient preference not recorded and actioned (Clinical/Nursing)"/>
    <x v="368"/>
    <m/>
    <x v="11"/>
    <x v="0"/>
    <s v="Opt"/>
    <s v="No "/>
    <x v="0"/>
    <x v="1"/>
    <x v="1"/>
    <x v="2"/>
    <x v="0"/>
    <x v="1"/>
    <x v="0"/>
    <x v="1"/>
    <x v="0"/>
    <x v="1"/>
    <x v="0"/>
    <x v="1"/>
    <x v="1"/>
    <x v="3"/>
    <m/>
    <m/>
  </r>
  <r>
    <n v="3"/>
    <n v="9"/>
    <n v="6"/>
    <s v=""/>
    <s v="3.9.6"/>
    <s v="Process Based Codes"/>
    <x v="2"/>
    <s v="Clinical / Nursing Service"/>
    <x v="17"/>
    <s v="Insufficient follow-up actions taken"/>
    <x v="204"/>
    <m/>
    <x v="0"/>
    <s v="Insufficient follow-up actions taken"/>
    <x v="369"/>
    <m/>
    <x v="11"/>
    <x v="0"/>
    <s v="Opt"/>
    <s v="No "/>
    <x v="1"/>
    <x v="2"/>
    <x v="1"/>
    <x v="2"/>
    <x v="0"/>
    <x v="1"/>
    <x v="0"/>
    <x v="1"/>
    <x v="0"/>
    <x v="1"/>
    <x v="0"/>
    <x v="1"/>
    <x v="1"/>
    <x v="3"/>
    <m/>
    <m/>
  </r>
  <r>
    <n v="3"/>
    <n v="9"/>
    <n v="7"/>
    <s v=""/>
    <s v="3.9.7"/>
    <s v="Process Based Codes"/>
    <x v="2"/>
    <s v="Clinical / Nursing Service"/>
    <x v="17"/>
    <s v="Inappropriate attitude / behaviour"/>
    <x v="205"/>
    <m/>
    <x v="0"/>
    <s v="Inappropriate attitude / behaviour"/>
    <x v="370"/>
    <m/>
    <x v="11"/>
    <x v="0"/>
    <s v="Opt"/>
    <s v="No "/>
    <x v="1"/>
    <x v="2"/>
    <x v="1"/>
    <x v="2"/>
    <x v="0"/>
    <x v="1"/>
    <x v="1"/>
    <x v="3"/>
    <x v="0"/>
    <x v="1"/>
    <x v="1"/>
    <x v="3"/>
    <x v="1"/>
    <x v="3"/>
    <m/>
    <m/>
  </r>
  <r>
    <n v="3"/>
    <n v="9"/>
    <n v="8"/>
    <s v=""/>
    <s v="3.9.8"/>
    <s v="Process Based Codes"/>
    <x v="2"/>
    <s v="Clinical / Nursing Service"/>
    <x v="17"/>
    <s v="Monitoring error"/>
    <x v="206"/>
    <m/>
    <x v="0"/>
    <s v="Monitoring error"/>
    <x v="371"/>
    <m/>
    <x v="11"/>
    <x v="0"/>
    <s v="Opt"/>
    <s v="No "/>
    <x v="1"/>
    <x v="2"/>
    <x v="1"/>
    <x v="2"/>
    <x v="0"/>
    <x v="1"/>
    <x v="0"/>
    <x v="1"/>
    <x v="0"/>
    <x v="1"/>
    <x v="0"/>
    <x v="1"/>
    <x v="1"/>
    <x v="3"/>
    <m/>
    <m/>
  </r>
  <r>
    <n v="3"/>
    <n v="9"/>
    <n v="9"/>
    <s v=""/>
    <s v="3.9.9"/>
    <s v="Process Based Codes"/>
    <x v="2"/>
    <s v="Clinical / Nursing Service"/>
    <x v="17"/>
    <s v="Clinical reporting error"/>
    <x v="207"/>
    <m/>
    <x v="0"/>
    <s v="Clinical reporting error"/>
    <x v="372"/>
    <m/>
    <x v="11"/>
    <x v="0"/>
    <s v="Opt"/>
    <s v="No "/>
    <x v="0"/>
    <x v="1"/>
    <x v="1"/>
    <x v="2"/>
    <x v="0"/>
    <x v="1"/>
    <x v="0"/>
    <x v="1"/>
    <x v="0"/>
    <x v="1"/>
    <x v="0"/>
    <x v="1"/>
    <x v="1"/>
    <x v="3"/>
    <m/>
    <m/>
  </r>
  <r>
    <n v="3"/>
    <n v="9"/>
    <n v="10"/>
    <s v=""/>
    <s v="3.9.10"/>
    <s v="Process Based Codes"/>
    <x v="2"/>
    <s v="Clinical / Nursing Service"/>
    <x v="17"/>
    <s v="Unclassified clinical/nursing failure"/>
    <x v="208"/>
    <m/>
    <x v="0"/>
    <s v="Unclassified clinical/nursing failure"/>
    <x v="373"/>
    <m/>
    <x v="11"/>
    <x v="0"/>
    <s v="Opt"/>
    <s v="No "/>
    <x v="0"/>
    <x v="1"/>
    <x v="0"/>
    <x v="0"/>
    <x v="0"/>
    <x v="1"/>
    <x v="0"/>
    <x v="0"/>
    <x v="0"/>
    <x v="0"/>
    <x v="0"/>
    <x v="0"/>
    <x v="0"/>
    <x v="0"/>
    <m/>
    <m/>
  </r>
  <r>
    <n v="3"/>
    <n v="10"/>
    <s v=""/>
    <s v=""/>
    <s v="3.10"/>
    <s v="Process Based Codes"/>
    <x v="2"/>
    <s v="Invoicing / Finance"/>
    <x v="18"/>
    <m/>
    <x v="0"/>
    <m/>
    <x v="0"/>
    <s v="Invoicing / Finance"/>
    <x v="374"/>
    <s v="(process step 14,15,16,17)"/>
    <x v="11"/>
    <x v="0"/>
    <s v="Opt"/>
    <s v="No "/>
    <x v="0"/>
    <x v="1"/>
    <x v="0"/>
    <x v="0"/>
    <x v="0"/>
    <x v="1"/>
    <x v="0"/>
    <x v="0"/>
    <x v="0"/>
    <x v="0"/>
    <x v="0"/>
    <x v="0"/>
    <x v="0"/>
    <x v="0"/>
    <m/>
    <m/>
  </r>
  <r>
    <n v="3"/>
    <n v="10"/>
    <n v="1"/>
    <s v=""/>
    <s v="3.10.1"/>
    <s v="Process Based Codes"/>
    <x v="2"/>
    <s v="Invoicing / Finance"/>
    <x v="18"/>
    <s v="Invoicing"/>
    <x v="209"/>
    <m/>
    <x v="0"/>
    <s v="Invoicing"/>
    <x v="375"/>
    <m/>
    <x v="11"/>
    <x v="0"/>
    <s v="Opt"/>
    <s v="No "/>
    <x v="1"/>
    <x v="2"/>
    <x v="1"/>
    <x v="2"/>
    <x v="1"/>
    <x v="2"/>
    <x v="1"/>
    <x v="3"/>
    <x v="0"/>
    <x v="1"/>
    <x v="1"/>
    <x v="3"/>
    <x v="1"/>
    <x v="3"/>
    <m/>
    <m/>
  </r>
  <r>
    <n v="3"/>
    <n v="10"/>
    <n v="1"/>
    <n v="1"/>
    <s v="3.10.1.1"/>
    <s v="Process Based Codes"/>
    <x v="2"/>
    <s v="Invoicing / Finance"/>
    <x v="18"/>
    <s v="Invoicing"/>
    <x v="209"/>
    <s v="Wrong Account"/>
    <x v="148"/>
    <s v="Wrong Account"/>
    <x v="376"/>
    <m/>
    <x v="11"/>
    <x v="0"/>
    <s v="Opt"/>
    <s v="No "/>
    <x v="1"/>
    <x v="2"/>
    <x v="1"/>
    <x v="2"/>
    <x v="1"/>
    <x v="2"/>
    <x v="1"/>
    <x v="3"/>
    <x v="0"/>
    <x v="1"/>
    <x v="1"/>
    <x v="3"/>
    <x v="1"/>
    <x v="3"/>
    <m/>
    <m/>
  </r>
  <r>
    <n v="3"/>
    <n v="10"/>
    <n v="1"/>
    <n v="2"/>
    <s v="3.10.1.2"/>
    <s v="Process Based Codes"/>
    <x v="2"/>
    <s v="Invoicing / Finance"/>
    <x v="18"/>
    <s v="Invoicing"/>
    <x v="209"/>
    <s v="Wrong product"/>
    <x v="149"/>
    <s v="Wrong product"/>
    <x v="377"/>
    <m/>
    <x v="11"/>
    <x v="0"/>
    <s v="Opt"/>
    <s v="No "/>
    <x v="1"/>
    <x v="2"/>
    <x v="1"/>
    <x v="2"/>
    <x v="1"/>
    <x v="2"/>
    <x v="1"/>
    <x v="3"/>
    <x v="0"/>
    <x v="1"/>
    <x v="1"/>
    <x v="3"/>
    <x v="1"/>
    <x v="3"/>
    <m/>
    <m/>
  </r>
  <r>
    <n v="3"/>
    <n v="10"/>
    <n v="1"/>
    <n v="3"/>
    <s v="3.10.1.3"/>
    <s v="Process Based Codes"/>
    <x v="2"/>
    <s v="Invoicing / Finance"/>
    <x v="18"/>
    <s v="Invoicing"/>
    <x v="209"/>
    <s v="Wrong Price"/>
    <x v="150"/>
    <s v="Wrong Price"/>
    <x v="378"/>
    <m/>
    <x v="11"/>
    <x v="0"/>
    <s v="Opt"/>
    <s v="No "/>
    <x v="1"/>
    <x v="2"/>
    <x v="1"/>
    <x v="2"/>
    <x v="1"/>
    <x v="2"/>
    <x v="1"/>
    <x v="3"/>
    <x v="0"/>
    <x v="1"/>
    <x v="1"/>
    <x v="3"/>
    <x v="1"/>
    <x v="3"/>
    <m/>
    <m/>
  </r>
  <r>
    <n v="3"/>
    <n v="10"/>
    <n v="1"/>
    <n v="4"/>
    <s v="3.10.1.4"/>
    <s v="Process Based Codes"/>
    <x v="2"/>
    <s v="Invoicing / Finance"/>
    <x v="18"/>
    <s v="Invoicing"/>
    <x v="209"/>
    <s v="Wrong quantity (invoicing)"/>
    <x v="151"/>
    <s v="Wrong quantity (invoicing)"/>
    <x v="379"/>
    <m/>
    <x v="11"/>
    <x v="0"/>
    <s v="Opt"/>
    <s v="No "/>
    <x v="1"/>
    <x v="2"/>
    <x v="1"/>
    <x v="2"/>
    <x v="1"/>
    <x v="2"/>
    <x v="1"/>
    <x v="3"/>
    <x v="0"/>
    <x v="1"/>
    <x v="1"/>
    <x v="3"/>
    <x v="1"/>
    <x v="3"/>
    <m/>
    <m/>
  </r>
  <r>
    <n v="3"/>
    <n v="10"/>
    <n v="1"/>
    <n v="5"/>
    <s v="3.10.1.5"/>
    <s v="Process Based Codes"/>
    <x v="2"/>
    <s v="Invoicing / Finance"/>
    <x v="18"/>
    <s v="Invoicing"/>
    <x v="209"/>
    <s v="Wrong VAT"/>
    <x v="152"/>
    <s v="Wrong VAT"/>
    <x v="380"/>
    <m/>
    <x v="11"/>
    <x v="0"/>
    <s v="Opt"/>
    <s v="No "/>
    <x v="1"/>
    <x v="2"/>
    <x v="1"/>
    <x v="2"/>
    <x v="1"/>
    <x v="2"/>
    <x v="1"/>
    <x v="3"/>
    <x v="0"/>
    <x v="1"/>
    <x v="1"/>
    <x v="3"/>
    <x v="1"/>
    <x v="3"/>
    <m/>
    <m/>
  </r>
  <r>
    <n v="3"/>
    <n v="10"/>
    <n v="1"/>
    <n v="6"/>
    <s v="3.10.1.6"/>
    <s v="Process Based Codes"/>
    <x v="2"/>
    <s v="Invoicing / Finance"/>
    <x v="18"/>
    <s v="Invoicing"/>
    <x v="209"/>
    <s v="Wrong transaction details"/>
    <x v="153"/>
    <s v="Wrong transaction details"/>
    <x v="381"/>
    <m/>
    <x v="11"/>
    <x v="0"/>
    <s v="Opt"/>
    <s v="No "/>
    <x v="1"/>
    <x v="2"/>
    <x v="1"/>
    <x v="2"/>
    <x v="1"/>
    <x v="2"/>
    <x v="1"/>
    <x v="3"/>
    <x v="0"/>
    <x v="1"/>
    <x v="1"/>
    <x v="3"/>
    <x v="1"/>
    <x v="3"/>
    <m/>
    <m/>
  </r>
  <r>
    <n v="3"/>
    <n v="10"/>
    <n v="1"/>
    <n v="7"/>
    <s v="3.10.1.7"/>
    <s v="Process Based Codes"/>
    <x v="2"/>
    <s v="Invoicing / Finance"/>
    <x v="18"/>
    <s v="Invoicing"/>
    <x v="209"/>
    <s v="Funding not approved"/>
    <x v="154"/>
    <s v="Funding not approved"/>
    <x v="382"/>
    <m/>
    <x v="11"/>
    <x v="0"/>
    <s v="Opt"/>
    <s v="No "/>
    <x v="1"/>
    <x v="2"/>
    <x v="1"/>
    <x v="2"/>
    <x v="1"/>
    <x v="2"/>
    <x v="1"/>
    <x v="3"/>
    <x v="0"/>
    <x v="1"/>
    <x v="1"/>
    <x v="3"/>
    <x v="1"/>
    <x v="3"/>
    <m/>
    <m/>
  </r>
  <r>
    <n v="3"/>
    <n v="10"/>
    <n v="2"/>
    <s v=""/>
    <s v="3.10.2"/>
    <s v="Process Based Codes"/>
    <x v="2"/>
    <s v="Invoicing / Finance"/>
    <x v="18"/>
    <s v="Delayed payment"/>
    <x v="210"/>
    <m/>
    <x v="0"/>
    <s v="Delayed payment"/>
    <x v="383"/>
    <m/>
    <x v="11"/>
    <x v="0"/>
    <s v="Opt"/>
    <s v="No "/>
    <x v="1"/>
    <x v="2"/>
    <x v="1"/>
    <x v="2"/>
    <x v="1"/>
    <x v="2"/>
    <x v="1"/>
    <x v="3"/>
    <x v="0"/>
    <x v="1"/>
    <x v="1"/>
    <x v="3"/>
    <x v="1"/>
    <x v="3"/>
    <m/>
    <m/>
  </r>
  <r>
    <n v="3"/>
    <n v="10"/>
    <n v="3"/>
    <s v=""/>
    <s v="3.10.3"/>
    <s v="Process Based Codes"/>
    <x v="2"/>
    <s v="Invoicing / Finance"/>
    <x v="18"/>
    <s v="Patient access scheme not correctly applied"/>
    <x v="211"/>
    <m/>
    <x v="0"/>
    <s v="Patient access scheme not correctly applied"/>
    <x v="384"/>
    <m/>
    <x v="11"/>
    <x v="0"/>
    <s v="Opt"/>
    <s v="No "/>
    <x v="1"/>
    <x v="2"/>
    <x v="1"/>
    <x v="2"/>
    <x v="1"/>
    <x v="2"/>
    <x v="1"/>
    <x v="3"/>
    <x v="0"/>
    <x v="1"/>
    <x v="1"/>
    <x v="3"/>
    <x v="1"/>
    <x v="3"/>
    <m/>
    <m/>
  </r>
  <r>
    <n v="3"/>
    <n v="10"/>
    <n v="4"/>
    <s v=""/>
    <s v="3.10.4"/>
    <s v="Process Based Codes"/>
    <x v="2"/>
    <s v="Invoicing / Finance"/>
    <x v="18"/>
    <s v="Unclassified invoicing/finance failure"/>
    <x v="212"/>
    <m/>
    <x v="0"/>
    <s v="Unclassified invoicing/finance failure"/>
    <x v="385"/>
    <m/>
    <x v="11"/>
    <x v="0"/>
    <s v="Opt"/>
    <s v="No "/>
    <x v="0"/>
    <x v="1"/>
    <x v="0"/>
    <x v="1"/>
    <x v="0"/>
    <x v="1"/>
    <x v="0"/>
    <x v="1"/>
    <x v="0"/>
    <x v="1"/>
    <x v="0"/>
    <x v="1"/>
    <x v="0"/>
    <x v="1"/>
    <m/>
    <m/>
  </r>
  <r>
    <n v="4"/>
    <s v=""/>
    <s v=""/>
    <s v=""/>
    <s v="4"/>
    <s v="Outcome Based Codes"/>
    <x v="3"/>
    <m/>
    <x v="0"/>
    <m/>
    <x v="0"/>
    <m/>
    <x v="0"/>
    <s v="Outcome Based Codes"/>
    <x v="386"/>
    <m/>
    <x v="0"/>
    <x v="1"/>
    <s v="n/a"/>
    <s v="No "/>
    <x v="1"/>
    <x v="2"/>
    <x v="1"/>
    <x v="2"/>
    <x v="1"/>
    <x v="2"/>
    <x v="1"/>
    <x v="3"/>
    <x v="1"/>
    <x v="2"/>
    <x v="1"/>
    <x v="3"/>
    <x v="1"/>
    <x v="3"/>
    <m/>
    <m/>
  </r>
  <r>
    <n v="4"/>
    <n v="1"/>
    <s v=""/>
    <s v=""/>
    <s v="4.1"/>
    <s v="Outcome Based Codes"/>
    <x v="3"/>
    <s v="Patient Safety Incident"/>
    <x v="19"/>
    <m/>
    <x v="0"/>
    <m/>
    <x v="0"/>
    <s v="Patient Safety Incident"/>
    <x v="387"/>
    <s v="A patient safety incident is both an outcome and a trigger for further action and specific type of root-cause investigation and reporting via National Reporting and Learning Service (NRLS).  This section contains a sub-set of NRLS codes commonly used in monitoring Homecare Services.  Refer to NRLS website for additional codes and descriptions"/>
    <x v="0"/>
    <x v="1"/>
    <s v="n/a"/>
    <s v="No "/>
    <x v="1"/>
    <x v="2"/>
    <x v="1"/>
    <x v="2"/>
    <x v="1"/>
    <x v="2"/>
    <x v="0"/>
    <x v="0"/>
    <x v="1"/>
    <x v="2"/>
    <x v="0"/>
    <x v="0"/>
    <x v="1"/>
    <x v="3"/>
    <m/>
    <m/>
  </r>
  <r>
    <n v="4"/>
    <n v="1"/>
    <n v="1"/>
    <s v=""/>
    <s v="4.1.1"/>
    <s v="Outcome Based Codes"/>
    <x v="3"/>
    <s v="Patient Safety Incident"/>
    <x v="19"/>
    <s v="Degree of Patient Harm"/>
    <x v="213"/>
    <m/>
    <x v="0"/>
    <s v="Degree of Patient Harm"/>
    <x v="388"/>
    <s v="(see NRLS definitions)"/>
    <x v="0"/>
    <x v="0"/>
    <s v="Man"/>
    <s v="No "/>
    <x v="0"/>
    <x v="0"/>
    <x v="0"/>
    <x v="0"/>
    <x v="0"/>
    <x v="0"/>
    <x v="0"/>
    <x v="0"/>
    <x v="0"/>
    <x v="0"/>
    <x v="0"/>
    <x v="0"/>
    <x v="0"/>
    <x v="0"/>
    <m/>
    <m/>
  </r>
  <r>
    <n v="4"/>
    <n v="1"/>
    <n v="1"/>
    <n v="1"/>
    <s v="4.1.1.1"/>
    <s v="Outcome Based Codes"/>
    <x v="3"/>
    <s v="Patient Safety Incident"/>
    <x v="19"/>
    <s v="Degree of Patient Harm"/>
    <x v="213"/>
    <s v="None"/>
    <x v="155"/>
    <s v="None"/>
    <x v="389"/>
    <s v="(see NRLS definitions)"/>
    <x v="5"/>
    <x v="0"/>
    <s v="Opt"/>
    <s v="No "/>
    <x v="0"/>
    <x v="1"/>
    <x v="0"/>
    <x v="1"/>
    <x v="0"/>
    <x v="1"/>
    <x v="0"/>
    <x v="1"/>
    <x v="0"/>
    <x v="1"/>
    <x v="0"/>
    <x v="1"/>
    <x v="0"/>
    <x v="1"/>
    <m/>
    <m/>
  </r>
  <r>
    <n v="4"/>
    <n v="1"/>
    <n v="1"/>
    <n v="2"/>
    <s v="4.1.1.2"/>
    <s v="Outcome Based Codes"/>
    <x v="3"/>
    <s v="Patient Safety Incident"/>
    <x v="19"/>
    <s v="Degree of Patient Harm"/>
    <x v="213"/>
    <s v="Low"/>
    <x v="156"/>
    <s v="Low"/>
    <x v="390"/>
    <s v="(see NRLS definitions)"/>
    <x v="5"/>
    <x v="0"/>
    <s v="Opt"/>
    <s v="No "/>
    <x v="0"/>
    <x v="1"/>
    <x v="0"/>
    <x v="1"/>
    <x v="0"/>
    <x v="1"/>
    <x v="0"/>
    <x v="1"/>
    <x v="0"/>
    <x v="1"/>
    <x v="0"/>
    <x v="1"/>
    <x v="0"/>
    <x v="1"/>
    <m/>
    <m/>
  </r>
  <r>
    <n v="4"/>
    <n v="1"/>
    <n v="1"/>
    <n v="3"/>
    <s v="4.1.1.3"/>
    <s v="Outcome Based Codes"/>
    <x v="3"/>
    <s v="Patient Safety Incident"/>
    <x v="19"/>
    <s v="Degree of Patient Harm"/>
    <x v="213"/>
    <s v="Moderate"/>
    <x v="157"/>
    <s v="Moderate"/>
    <x v="391"/>
    <s v="(see NRLS definitions)"/>
    <x v="5"/>
    <x v="0"/>
    <s v="Opt"/>
    <s v="No "/>
    <x v="0"/>
    <x v="1"/>
    <x v="0"/>
    <x v="1"/>
    <x v="0"/>
    <x v="1"/>
    <x v="0"/>
    <x v="1"/>
    <x v="0"/>
    <x v="1"/>
    <x v="0"/>
    <x v="1"/>
    <x v="0"/>
    <x v="1"/>
    <m/>
    <m/>
  </r>
  <r>
    <n v="4"/>
    <n v="1"/>
    <n v="1"/>
    <n v="4"/>
    <s v="4.1.1.4"/>
    <s v="Outcome Based Codes"/>
    <x v="3"/>
    <s v="Patient Safety Incident"/>
    <x v="19"/>
    <s v="Degree of Patient Harm"/>
    <x v="213"/>
    <s v="Severe"/>
    <x v="158"/>
    <s v="Severe"/>
    <x v="392"/>
    <s v="(see NRLS definitions)"/>
    <x v="5"/>
    <x v="0"/>
    <s v="Opt"/>
    <s v="No "/>
    <x v="0"/>
    <x v="1"/>
    <x v="0"/>
    <x v="1"/>
    <x v="0"/>
    <x v="1"/>
    <x v="0"/>
    <x v="1"/>
    <x v="0"/>
    <x v="1"/>
    <x v="0"/>
    <x v="1"/>
    <x v="0"/>
    <x v="1"/>
    <m/>
    <m/>
  </r>
  <r>
    <n v="4"/>
    <n v="1"/>
    <n v="1"/>
    <n v="5"/>
    <s v="4.1.1.5"/>
    <s v="Outcome Based Codes"/>
    <x v="3"/>
    <s v="Patient Safety Incident"/>
    <x v="19"/>
    <s v="Degree of Patient Harm"/>
    <x v="213"/>
    <s v="Death"/>
    <x v="159"/>
    <s v="Death"/>
    <x v="393"/>
    <s v="(see NRLS definitions)"/>
    <x v="5"/>
    <x v="0"/>
    <s v="Opt"/>
    <s v="No "/>
    <x v="0"/>
    <x v="1"/>
    <x v="0"/>
    <x v="1"/>
    <x v="0"/>
    <x v="1"/>
    <x v="0"/>
    <x v="1"/>
    <x v="0"/>
    <x v="1"/>
    <x v="0"/>
    <x v="1"/>
    <x v="0"/>
    <x v="1"/>
    <m/>
    <m/>
  </r>
  <r>
    <n v="4"/>
    <n v="1"/>
    <n v="1"/>
    <n v="6"/>
    <s v="4.1.1.6"/>
    <s v="Outcome Based Codes"/>
    <x v="3"/>
    <s v="Patient Safety Incident"/>
    <x v="19"/>
    <s v="Degree of Patient Harm"/>
    <x v="213"/>
    <s v="Unknown harm"/>
    <x v="160"/>
    <s v="Unknown harm"/>
    <x v="394"/>
    <m/>
    <x v="5"/>
    <x v="0"/>
    <s v="Opt"/>
    <s v="No "/>
    <x v="0"/>
    <x v="1"/>
    <x v="0"/>
    <x v="1"/>
    <x v="0"/>
    <x v="1"/>
    <x v="0"/>
    <x v="1"/>
    <x v="0"/>
    <x v="1"/>
    <x v="0"/>
    <x v="1"/>
    <x v="0"/>
    <x v="1"/>
    <m/>
    <m/>
  </r>
  <r>
    <n v="4"/>
    <n v="1"/>
    <n v="2"/>
    <s v=""/>
    <s v="4.1.2"/>
    <s v="Outcome Based Codes"/>
    <x v="3"/>
    <s v="Patient Safety Incident"/>
    <x v="19"/>
    <s v="Care Setting NRLS RP020 "/>
    <x v="214"/>
    <m/>
    <x v="0"/>
    <s v="Care Setting NRLS RP020 "/>
    <x v="395"/>
    <m/>
    <x v="0"/>
    <x v="1"/>
    <s v="n/a"/>
    <s v="No "/>
    <x v="1"/>
    <x v="2"/>
    <x v="1"/>
    <x v="2"/>
    <x v="1"/>
    <x v="2"/>
    <x v="0"/>
    <x v="0"/>
    <x v="1"/>
    <x v="2"/>
    <x v="0"/>
    <x v="0"/>
    <x v="1"/>
    <x v="3"/>
    <m/>
    <m/>
  </r>
  <r>
    <n v="4"/>
    <n v="1"/>
    <n v="2"/>
    <n v="1"/>
    <s v="4.1.2.1"/>
    <s v="Outcome Based Codes"/>
    <x v="3"/>
    <s v="Patient Safety Incident"/>
    <x v="19"/>
    <s v="Care Setting NRLS RP020 "/>
    <x v="214"/>
    <s v="NHS Hospital led Homecare"/>
    <x v="161"/>
    <s v="NHS Hospital led Homecare"/>
    <x v="396"/>
    <m/>
    <x v="5"/>
    <x v="1"/>
    <s v="n/a"/>
    <s v="No "/>
    <x v="1"/>
    <x v="2"/>
    <x v="1"/>
    <x v="2"/>
    <x v="1"/>
    <x v="2"/>
    <x v="0"/>
    <x v="1"/>
    <x v="1"/>
    <x v="2"/>
    <x v="0"/>
    <x v="1"/>
    <x v="1"/>
    <x v="3"/>
    <m/>
    <m/>
  </r>
  <r>
    <n v="4"/>
    <n v="1"/>
    <n v="2"/>
    <n v="2"/>
    <s v="4.1.2.2"/>
    <s v="Outcome Based Codes"/>
    <x v="3"/>
    <s v="Patient Safety Incident"/>
    <x v="19"/>
    <s v="Care Setting NRLS RP020 "/>
    <x v="214"/>
    <s v="GP led Homecare"/>
    <x v="162"/>
    <s v="GP led Homecare"/>
    <x v="397"/>
    <m/>
    <x v="5"/>
    <x v="1"/>
    <s v="n/a"/>
    <s v="No "/>
    <x v="1"/>
    <x v="2"/>
    <x v="1"/>
    <x v="2"/>
    <x v="1"/>
    <x v="2"/>
    <x v="0"/>
    <x v="1"/>
    <x v="1"/>
    <x v="2"/>
    <x v="0"/>
    <x v="1"/>
    <x v="1"/>
    <x v="3"/>
    <m/>
    <m/>
  </r>
  <r>
    <n v="4"/>
    <n v="1"/>
    <n v="2"/>
    <n v="3"/>
    <s v="4.1.2.3"/>
    <s v="Outcome Based Codes"/>
    <x v="3"/>
    <s v="Patient Safety Incident"/>
    <x v="19"/>
    <s v="Care Setting NRLS RP020 "/>
    <x v="214"/>
    <s v="Private Patient"/>
    <x v="163"/>
    <s v="Private Patient"/>
    <x v="398"/>
    <m/>
    <x v="5"/>
    <x v="1"/>
    <s v="n/a"/>
    <s v="No "/>
    <x v="1"/>
    <x v="2"/>
    <x v="1"/>
    <x v="2"/>
    <x v="1"/>
    <x v="2"/>
    <x v="0"/>
    <x v="1"/>
    <x v="1"/>
    <x v="2"/>
    <x v="0"/>
    <x v="1"/>
    <x v="1"/>
    <x v="3"/>
    <m/>
    <m/>
  </r>
  <r>
    <n v="4"/>
    <n v="1"/>
    <n v="2"/>
    <n v="4"/>
    <s v="4.1.2.4"/>
    <s v="Outcome Based Codes"/>
    <x v="3"/>
    <s v="Patient Safety Incident"/>
    <x v="19"/>
    <s v="Care Setting NRLS RP020 "/>
    <x v="214"/>
    <s v="Other"/>
    <x v="164"/>
    <s v="Other"/>
    <x v="399"/>
    <m/>
    <x v="5"/>
    <x v="1"/>
    <s v="n/a"/>
    <s v="No "/>
    <x v="1"/>
    <x v="2"/>
    <x v="1"/>
    <x v="2"/>
    <x v="1"/>
    <x v="2"/>
    <x v="0"/>
    <x v="1"/>
    <x v="1"/>
    <x v="2"/>
    <x v="0"/>
    <x v="1"/>
    <x v="1"/>
    <x v="3"/>
    <m/>
    <m/>
  </r>
  <r>
    <n v="4"/>
    <n v="1"/>
    <n v="3"/>
    <s v=""/>
    <s v="4.1.3"/>
    <s v="Outcome Based Codes"/>
    <x v="3"/>
    <s v="Patient Safety Incident"/>
    <x v="19"/>
    <s v="Patient Safety Incident Type"/>
    <x v="215"/>
    <m/>
    <x v="0"/>
    <s v="Patient Safety Incident Type"/>
    <x v="400"/>
    <m/>
    <x v="0"/>
    <x v="1"/>
    <s v="n/a"/>
    <s v="No "/>
    <x v="1"/>
    <x v="2"/>
    <x v="1"/>
    <x v="2"/>
    <x v="1"/>
    <x v="2"/>
    <x v="0"/>
    <x v="0"/>
    <x v="1"/>
    <x v="2"/>
    <x v="0"/>
    <x v="0"/>
    <x v="1"/>
    <x v="3"/>
    <m/>
    <m/>
  </r>
  <r>
    <n v="4"/>
    <n v="1"/>
    <n v="3"/>
    <n v="1"/>
    <s v="4.1.3.1"/>
    <s v="Outcome Based Codes"/>
    <x v="3"/>
    <s v="Patient Safety Incident"/>
    <x v="19"/>
    <s v="Patient Safety Incident Type"/>
    <x v="215"/>
    <s v="Medication error"/>
    <x v="165"/>
    <s v="Medication error"/>
    <x v="401"/>
    <m/>
    <x v="10"/>
    <x v="1"/>
    <s v="n/a"/>
    <s v="No "/>
    <x v="1"/>
    <x v="2"/>
    <x v="1"/>
    <x v="2"/>
    <x v="1"/>
    <x v="2"/>
    <x v="0"/>
    <x v="1"/>
    <x v="1"/>
    <x v="2"/>
    <x v="0"/>
    <x v="1"/>
    <x v="1"/>
    <x v="3"/>
    <m/>
    <m/>
  </r>
  <r>
    <n v="4"/>
    <n v="1"/>
    <n v="3"/>
    <n v="2"/>
    <s v="4.1.3.2"/>
    <s v="Outcome Based Codes"/>
    <x v="3"/>
    <s v="Patient Safety Incident"/>
    <x v="19"/>
    <s v="Patient Safety Incident Type"/>
    <x v="215"/>
    <s v="Medical device error"/>
    <x v="166"/>
    <s v="Medical device error"/>
    <x v="402"/>
    <m/>
    <x v="10"/>
    <x v="1"/>
    <s v="n/a"/>
    <s v="No "/>
    <x v="1"/>
    <x v="2"/>
    <x v="1"/>
    <x v="2"/>
    <x v="1"/>
    <x v="2"/>
    <x v="0"/>
    <x v="1"/>
    <x v="1"/>
    <x v="2"/>
    <x v="0"/>
    <x v="1"/>
    <x v="1"/>
    <x v="3"/>
    <m/>
    <m/>
  </r>
  <r>
    <n v="4"/>
    <n v="1"/>
    <n v="3"/>
    <n v="3"/>
    <s v="4.1.3.3"/>
    <s v="Outcome Based Codes"/>
    <x v="3"/>
    <s v="Patient Safety Incident"/>
    <x v="19"/>
    <s v="Patient Safety Incident Type"/>
    <x v="215"/>
    <s v="Treatment/ procedure error not medication or medical device related"/>
    <x v="167"/>
    <s v="Treatment/ procedure error not medication or medical device related"/>
    <x v="403"/>
    <m/>
    <x v="10"/>
    <x v="1"/>
    <s v="n/a"/>
    <s v="No "/>
    <x v="1"/>
    <x v="2"/>
    <x v="1"/>
    <x v="2"/>
    <x v="1"/>
    <x v="2"/>
    <x v="0"/>
    <x v="1"/>
    <x v="1"/>
    <x v="2"/>
    <x v="0"/>
    <x v="1"/>
    <x v="1"/>
    <x v="3"/>
    <m/>
    <m/>
  </r>
  <r>
    <n v="4"/>
    <n v="1"/>
    <n v="3"/>
    <n v="4"/>
    <s v="4.1.3.4"/>
    <s v="Outcome Based Codes"/>
    <x v="3"/>
    <s v="Patient Safety Incident"/>
    <x v="19"/>
    <s v="Patient Safety Incident Type"/>
    <x v="215"/>
    <s v="Clinical assessment error (diagnosis, screening, prescribing)"/>
    <x v="168"/>
    <s v="Clinical assessment error (diagnosis, screening, prescribing)"/>
    <x v="404"/>
    <m/>
    <x v="10"/>
    <x v="1"/>
    <s v="n/a"/>
    <s v="No "/>
    <x v="1"/>
    <x v="2"/>
    <x v="1"/>
    <x v="2"/>
    <x v="1"/>
    <x v="2"/>
    <x v="0"/>
    <x v="1"/>
    <x v="1"/>
    <x v="2"/>
    <x v="0"/>
    <x v="1"/>
    <x v="1"/>
    <x v="3"/>
    <m/>
    <m/>
  </r>
  <r>
    <n v="4"/>
    <n v="1"/>
    <n v="3"/>
    <n v="5"/>
    <s v="4.1.3.5"/>
    <s v="Outcome Based Codes"/>
    <x v="3"/>
    <s v="Patient Safety Incident"/>
    <x v="19"/>
    <s v="Patient Safety Incident Type"/>
    <x v="215"/>
    <s v="Consent/confidentiality"/>
    <x v="169"/>
    <s v="Consent/confidentiality"/>
    <x v="405"/>
    <m/>
    <x v="10"/>
    <x v="1"/>
    <s v="n/a"/>
    <s v="No "/>
    <x v="1"/>
    <x v="2"/>
    <x v="1"/>
    <x v="2"/>
    <x v="1"/>
    <x v="2"/>
    <x v="0"/>
    <x v="1"/>
    <x v="1"/>
    <x v="2"/>
    <x v="0"/>
    <x v="1"/>
    <x v="1"/>
    <x v="3"/>
    <m/>
    <m/>
  </r>
  <r>
    <n v="4"/>
    <n v="1"/>
    <n v="3"/>
    <n v="6"/>
    <s v="4.1.3.6"/>
    <s v="Outcome Based Codes"/>
    <x v="3"/>
    <s v="Patient Safety Incident"/>
    <x v="19"/>
    <s v="Patient Safety Incident Type"/>
    <x v="215"/>
    <s v="Safeguarding/Patient Abuse / Self harming behaviour"/>
    <x v="170"/>
    <s v="Safeguarding/Patient Abuse / Self harming behaviour"/>
    <x v="406"/>
    <m/>
    <x v="10"/>
    <x v="1"/>
    <s v="n/a"/>
    <s v="No "/>
    <x v="1"/>
    <x v="2"/>
    <x v="1"/>
    <x v="2"/>
    <x v="1"/>
    <x v="2"/>
    <x v="0"/>
    <x v="1"/>
    <x v="1"/>
    <x v="2"/>
    <x v="0"/>
    <x v="1"/>
    <x v="1"/>
    <x v="3"/>
    <m/>
    <m/>
  </r>
  <r>
    <n v="4"/>
    <n v="1"/>
    <n v="3"/>
    <n v="7"/>
    <s v="4.1.3.7"/>
    <s v="Outcome Based Codes"/>
    <x v="3"/>
    <s v="Patient Safety Incident"/>
    <x v="19"/>
    <s v="Patient Safety Incident Type"/>
    <x v="215"/>
    <s v="Disruptive, aggressive behaviour towards staff"/>
    <x v="171"/>
    <s v="Disruptive, aggressive behaviour towards staff"/>
    <x v="407"/>
    <m/>
    <x v="10"/>
    <x v="1"/>
    <s v="n/a"/>
    <s v="No "/>
    <x v="1"/>
    <x v="2"/>
    <x v="1"/>
    <x v="2"/>
    <x v="1"/>
    <x v="2"/>
    <x v="0"/>
    <x v="1"/>
    <x v="1"/>
    <x v="2"/>
    <x v="0"/>
    <x v="1"/>
    <x v="1"/>
    <x v="3"/>
    <m/>
    <m/>
  </r>
  <r>
    <n v="4"/>
    <n v="1"/>
    <n v="3"/>
    <n v="8"/>
    <s v="4.1.3.8"/>
    <s v="Outcome Based Codes"/>
    <x v="3"/>
    <s v="Patient Safety Incident"/>
    <x v="19"/>
    <s v="Patient Safety Incident Type"/>
    <x v="215"/>
    <s v="Patient accident - slips, trips, falls, needles stick etc"/>
    <x v="172"/>
    <s v="Patient accident - slips, trips, falls, needles stick etc"/>
    <x v="408"/>
    <m/>
    <x v="10"/>
    <x v="1"/>
    <s v="n/a"/>
    <s v="No "/>
    <x v="1"/>
    <x v="2"/>
    <x v="1"/>
    <x v="2"/>
    <x v="1"/>
    <x v="2"/>
    <x v="0"/>
    <x v="1"/>
    <x v="1"/>
    <x v="2"/>
    <x v="0"/>
    <x v="1"/>
    <x v="1"/>
    <x v="3"/>
    <m/>
    <m/>
  </r>
  <r>
    <n v="4"/>
    <n v="1"/>
    <n v="3"/>
    <n v="9"/>
    <s v="4.1.3.9"/>
    <s v="Outcome Based Codes"/>
    <x v="3"/>
    <s v="Patient Safety Incident"/>
    <x v="19"/>
    <s v="Patient Safety Incident Type"/>
    <x v="215"/>
    <s v="Infection control"/>
    <x v="173"/>
    <s v="Infection control"/>
    <x v="409"/>
    <m/>
    <x v="10"/>
    <x v="1"/>
    <s v="n/a"/>
    <s v="No "/>
    <x v="1"/>
    <x v="2"/>
    <x v="1"/>
    <x v="2"/>
    <x v="1"/>
    <x v="2"/>
    <x v="0"/>
    <x v="1"/>
    <x v="1"/>
    <x v="2"/>
    <x v="0"/>
    <x v="1"/>
    <x v="1"/>
    <x v="3"/>
    <m/>
    <m/>
  </r>
  <r>
    <n v="4"/>
    <n v="1"/>
    <n v="3"/>
    <n v="10"/>
    <s v="4.1.3.10"/>
    <s v="Outcome Based Codes"/>
    <x v="3"/>
    <s v="Patient Safety Incident"/>
    <x v="19"/>
    <s v="Patient Safety Incident Type"/>
    <x v="215"/>
    <s v="Communication related error e.g. patient unable to access service, registration error, transfer of care error, inappropriate handover) (Note maps to NRLS Access, admission, transfer, discharge)"/>
    <x v="174"/>
    <s v="Communication related error e.g. patient unable to access service, registration error, transfer of care error, inappropriate handover) (Note maps to NRLS Access, admission, transfer, discharge)"/>
    <x v="410"/>
    <m/>
    <x v="10"/>
    <x v="1"/>
    <s v="n/a"/>
    <s v="No "/>
    <x v="1"/>
    <x v="2"/>
    <x v="1"/>
    <x v="2"/>
    <x v="1"/>
    <x v="2"/>
    <x v="0"/>
    <x v="1"/>
    <x v="1"/>
    <x v="2"/>
    <x v="0"/>
    <x v="1"/>
    <x v="1"/>
    <x v="3"/>
    <m/>
    <m/>
  </r>
  <r>
    <n v="4"/>
    <n v="1"/>
    <n v="3"/>
    <n v="11"/>
    <s v="4.1.3.11"/>
    <s v="Outcome Based Codes"/>
    <x v="3"/>
    <s v="Patient Safety Incident"/>
    <x v="19"/>
    <s v="Patient Safety Incident Type"/>
    <x v="215"/>
    <s v="Administration / Documentation related error (e.g. missing, delay, patient incorrectly identified, test result recorded incorrectly)"/>
    <x v="175"/>
    <s v="Administration / Documentation related error (e.g. missing, delay, patient incorrectly identified, test result recorded incorrectly)"/>
    <x v="411"/>
    <m/>
    <x v="10"/>
    <x v="1"/>
    <s v="n/a"/>
    <s v="No "/>
    <x v="1"/>
    <x v="2"/>
    <x v="1"/>
    <x v="2"/>
    <x v="1"/>
    <x v="2"/>
    <x v="0"/>
    <x v="1"/>
    <x v="1"/>
    <x v="2"/>
    <x v="0"/>
    <x v="1"/>
    <x v="1"/>
    <x v="3"/>
    <m/>
    <m/>
  </r>
  <r>
    <n v="4"/>
    <n v="1"/>
    <n v="3"/>
    <n v="12"/>
    <s v="4.1.3.12"/>
    <s v="Outcome Based Codes"/>
    <x v="3"/>
    <s v="Patient Safety Incident"/>
    <x v="19"/>
    <s v="Patient Safety Incident Type"/>
    <x v="215"/>
    <s v="Time related implementation of care error (e.g. delay in obtaining clinical assistance, recognising complications)"/>
    <x v="176"/>
    <s v="Time related implementation of care error (e.g. delay in obtaining clinical assistance, recognising complications)"/>
    <x v="412"/>
    <m/>
    <x v="10"/>
    <x v="1"/>
    <s v="n/a"/>
    <s v="No "/>
    <x v="1"/>
    <x v="2"/>
    <x v="1"/>
    <x v="2"/>
    <x v="1"/>
    <x v="2"/>
    <x v="0"/>
    <x v="1"/>
    <x v="1"/>
    <x v="2"/>
    <x v="0"/>
    <x v="1"/>
    <x v="1"/>
    <x v="3"/>
    <m/>
    <m/>
  </r>
  <r>
    <n v="4"/>
    <n v="1"/>
    <n v="3"/>
    <n v="13"/>
    <s v="4.1.3.13"/>
    <s v="Outcome Based Codes"/>
    <x v="3"/>
    <s v="Patient Safety Incident"/>
    <x v="19"/>
    <s v="Patient Safety Incident Type"/>
    <x v="215"/>
    <s v="Infrastructure"/>
    <x v="177"/>
    <s v="Infrastructure"/>
    <x v="413"/>
    <m/>
    <x v="10"/>
    <x v="1"/>
    <s v="n/a"/>
    <s v="No "/>
    <x v="1"/>
    <x v="2"/>
    <x v="1"/>
    <x v="2"/>
    <x v="1"/>
    <x v="2"/>
    <x v="0"/>
    <x v="1"/>
    <x v="1"/>
    <x v="2"/>
    <x v="0"/>
    <x v="1"/>
    <x v="1"/>
    <x v="3"/>
    <m/>
    <m/>
  </r>
  <r>
    <n v="4"/>
    <n v="1"/>
    <n v="3"/>
    <n v="14"/>
    <s v="4.1.3.14"/>
    <s v="Outcome Based Codes"/>
    <x v="3"/>
    <s v="Patient Safety Incident"/>
    <x v="19"/>
    <s v="Patient Safety Incident Type"/>
    <x v="215"/>
    <s v="Unclassified patient safety incident"/>
    <x v="178"/>
    <s v="Unclassified patient safety incident"/>
    <x v="414"/>
    <m/>
    <x v="10"/>
    <x v="1"/>
    <s v="n/a"/>
    <s v="No "/>
    <x v="1"/>
    <x v="2"/>
    <x v="1"/>
    <x v="2"/>
    <x v="1"/>
    <x v="2"/>
    <x v="0"/>
    <x v="1"/>
    <x v="1"/>
    <x v="2"/>
    <x v="0"/>
    <x v="1"/>
    <x v="1"/>
    <x v="3"/>
    <m/>
    <m/>
  </r>
  <r>
    <n v="4"/>
    <n v="1"/>
    <n v="4"/>
    <s v=""/>
    <s v="4.1.4"/>
    <s v="Outcome Based Codes"/>
    <x v="3"/>
    <s v="Patient Safety Incident"/>
    <x v="19"/>
    <s v="Effect on patient NRLS PD10"/>
    <x v="216"/>
    <m/>
    <x v="0"/>
    <s v="Effect on patient NRLS PD10"/>
    <x v="415"/>
    <m/>
    <x v="0"/>
    <x v="1"/>
    <s v="n/a"/>
    <s v="No "/>
    <x v="1"/>
    <x v="2"/>
    <x v="1"/>
    <x v="2"/>
    <x v="1"/>
    <x v="2"/>
    <x v="0"/>
    <x v="1"/>
    <x v="1"/>
    <x v="2"/>
    <x v="0"/>
    <x v="1"/>
    <x v="1"/>
    <x v="3"/>
    <m/>
    <m/>
  </r>
  <r>
    <n v="4"/>
    <n v="1"/>
    <n v="4"/>
    <n v="1"/>
    <s v="4.1.4.1"/>
    <s v="Outcome Based Codes"/>
    <x v="3"/>
    <s v="Patient Safety Incident"/>
    <x v="19"/>
    <s v="Effect on patient NRLS PD10"/>
    <x v="216"/>
    <s v="Allergy/adverse reaction"/>
    <x v="179"/>
    <s v="Allergy/adverse reaction"/>
    <x v="416"/>
    <m/>
    <x v="10"/>
    <x v="1"/>
    <s v="n/a"/>
    <s v="No "/>
    <x v="1"/>
    <x v="2"/>
    <x v="1"/>
    <x v="2"/>
    <x v="1"/>
    <x v="2"/>
    <x v="0"/>
    <x v="1"/>
    <x v="1"/>
    <x v="2"/>
    <x v="0"/>
    <x v="1"/>
    <x v="1"/>
    <x v="3"/>
    <m/>
    <m/>
  </r>
  <r>
    <n v="4"/>
    <n v="1"/>
    <n v="4"/>
    <n v="2"/>
    <s v="4.1.4.2"/>
    <s v="Outcome Based Codes"/>
    <x v="3"/>
    <s v="Patient Safety Incident"/>
    <x v="19"/>
    <s v="Effect on patient NRLS PD10"/>
    <x v="216"/>
    <s v="Blood loss"/>
    <x v="180"/>
    <s v="Blood loss"/>
    <x v="417"/>
    <m/>
    <x v="10"/>
    <x v="1"/>
    <s v="n/a"/>
    <s v="No "/>
    <x v="1"/>
    <x v="2"/>
    <x v="1"/>
    <x v="2"/>
    <x v="1"/>
    <x v="2"/>
    <x v="0"/>
    <x v="1"/>
    <x v="1"/>
    <x v="2"/>
    <x v="0"/>
    <x v="1"/>
    <x v="1"/>
    <x v="3"/>
    <m/>
    <m/>
  </r>
  <r>
    <n v="4"/>
    <n v="1"/>
    <n v="4"/>
    <n v="3"/>
    <s v="4.1.4.3"/>
    <s v="Outcome Based Codes"/>
    <x v="3"/>
    <s v="Patient Safety Incident"/>
    <x v="19"/>
    <s v="Effect on patient NRLS PD10"/>
    <x v="216"/>
    <s v="Collapse/loss of consciousness"/>
    <x v="181"/>
    <s v="Collapse/loss of consciousness"/>
    <x v="418"/>
    <m/>
    <x v="10"/>
    <x v="1"/>
    <s v="n/a"/>
    <s v="No "/>
    <x v="1"/>
    <x v="2"/>
    <x v="1"/>
    <x v="2"/>
    <x v="1"/>
    <x v="2"/>
    <x v="0"/>
    <x v="1"/>
    <x v="1"/>
    <x v="2"/>
    <x v="0"/>
    <x v="1"/>
    <x v="1"/>
    <x v="3"/>
    <m/>
    <m/>
  </r>
  <r>
    <n v="4"/>
    <n v="1"/>
    <n v="4"/>
    <n v="4"/>
    <s v="4.1.4.4"/>
    <s v="Outcome Based Codes"/>
    <x v="3"/>
    <s v="Patient Safety Incident"/>
    <x v="19"/>
    <s v="Effect on patient NRLS PD10"/>
    <x v="216"/>
    <s v="GI disturbance"/>
    <x v="182"/>
    <s v="GI disturbance"/>
    <x v="419"/>
    <m/>
    <x v="10"/>
    <x v="1"/>
    <s v="n/a"/>
    <s v="No "/>
    <x v="1"/>
    <x v="2"/>
    <x v="1"/>
    <x v="2"/>
    <x v="1"/>
    <x v="2"/>
    <x v="0"/>
    <x v="1"/>
    <x v="1"/>
    <x v="2"/>
    <x v="0"/>
    <x v="1"/>
    <x v="1"/>
    <x v="3"/>
    <m/>
    <m/>
  </r>
  <r>
    <n v="4"/>
    <n v="1"/>
    <n v="4"/>
    <n v="5"/>
    <s v="4.1.4.5"/>
    <s v="Outcome Based Codes"/>
    <x v="3"/>
    <s v="Patient Safety Incident"/>
    <x v="19"/>
    <s v="Effect on patient NRLS PD10"/>
    <x v="216"/>
    <s v="Infection"/>
    <x v="183"/>
    <s v="Infection"/>
    <x v="420"/>
    <m/>
    <x v="10"/>
    <x v="1"/>
    <s v="n/a"/>
    <s v="No "/>
    <x v="1"/>
    <x v="2"/>
    <x v="1"/>
    <x v="2"/>
    <x v="1"/>
    <x v="2"/>
    <x v="0"/>
    <x v="1"/>
    <x v="1"/>
    <x v="2"/>
    <x v="0"/>
    <x v="1"/>
    <x v="1"/>
    <x v="3"/>
    <m/>
    <m/>
  </r>
  <r>
    <n v="4"/>
    <n v="1"/>
    <n v="4"/>
    <n v="6"/>
    <s v="4.1.4.6"/>
    <s v="Outcome Based Codes"/>
    <x v="3"/>
    <s v="Patient Safety Incident"/>
    <x v="19"/>
    <s v="Effect on patient NRLS PD10"/>
    <x v="216"/>
    <s v="Injury to skin"/>
    <x v="184"/>
    <s v="Injury to skin"/>
    <x v="421"/>
    <m/>
    <x v="10"/>
    <x v="1"/>
    <s v="n/a"/>
    <s v="No "/>
    <x v="1"/>
    <x v="2"/>
    <x v="1"/>
    <x v="2"/>
    <x v="1"/>
    <x v="2"/>
    <x v="0"/>
    <x v="1"/>
    <x v="1"/>
    <x v="2"/>
    <x v="0"/>
    <x v="1"/>
    <x v="1"/>
    <x v="3"/>
    <m/>
    <m/>
  </r>
  <r>
    <n v="4"/>
    <n v="1"/>
    <n v="4"/>
    <n v="7"/>
    <s v="4.1.4.7"/>
    <s v="Outcome Based Codes"/>
    <x v="3"/>
    <s v="Patient Safety Incident"/>
    <x v="19"/>
    <s v="Effect on patient NRLS PD10"/>
    <x v="216"/>
    <s v="Musculoskeletal"/>
    <x v="185"/>
    <s v="Musculoskeletal"/>
    <x v="422"/>
    <m/>
    <x v="10"/>
    <x v="1"/>
    <s v="n/a"/>
    <s v="No "/>
    <x v="1"/>
    <x v="2"/>
    <x v="1"/>
    <x v="2"/>
    <x v="1"/>
    <x v="2"/>
    <x v="0"/>
    <x v="1"/>
    <x v="1"/>
    <x v="2"/>
    <x v="0"/>
    <x v="1"/>
    <x v="1"/>
    <x v="3"/>
    <m/>
    <m/>
  </r>
  <r>
    <n v="4"/>
    <n v="1"/>
    <n v="4"/>
    <n v="8"/>
    <s v="4.1.4.8"/>
    <s v="Outcome Based Codes"/>
    <x v="3"/>
    <s v="Patient Safety Incident"/>
    <x v="19"/>
    <s v="Effect on patient NRLS PD10"/>
    <x v="216"/>
    <s v="Neurological"/>
    <x v="186"/>
    <s v="Neurological"/>
    <x v="423"/>
    <m/>
    <x v="10"/>
    <x v="1"/>
    <s v="n/a"/>
    <s v="No "/>
    <x v="1"/>
    <x v="2"/>
    <x v="1"/>
    <x v="2"/>
    <x v="1"/>
    <x v="2"/>
    <x v="0"/>
    <x v="1"/>
    <x v="1"/>
    <x v="2"/>
    <x v="0"/>
    <x v="1"/>
    <x v="1"/>
    <x v="3"/>
    <m/>
    <m/>
  </r>
  <r>
    <n v="4"/>
    <n v="1"/>
    <n v="4"/>
    <n v="9"/>
    <s v="4.1.4.9"/>
    <s v="Outcome Based Codes"/>
    <x v="3"/>
    <s v="Patient Safety Incident"/>
    <x v="19"/>
    <s v="Effect on patient NRLS PD10"/>
    <x v="216"/>
    <s v="Respiratory"/>
    <x v="187"/>
    <s v="Respiratory"/>
    <x v="424"/>
    <m/>
    <x v="10"/>
    <x v="1"/>
    <s v="n/a"/>
    <s v="No "/>
    <x v="1"/>
    <x v="2"/>
    <x v="1"/>
    <x v="2"/>
    <x v="1"/>
    <x v="2"/>
    <x v="0"/>
    <x v="1"/>
    <x v="1"/>
    <x v="2"/>
    <x v="0"/>
    <x v="1"/>
    <x v="1"/>
    <x v="3"/>
    <m/>
    <m/>
  </r>
  <r>
    <n v="4"/>
    <n v="1"/>
    <n v="4"/>
    <n v="10"/>
    <s v="4.1.4.10"/>
    <s v="Outcome Based Codes"/>
    <x v="3"/>
    <s v="Patient Safety Incident"/>
    <x v="19"/>
    <s v="Effect on patient NRLS PD10"/>
    <x v="216"/>
    <s v="Unexpected deterioration"/>
    <x v="188"/>
    <s v="Unexpected deterioration"/>
    <x v="425"/>
    <m/>
    <x v="10"/>
    <x v="1"/>
    <s v="n/a"/>
    <s v="No "/>
    <x v="1"/>
    <x v="2"/>
    <x v="1"/>
    <x v="2"/>
    <x v="1"/>
    <x v="2"/>
    <x v="0"/>
    <x v="1"/>
    <x v="1"/>
    <x v="2"/>
    <x v="0"/>
    <x v="1"/>
    <x v="1"/>
    <x v="3"/>
    <m/>
    <m/>
  </r>
  <r>
    <n v="4"/>
    <n v="1"/>
    <n v="4"/>
    <n v="11"/>
    <s v="4.1.4.11"/>
    <s v="Outcome Based Codes"/>
    <x v="3"/>
    <s v="Patient Safety Incident"/>
    <x v="19"/>
    <s v="Effect on patient NRLS PD10"/>
    <x v="216"/>
    <s v="Unintentional puncture/laceration"/>
    <x v="189"/>
    <s v="Unintentional puncture/laceration"/>
    <x v="426"/>
    <m/>
    <x v="10"/>
    <x v="1"/>
    <s v="n/a"/>
    <s v="No "/>
    <x v="1"/>
    <x v="2"/>
    <x v="1"/>
    <x v="2"/>
    <x v="1"/>
    <x v="2"/>
    <x v="0"/>
    <x v="1"/>
    <x v="1"/>
    <x v="2"/>
    <x v="0"/>
    <x v="1"/>
    <x v="1"/>
    <x v="3"/>
    <m/>
    <m/>
  </r>
  <r>
    <n v="4"/>
    <n v="1"/>
    <n v="4"/>
    <n v="12"/>
    <s v="4.1.4.12"/>
    <s v="Outcome Based Codes"/>
    <x v="3"/>
    <s v="Patient Safety Incident"/>
    <x v="19"/>
    <s v="Effect on patient NRLS PD10"/>
    <x v="216"/>
    <s v="Other physical - specify"/>
    <x v="190"/>
    <s v="Other physical - specify"/>
    <x v="427"/>
    <m/>
    <x v="10"/>
    <x v="1"/>
    <s v="n/a"/>
    <s v="No "/>
    <x v="1"/>
    <x v="2"/>
    <x v="1"/>
    <x v="2"/>
    <x v="1"/>
    <x v="2"/>
    <x v="0"/>
    <x v="1"/>
    <x v="1"/>
    <x v="2"/>
    <x v="0"/>
    <x v="1"/>
    <x v="1"/>
    <x v="3"/>
    <m/>
    <m/>
  </r>
  <r>
    <n v="4"/>
    <n v="1"/>
    <n v="4"/>
    <n v="13"/>
    <s v="4.1.4.13"/>
    <s v="Outcome Based Codes"/>
    <x v="3"/>
    <s v="Patient Safety Incident"/>
    <x v="19"/>
    <s v="Effect on patient NRLS PD10"/>
    <x v="216"/>
    <s v="Social - specify"/>
    <x v="191"/>
    <s v="Social - specify"/>
    <x v="428"/>
    <m/>
    <x v="10"/>
    <x v="1"/>
    <s v="n/a"/>
    <s v="No "/>
    <x v="1"/>
    <x v="2"/>
    <x v="1"/>
    <x v="2"/>
    <x v="1"/>
    <x v="2"/>
    <x v="0"/>
    <x v="1"/>
    <x v="1"/>
    <x v="2"/>
    <x v="0"/>
    <x v="1"/>
    <x v="1"/>
    <x v="3"/>
    <m/>
    <m/>
  </r>
  <r>
    <n v="4"/>
    <n v="1"/>
    <n v="4"/>
    <n v="14"/>
    <s v="4.1.4.14"/>
    <s v="Outcome Based Codes"/>
    <x v="3"/>
    <s v="Patient Safety Incident"/>
    <x v="19"/>
    <s v="Effect on patient NRLS PD10"/>
    <x v="216"/>
    <s v="Unknown effect"/>
    <x v="192"/>
    <s v="Unknown effect"/>
    <x v="429"/>
    <m/>
    <x v="10"/>
    <x v="1"/>
    <s v="n/a"/>
    <s v="No "/>
    <x v="1"/>
    <x v="2"/>
    <x v="1"/>
    <x v="2"/>
    <x v="1"/>
    <x v="2"/>
    <x v="0"/>
    <x v="1"/>
    <x v="1"/>
    <x v="2"/>
    <x v="0"/>
    <x v="1"/>
    <x v="1"/>
    <x v="3"/>
    <m/>
    <m/>
  </r>
  <r>
    <n v="4"/>
    <n v="1"/>
    <n v="4"/>
    <n v="15"/>
    <s v="4.1.4.15"/>
    <s v="Outcome Based Codes"/>
    <x v="3"/>
    <s v="Patient Safety Incident"/>
    <x v="19"/>
    <s v="Effect on patient NRLS PD10"/>
    <x v="216"/>
    <s v="Not applicable"/>
    <x v="193"/>
    <s v="Not applicable"/>
    <x v="430"/>
    <m/>
    <x v="10"/>
    <x v="1"/>
    <s v="n/a"/>
    <s v="No "/>
    <x v="1"/>
    <x v="2"/>
    <x v="1"/>
    <x v="2"/>
    <x v="1"/>
    <x v="2"/>
    <x v="0"/>
    <x v="1"/>
    <x v="1"/>
    <x v="2"/>
    <x v="0"/>
    <x v="1"/>
    <x v="1"/>
    <x v="3"/>
    <m/>
    <m/>
  </r>
  <r>
    <n v="4"/>
    <n v="1"/>
    <n v="5"/>
    <s v=""/>
    <s v="4.1.5"/>
    <s v="Outcome Based Codes"/>
    <x v="3"/>
    <s v="Patient Safety Incident"/>
    <x v="19"/>
    <s v="Medication stage"/>
    <x v="217"/>
    <m/>
    <x v="0"/>
    <s v="Medication stage"/>
    <x v="431"/>
    <m/>
    <x v="0"/>
    <x v="1"/>
    <s v="n/a"/>
    <s v="No "/>
    <x v="1"/>
    <x v="2"/>
    <x v="1"/>
    <x v="2"/>
    <x v="1"/>
    <x v="2"/>
    <x v="0"/>
    <x v="0"/>
    <x v="1"/>
    <x v="2"/>
    <x v="0"/>
    <x v="0"/>
    <x v="1"/>
    <x v="3"/>
    <m/>
    <m/>
  </r>
  <r>
    <n v="4"/>
    <n v="1"/>
    <n v="5"/>
    <n v="1"/>
    <s v="4.1.5.1"/>
    <s v="Outcome Based Codes"/>
    <x v="3"/>
    <s v="Patient Safety Incident"/>
    <x v="19"/>
    <s v="Medication stage"/>
    <x v="217"/>
    <s v="Prescribing"/>
    <x v="194"/>
    <s v="Prescribing"/>
    <x v="432"/>
    <m/>
    <x v="5"/>
    <x v="1"/>
    <s v="n/a"/>
    <s v="No "/>
    <x v="1"/>
    <x v="2"/>
    <x v="1"/>
    <x v="2"/>
    <x v="1"/>
    <x v="2"/>
    <x v="0"/>
    <x v="1"/>
    <x v="1"/>
    <x v="2"/>
    <x v="0"/>
    <x v="1"/>
    <x v="1"/>
    <x v="3"/>
    <m/>
    <m/>
  </r>
  <r>
    <n v="4"/>
    <n v="1"/>
    <n v="5"/>
    <n v="2"/>
    <s v="4.1.5.2"/>
    <s v="Outcome Based Codes"/>
    <x v="3"/>
    <s v="Patient Safety Incident"/>
    <x v="19"/>
    <s v="Medication stage"/>
    <x v="217"/>
    <s v="Dispensing/preparation"/>
    <x v="195"/>
    <s v="Dispensing/preparation"/>
    <x v="433"/>
    <m/>
    <x v="5"/>
    <x v="1"/>
    <s v="n/a"/>
    <s v="No "/>
    <x v="1"/>
    <x v="2"/>
    <x v="1"/>
    <x v="2"/>
    <x v="1"/>
    <x v="2"/>
    <x v="0"/>
    <x v="1"/>
    <x v="1"/>
    <x v="2"/>
    <x v="0"/>
    <x v="1"/>
    <x v="1"/>
    <x v="3"/>
    <m/>
    <m/>
  </r>
  <r>
    <n v="4"/>
    <n v="1"/>
    <n v="5"/>
    <n v="3"/>
    <s v="4.1.5.3"/>
    <s v="Outcome Based Codes"/>
    <x v="3"/>
    <s v="Patient Safety Incident"/>
    <x v="19"/>
    <s v="Medication stage"/>
    <x v="217"/>
    <s v="Administration"/>
    <x v="196"/>
    <s v="Administration"/>
    <x v="434"/>
    <m/>
    <x v="5"/>
    <x v="1"/>
    <s v="n/a"/>
    <s v="No "/>
    <x v="1"/>
    <x v="2"/>
    <x v="1"/>
    <x v="2"/>
    <x v="1"/>
    <x v="2"/>
    <x v="0"/>
    <x v="1"/>
    <x v="1"/>
    <x v="2"/>
    <x v="0"/>
    <x v="1"/>
    <x v="1"/>
    <x v="3"/>
    <m/>
    <m/>
  </r>
  <r>
    <n v="4"/>
    <n v="1"/>
    <n v="5"/>
    <n v="4"/>
    <s v="4.1.5.4"/>
    <s v="Outcome Based Codes"/>
    <x v="3"/>
    <s v="Patient Safety Incident"/>
    <x v="19"/>
    <s v="Medication stage"/>
    <x v="217"/>
    <s v="Monitoring"/>
    <x v="197"/>
    <s v="Monitoring"/>
    <x v="435"/>
    <m/>
    <x v="5"/>
    <x v="1"/>
    <s v="n/a"/>
    <s v="No "/>
    <x v="1"/>
    <x v="2"/>
    <x v="1"/>
    <x v="2"/>
    <x v="1"/>
    <x v="2"/>
    <x v="0"/>
    <x v="1"/>
    <x v="1"/>
    <x v="2"/>
    <x v="0"/>
    <x v="1"/>
    <x v="1"/>
    <x v="3"/>
    <m/>
    <m/>
  </r>
  <r>
    <n v="4"/>
    <n v="1"/>
    <n v="5"/>
    <n v="5"/>
    <s v="4.1.5.5"/>
    <s v="Outcome Based Codes"/>
    <x v="3"/>
    <s v="Patient Safety Incident"/>
    <x v="19"/>
    <s v="Medication stage"/>
    <x v="217"/>
    <s v="Advice"/>
    <x v="198"/>
    <s v="Advice"/>
    <x v="436"/>
    <m/>
    <x v="5"/>
    <x v="1"/>
    <s v="n/a"/>
    <s v="No "/>
    <x v="1"/>
    <x v="2"/>
    <x v="1"/>
    <x v="2"/>
    <x v="1"/>
    <x v="2"/>
    <x v="0"/>
    <x v="1"/>
    <x v="1"/>
    <x v="2"/>
    <x v="0"/>
    <x v="1"/>
    <x v="1"/>
    <x v="3"/>
    <m/>
    <m/>
  </r>
  <r>
    <n v="4"/>
    <n v="1"/>
    <n v="5"/>
    <n v="6"/>
    <s v="4.1.5.6"/>
    <s v="Outcome Based Codes"/>
    <x v="3"/>
    <s v="Patient Safety Incident"/>
    <x v="19"/>
    <s v="Medication stage"/>
    <x v="217"/>
    <s v="Other - specify"/>
    <x v="199"/>
    <s v="Other - specify"/>
    <x v="437"/>
    <m/>
    <x v="5"/>
    <x v="1"/>
    <s v="n/a"/>
    <s v="No "/>
    <x v="1"/>
    <x v="2"/>
    <x v="1"/>
    <x v="2"/>
    <x v="1"/>
    <x v="2"/>
    <x v="0"/>
    <x v="1"/>
    <x v="1"/>
    <x v="2"/>
    <x v="0"/>
    <x v="1"/>
    <x v="1"/>
    <x v="3"/>
    <m/>
    <m/>
  </r>
  <r>
    <n v="4"/>
    <n v="1"/>
    <n v="6"/>
    <s v=""/>
    <s v="4.1.6"/>
    <s v="Outcome Based Codes"/>
    <x v="3"/>
    <s v="Patient Safety Incident"/>
    <x v="19"/>
    <s v="Medication error description"/>
    <x v="218"/>
    <m/>
    <x v="0"/>
    <s v="Medication error description"/>
    <x v="438"/>
    <m/>
    <x v="0"/>
    <x v="1"/>
    <s v="n/a"/>
    <s v="No "/>
    <x v="1"/>
    <x v="2"/>
    <x v="1"/>
    <x v="2"/>
    <x v="1"/>
    <x v="2"/>
    <x v="0"/>
    <x v="0"/>
    <x v="1"/>
    <x v="2"/>
    <x v="0"/>
    <x v="0"/>
    <x v="1"/>
    <x v="3"/>
    <m/>
    <m/>
  </r>
  <r>
    <n v="4"/>
    <n v="1"/>
    <n v="6"/>
    <n v="1"/>
    <s v="4.1.6.1"/>
    <s v="Outcome Based Codes"/>
    <x v="3"/>
    <s v="Patient Safety Incident"/>
    <x v="19"/>
    <s v="Medication error description"/>
    <x v="218"/>
    <s v="Adverse drug reaction"/>
    <x v="200"/>
    <s v="Adverse drug reaction"/>
    <x v="439"/>
    <m/>
    <x v="10"/>
    <x v="1"/>
    <s v="n/a"/>
    <s v="No "/>
    <x v="1"/>
    <x v="2"/>
    <x v="1"/>
    <x v="2"/>
    <x v="1"/>
    <x v="2"/>
    <x v="0"/>
    <x v="0"/>
    <x v="1"/>
    <x v="2"/>
    <x v="0"/>
    <x v="0"/>
    <x v="1"/>
    <x v="3"/>
    <m/>
    <m/>
  </r>
  <r>
    <n v="4"/>
    <n v="1"/>
    <n v="6"/>
    <n v="2"/>
    <s v="4.1.6.2"/>
    <s v="Outcome Based Codes"/>
    <x v="3"/>
    <s v="Patient Safety Incident"/>
    <x v="19"/>
    <s v="Medication error description"/>
    <x v="218"/>
    <s v="Contraindication"/>
    <x v="201"/>
    <s v="Contraindication"/>
    <x v="440"/>
    <m/>
    <x v="10"/>
    <x v="1"/>
    <s v="n/a"/>
    <s v="No "/>
    <x v="1"/>
    <x v="2"/>
    <x v="1"/>
    <x v="2"/>
    <x v="1"/>
    <x v="2"/>
    <x v="0"/>
    <x v="0"/>
    <x v="1"/>
    <x v="2"/>
    <x v="0"/>
    <x v="0"/>
    <x v="1"/>
    <x v="3"/>
    <m/>
    <m/>
  </r>
  <r>
    <n v="4"/>
    <n v="1"/>
    <n v="6"/>
    <n v="3"/>
    <s v="4.1.6.3"/>
    <s v="Outcome Based Codes"/>
    <x v="3"/>
    <s v="Patient Safety Incident"/>
    <x v="19"/>
    <s v="Medication error description"/>
    <x v="218"/>
    <s v="Wrong patient"/>
    <x v="202"/>
    <s v="Wrong patient"/>
    <x v="441"/>
    <m/>
    <x v="10"/>
    <x v="1"/>
    <s v="n/a"/>
    <s v="No "/>
    <x v="1"/>
    <x v="2"/>
    <x v="1"/>
    <x v="2"/>
    <x v="1"/>
    <x v="2"/>
    <x v="0"/>
    <x v="0"/>
    <x v="1"/>
    <x v="2"/>
    <x v="0"/>
    <x v="0"/>
    <x v="1"/>
    <x v="3"/>
    <m/>
    <m/>
  </r>
  <r>
    <n v="4"/>
    <n v="1"/>
    <n v="6"/>
    <n v="4"/>
    <s v="4.1.6.4"/>
    <s v="Outcome Based Codes"/>
    <x v="3"/>
    <s v="Patient Safety Incident"/>
    <x v="19"/>
    <s v="Medication error description"/>
    <x v="218"/>
    <s v="Omitted or delayed"/>
    <x v="203"/>
    <s v="Omitted or delayed"/>
    <x v="442"/>
    <m/>
    <x v="10"/>
    <x v="1"/>
    <s v="n/a"/>
    <s v="No "/>
    <x v="1"/>
    <x v="2"/>
    <x v="1"/>
    <x v="2"/>
    <x v="1"/>
    <x v="2"/>
    <x v="0"/>
    <x v="0"/>
    <x v="1"/>
    <x v="2"/>
    <x v="0"/>
    <x v="0"/>
    <x v="1"/>
    <x v="3"/>
    <m/>
    <m/>
  </r>
  <r>
    <n v="4"/>
    <n v="1"/>
    <n v="6"/>
    <n v="5"/>
    <s v="4.1.6.5"/>
    <s v="Outcome Based Codes"/>
    <x v="3"/>
    <s v="Patient Safety Incident"/>
    <x v="19"/>
    <s v="Medication error description"/>
    <x v="218"/>
    <s v="No medicine available to patient(adds to last one for NRLS)"/>
    <x v="204"/>
    <s v="No medicine available to patient(adds to last one for NRLS)"/>
    <x v="443"/>
    <m/>
    <x v="10"/>
    <x v="1"/>
    <s v="n/a"/>
    <s v="No "/>
    <x v="1"/>
    <x v="2"/>
    <x v="1"/>
    <x v="2"/>
    <x v="1"/>
    <x v="2"/>
    <x v="0"/>
    <x v="0"/>
    <x v="1"/>
    <x v="2"/>
    <x v="0"/>
    <x v="0"/>
    <x v="1"/>
    <x v="3"/>
    <m/>
    <m/>
  </r>
  <r>
    <n v="4"/>
    <n v="1"/>
    <n v="6"/>
    <n v="6"/>
    <s v="4.1.6.6"/>
    <s v="Outcome Based Codes"/>
    <x v="3"/>
    <s v="Patient Safety Incident"/>
    <x v="19"/>
    <s v="Medication error description"/>
    <x v="218"/>
    <s v="Patient allergic to treatment"/>
    <x v="205"/>
    <s v="Patient allergic to treatment"/>
    <x v="444"/>
    <m/>
    <x v="10"/>
    <x v="1"/>
    <s v="n/a"/>
    <s v="No "/>
    <x v="1"/>
    <x v="2"/>
    <x v="1"/>
    <x v="2"/>
    <x v="1"/>
    <x v="2"/>
    <x v="0"/>
    <x v="0"/>
    <x v="1"/>
    <x v="2"/>
    <x v="0"/>
    <x v="0"/>
    <x v="1"/>
    <x v="3"/>
    <m/>
    <m/>
  </r>
  <r>
    <n v="4"/>
    <n v="1"/>
    <n v="6"/>
    <n v="7"/>
    <s v="4.1.6.7"/>
    <s v="Outcome Based Codes"/>
    <x v="3"/>
    <s v="Patient Safety Incident"/>
    <x v="19"/>
    <s v="Medication error description"/>
    <x v="218"/>
    <s v="Wrong expiry date"/>
    <x v="206"/>
    <s v="Wrong expiry date"/>
    <x v="445"/>
    <m/>
    <x v="10"/>
    <x v="1"/>
    <s v="n/a"/>
    <s v="No "/>
    <x v="1"/>
    <x v="2"/>
    <x v="1"/>
    <x v="2"/>
    <x v="1"/>
    <x v="2"/>
    <x v="0"/>
    <x v="0"/>
    <x v="1"/>
    <x v="2"/>
    <x v="0"/>
    <x v="0"/>
    <x v="1"/>
    <x v="3"/>
    <m/>
    <m/>
  </r>
  <r>
    <n v="4"/>
    <n v="1"/>
    <n v="6"/>
    <n v="8"/>
    <s v="4.1.6.8"/>
    <s v="Outcome Based Codes"/>
    <x v="3"/>
    <s v="Patient Safety Incident"/>
    <x v="19"/>
    <s v="Medication error description"/>
    <x v="218"/>
    <s v="Wrong information leaflet"/>
    <x v="207"/>
    <s v="Wrong information leaflet"/>
    <x v="446"/>
    <m/>
    <x v="10"/>
    <x v="1"/>
    <s v="n/a"/>
    <s v="No "/>
    <x v="1"/>
    <x v="2"/>
    <x v="1"/>
    <x v="2"/>
    <x v="1"/>
    <x v="2"/>
    <x v="0"/>
    <x v="0"/>
    <x v="1"/>
    <x v="2"/>
    <x v="0"/>
    <x v="0"/>
    <x v="1"/>
    <x v="3"/>
    <m/>
    <m/>
  </r>
  <r>
    <n v="4"/>
    <n v="1"/>
    <n v="6"/>
    <n v="9"/>
    <s v="4.1.6.9"/>
    <s v="Outcome Based Codes"/>
    <x v="3"/>
    <s v="Patient Safety Incident"/>
    <x v="19"/>
    <s v="Medication error description"/>
    <x v="218"/>
    <s v="Wrong patient direction"/>
    <x v="208"/>
    <s v="Wrong patient direction"/>
    <x v="447"/>
    <m/>
    <x v="10"/>
    <x v="1"/>
    <s v="n/a"/>
    <s v="No "/>
    <x v="1"/>
    <x v="2"/>
    <x v="1"/>
    <x v="2"/>
    <x v="1"/>
    <x v="2"/>
    <x v="0"/>
    <x v="0"/>
    <x v="1"/>
    <x v="2"/>
    <x v="0"/>
    <x v="0"/>
    <x v="1"/>
    <x v="3"/>
    <m/>
    <m/>
  </r>
  <r>
    <n v="4"/>
    <n v="1"/>
    <n v="6"/>
    <n v="10"/>
    <s v="4.1.6.10"/>
    <s v="Outcome Based Codes"/>
    <x v="3"/>
    <s v="Patient Safety Incident"/>
    <x v="19"/>
    <s v="Medication error description"/>
    <x v="218"/>
    <s v="Wrong label"/>
    <x v="209"/>
    <s v="Wrong label"/>
    <x v="448"/>
    <m/>
    <x v="10"/>
    <x v="1"/>
    <s v="n/a"/>
    <s v="No "/>
    <x v="1"/>
    <x v="2"/>
    <x v="1"/>
    <x v="2"/>
    <x v="1"/>
    <x v="2"/>
    <x v="0"/>
    <x v="0"/>
    <x v="1"/>
    <x v="2"/>
    <x v="0"/>
    <x v="0"/>
    <x v="1"/>
    <x v="3"/>
    <m/>
    <m/>
  </r>
  <r>
    <n v="4"/>
    <n v="1"/>
    <n v="6"/>
    <n v="11"/>
    <s v="4.1.6.11"/>
    <s v="Outcome Based Codes"/>
    <x v="3"/>
    <s v="Patient Safety Incident"/>
    <x v="19"/>
    <s v="Medication error description"/>
    <x v="218"/>
    <s v="Wrong dose/strength"/>
    <x v="210"/>
    <s v="Wrong dose/strength"/>
    <x v="449"/>
    <m/>
    <x v="10"/>
    <x v="1"/>
    <s v="n/a"/>
    <s v="No "/>
    <x v="1"/>
    <x v="2"/>
    <x v="1"/>
    <x v="2"/>
    <x v="1"/>
    <x v="2"/>
    <x v="0"/>
    <x v="0"/>
    <x v="1"/>
    <x v="2"/>
    <x v="0"/>
    <x v="0"/>
    <x v="1"/>
    <x v="3"/>
    <m/>
    <m/>
  </r>
  <r>
    <n v="4"/>
    <n v="1"/>
    <n v="6"/>
    <n v="12"/>
    <s v="4.1.6.12"/>
    <s v="Outcome Based Codes"/>
    <x v="3"/>
    <s v="Patient Safety Incident"/>
    <x v="19"/>
    <s v="Medication error description"/>
    <x v="218"/>
    <s v="Wrong drug"/>
    <x v="211"/>
    <s v="Wrong drug"/>
    <x v="450"/>
    <m/>
    <x v="10"/>
    <x v="1"/>
    <s v="n/a"/>
    <s v="No "/>
    <x v="1"/>
    <x v="2"/>
    <x v="1"/>
    <x v="2"/>
    <x v="1"/>
    <x v="2"/>
    <x v="0"/>
    <x v="0"/>
    <x v="1"/>
    <x v="2"/>
    <x v="0"/>
    <x v="0"/>
    <x v="1"/>
    <x v="3"/>
    <m/>
    <m/>
  </r>
  <r>
    <n v="4"/>
    <n v="1"/>
    <n v="6"/>
    <n v="13"/>
    <s v="4.1.6.13"/>
    <s v="Outcome Based Codes"/>
    <x v="3"/>
    <s v="Patient Safety Incident"/>
    <x v="19"/>
    <s v="Medication error description"/>
    <x v="218"/>
    <s v="Wrong formulation"/>
    <x v="212"/>
    <s v="Wrong formulation"/>
    <x v="451"/>
    <m/>
    <x v="10"/>
    <x v="1"/>
    <s v="n/a"/>
    <s v="No "/>
    <x v="1"/>
    <x v="2"/>
    <x v="1"/>
    <x v="2"/>
    <x v="1"/>
    <x v="2"/>
    <x v="0"/>
    <x v="0"/>
    <x v="1"/>
    <x v="2"/>
    <x v="0"/>
    <x v="0"/>
    <x v="1"/>
    <x v="3"/>
    <m/>
    <m/>
  </r>
  <r>
    <n v="4"/>
    <n v="1"/>
    <n v="6"/>
    <n v="14"/>
    <s v="4.1.6.14"/>
    <s v="Outcome Based Codes"/>
    <x v="3"/>
    <s v="Patient Safety Incident"/>
    <x v="19"/>
    <s v="Medication error description"/>
    <x v="218"/>
    <s v="Wrong frequency"/>
    <x v="213"/>
    <s v="Wrong frequency"/>
    <x v="452"/>
    <m/>
    <x v="10"/>
    <x v="1"/>
    <s v="n/a"/>
    <s v="No "/>
    <x v="1"/>
    <x v="2"/>
    <x v="1"/>
    <x v="2"/>
    <x v="1"/>
    <x v="2"/>
    <x v="0"/>
    <x v="0"/>
    <x v="1"/>
    <x v="2"/>
    <x v="0"/>
    <x v="0"/>
    <x v="1"/>
    <x v="3"/>
    <m/>
    <m/>
  </r>
  <r>
    <n v="4"/>
    <n v="1"/>
    <n v="6"/>
    <n v="15"/>
    <s v="4.1.6.15"/>
    <s v="Outcome Based Codes"/>
    <x v="3"/>
    <s v="Patient Safety Incident"/>
    <x v="19"/>
    <s v="Medication error description"/>
    <x v="218"/>
    <s v="Wrong method of preparation/supply"/>
    <x v="214"/>
    <s v="Wrong method of preparation/supply"/>
    <x v="453"/>
    <m/>
    <x v="10"/>
    <x v="1"/>
    <s v="n/a"/>
    <s v="No "/>
    <x v="1"/>
    <x v="2"/>
    <x v="1"/>
    <x v="2"/>
    <x v="1"/>
    <x v="2"/>
    <x v="0"/>
    <x v="0"/>
    <x v="1"/>
    <x v="2"/>
    <x v="0"/>
    <x v="0"/>
    <x v="1"/>
    <x v="3"/>
    <m/>
    <m/>
  </r>
  <r>
    <n v="4"/>
    <n v="1"/>
    <n v="6"/>
    <n v="16"/>
    <s v="4.1.6.16"/>
    <s v="Outcome Based Codes"/>
    <x v="3"/>
    <s v="Patient Safety Incident"/>
    <x v="19"/>
    <s v="Medication error description"/>
    <x v="218"/>
    <s v="Wrong quantity (Medication error)"/>
    <x v="215"/>
    <s v="Wrong quantity (Medication error)"/>
    <x v="454"/>
    <m/>
    <x v="10"/>
    <x v="1"/>
    <s v="n/a"/>
    <s v="No "/>
    <x v="1"/>
    <x v="2"/>
    <x v="1"/>
    <x v="2"/>
    <x v="1"/>
    <x v="2"/>
    <x v="0"/>
    <x v="0"/>
    <x v="1"/>
    <x v="2"/>
    <x v="0"/>
    <x v="0"/>
    <x v="1"/>
    <x v="3"/>
    <m/>
    <m/>
  </r>
  <r>
    <n v="4"/>
    <n v="1"/>
    <n v="6"/>
    <n v="17"/>
    <s v="4.1.6.17"/>
    <s v="Outcome Based Codes"/>
    <x v="3"/>
    <s v="Patient Safety Incident"/>
    <x v="19"/>
    <s v="Medication error description"/>
    <x v="218"/>
    <s v="Wrong route"/>
    <x v="216"/>
    <s v="Wrong route"/>
    <x v="455"/>
    <m/>
    <x v="10"/>
    <x v="1"/>
    <s v="n/a"/>
    <s v="No "/>
    <x v="1"/>
    <x v="2"/>
    <x v="1"/>
    <x v="2"/>
    <x v="1"/>
    <x v="2"/>
    <x v="0"/>
    <x v="0"/>
    <x v="1"/>
    <x v="2"/>
    <x v="0"/>
    <x v="0"/>
    <x v="1"/>
    <x v="3"/>
    <m/>
    <m/>
  </r>
  <r>
    <n v="4"/>
    <n v="1"/>
    <n v="6"/>
    <n v="18"/>
    <s v="4.1.6.18"/>
    <s v="Outcome Based Codes"/>
    <x v="3"/>
    <s v="Patient Safety Incident"/>
    <x v="19"/>
    <s v="Medication error description"/>
    <x v="218"/>
    <s v="Wrong storage"/>
    <x v="217"/>
    <s v="Wrong storage"/>
    <x v="456"/>
    <m/>
    <x v="10"/>
    <x v="1"/>
    <s v="n/a"/>
    <s v="No "/>
    <x v="1"/>
    <x v="2"/>
    <x v="1"/>
    <x v="2"/>
    <x v="1"/>
    <x v="2"/>
    <x v="0"/>
    <x v="0"/>
    <x v="1"/>
    <x v="2"/>
    <x v="0"/>
    <x v="0"/>
    <x v="1"/>
    <x v="3"/>
    <m/>
    <m/>
  </r>
  <r>
    <n v="4"/>
    <n v="1"/>
    <n v="6"/>
    <n v="19"/>
    <s v="4.1.6.19"/>
    <s v="Outcome Based Codes"/>
    <x v="3"/>
    <s v="Patient Safety Incident"/>
    <x v="19"/>
    <s v="Medication error description"/>
    <x v="218"/>
    <s v="Unclassified medication error"/>
    <x v="218"/>
    <s v="Unclassified medication error"/>
    <x v="457"/>
    <m/>
    <x v="10"/>
    <x v="1"/>
    <s v="n/a"/>
    <s v="No "/>
    <x v="1"/>
    <x v="2"/>
    <x v="1"/>
    <x v="2"/>
    <x v="1"/>
    <x v="2"/>
    <x v="0"/>
    <x v="0"/>
    <x v="1"/>
    <x v="2"/>
    <x v="0"/>
    <x v="0"/>
    <x v="1"/>
    <x v="3"/>
    <m/>
    <m/>
  </r>
  <r>
    <n v="4"/>
    <n v="1"/>
    <n v="6"/>
    <n v="20"/>
    <s v="4.1.6.20"/>
    <s v="Outcome Based Codes"/>
    <x v="3"/>
    <s v="Patient Safety Incident"/>
    <x v="19"/>
    <s v="Medication error description"/>
    <x v="218"/>
    <s v="Unknown "/>
    <x v="219"/>
    <s v="Unknown "/>
    <x v="458"/>
    <m/>
    <x v="10"/>
    <x v="1"/>
    <s v="n/a"/>
    <s v="No "/>
    <x v="1"/>
    <x v="2"/>
    <x v="1"/>
    <x v="2"/>
    <x v="1"/>
    <x v="2"/>
    <x v="0"/>
    <x v="0"/>
    <x v="1"/>
    <x v="2"/>
    <x v="0"/>
    <x v="0"/>
    <x v="1"/>
    <x v="3"/>
    <m/>
    <m/>
  </r>
  <r>
    <n v="4"/>
    <n v="1"/>
    <n v="7"/>
    <s v=""/>
    <s v="4.1.7"/>
    <s v="Outcome Based Codes"/>
    <x v="3"/>
    <s v="Patient Safety Incident"/>
    <x v="19"/>
    <s v="Other NRLS required fields"/>
    <x v="219"/>
    <m/>
    <x v="0"/>
    <s v="Other NRLS required fields"/>
    <x v="459"/>
    <m/>
    <x v="0"/>
    <x v="1"/>
    <s v="n/a"/>
    <s v="No "/>
    <x v="1"/>
    <x v="2"/>
    <x v="1"/>
    <x v="2"/>
    <x v="1"/>
    <x v="2"/>
    <x v="0"/>
    <x v="0"/>
    <x v="1"/>
    <x v="2"/>
    <x v="0"/>
    <x v="0"/>
    <x v="1"/>
    <x v="3"/>
    <m/>
    <m/>
  </r>
  <r>
    <n v="4"/>
    <n v="1"/>
    <n v="7"/>
    <n v="1"/>
    <s v="4.1.7.1"/>
    <s v="Outcome Based Codes"/>
    <x v="3"/>
    <s v="Patient Safety Incident"/>
    <x v="19"/>
    <s v="Other NRLS required fields"/>
    <x v="219"/>
    <s v="Describe what happened"/>
    <x v="220"/>
    <s v="Describe what happened"/>
    <x v="460"/>
    <s v="Description for NRLS report - Text - Default bring response from 2.2.1 above and edit as required"/>
    <x v="2"/>
    <x v="1"/>
    <s v="n/a"/>
    <s v="No "/>
    <x v="1"/>
    <x v="2"/>
    <x v="1"/>
    <x v="2"/>
    <x v="1"/>
    <x v="2"/>
    <x v="0"/>
    <x v="0"/>
    <x v="1"/>
    <x v="2"/>
    <x v="0"/>
    <x v="0"/>
    <x v="1"/>
    <x v="3"/>
    <m/>
    <m/>
  </r>
  <r>
    <n v="4"/>
    <n v="1"/>
    <n v="7"/>
    <n v="2"/>
    <s v="4.1.7.2"/>
    <s v="Outcome Based Codes"/>
    <x v="3"/>
    <s v="Patient Safety Incident"/>
    <x v="19"/>
    <s v="Other NRLS required fields"/>
    <x v="219"/>
    <s v="Underlying causes"/>
    <x v="221"/>
    <s v="Underlying causes"/>
    <x v="461"/>
    <s v="Summary of Underlying Causes for NRLS Report. Note:  Summary of results of section 5 root cause analysis"/>
    <x v="2"/>
    <x v="1"/>
    <s v="n/a"/>
    <s v="No "/>
    <x v="1"/>
    <x v="2"/>
    <x v="1"/>
    <x v="2"/>
    <x v="1"/>
    <x v="2"/>
    <x v="0"/>
    <x v="0"/>
    <x v="1"/>
    <x v="2"/>
    <x v="0"/>
    <x v="0"/>
    <x v="1"/>
    <x v="3"/>
    <m/>
    <m/>
  </r>
  <r>
    <n v="4"/>
    <n v="1"/>
    <n v="7"/>
    <n v="3"/>
    <s v="4.1.7.3"/>
    <s v="Outcome Based Codes"/>
    <x v="3"/>
    <s v="Patient Safety Incident"/>
    <x v="19"/>
    <s v="Other NRLS required fields"/>
    <x v="219"/>
    <s v="Right or wrong medicine"/>
    <x v="222"/>
    <s v="Right or wrong medicine"/>
    <x v="462"/>
    <m/>
    <x v="4"/>
    <x v="1"/>
    <s v="n/a"/>
    <s v="No "/>
    <x v="1"/>
    <x v="2"/>
    <x v="1"/>
    <x v="2"/>
    <x v="1"/>
    <x v="2"/>
    <x v="0"/>
    <x v="0"/>
    <x v="1"/>
    <x v="2"/>
    <x v="0"/>
    <x v="0"/>
    <x v="1"/>
    <x v="3"/>
    <m/>
    <m/>
  </r>
  <r>
    <n v="4"/>
    <n v="1"/>
    <n v="7"/>
    <n v="4"/>
    <s v="4.1.7.4"/>
    <s v="Outcome Based Codes"/>
    <x v="3"/>
    <s v="Patient Safety Incident"/>
    <x v="19"/>
    <s v="Other NRLS required fields"/>
    <x v="219"/>
    <s v="Actions taken to minimise impact (for NRLS report)"/>
    <x v="223"/>
    <s v="Actions taken to minimise impact (for NRLS report)"/>
    <x v="463"/>
    <m/>
    <x v="2"/>
    <x v="1"/>
    <s v="n/a"/>
    <s v="No "/>
    <x v="1"/>
    <x v="2"/>
    <x v="1"/>
    <x v="2"/>
    <x v="1"/>
    <x v="2"/>
    <x v="0"/>
    <x v="0"/>
    <x v="1"/>
    <x v="2"/>
    <x v="0"/>
    <x v="0"/>
    <x v="1"/>
    <x v="3"/>
    <m/>
    <m/>
  </r>
  <r>
    <n v="4"/>
    <n v="1"/>
    <n v="7"/>
    <n v="5"/>
    <s v="4.1.7.5"/>
    <s v="Outcome Based Codes"/>
    <x v="3"/>
    <s v="Patient Safety Incident"/>
    <x v="19"/>
    <s v="Other NRLS required fields"/>
    <x v="219"/>
    <s v="Action taken (for NRLS report)"/>
    <x v="224"/>
    <s v="Action taken (for NRLS report)"/>
    <x v="464"/>
    <m/>
    <x v="2"/>
    <x v="1"/>
    <s v="n/a"/>
    <s v="No "/>
    <x v="1"/>
    <x v="2"/>
    <x v="1"/>
    <x v="2"/>
    <x v="1"/>
    <x v="2"/>
    <x v="0"/>
    <x v="0"/>
    <x v="1"/>
    <x v="2"/>
    <x v="0"/>
    <x v="0"/>
    <x v="1"/>
    <x v="3"/>
    <m/>
    <m/>
  </r>
  <r>
    <n v="4"/>
    <n v="1"/>
    <n v="7"/>
    <n v="6"/>
    <s v="4.1.7.6"/>
    <s v="Outcome Based Codes"/>
    <x v="3"/>
    <s v="Patient Safety Incident"/>
    <x v="19"/>
    <s v="Other NRLS required fields"/>
    <x v="219"/>
    <s v="NRLS Reference"/>
    <x v="225"/>
    <s v="NRLS Reference"/>
    <x v="465"/>
    <m/>
    <x v="2"/>
    <x v="1"/>
    <s v="n/a"/>
    <s v="No "/>
    <x v="1"/>
    <x v="2"/>
    <x v="1"/>
    <x v="2"/>
    <x v="1"/>
    <x v="2"/>
    <x v="0"/>
    <x v="0"/>
    <x v="1"/>
    <x v="2"/>
    <x v="0"/>
    <x v="0"/>
    <x v="1"/>
    <x v="3"/>
    <m/>
    <m/>
  </r>
  <r>
    <n v="4"/>
    <n v="2"/>
    <s v=""/>
    <s v=""/>
    <s v="4.2"/>
    <s v="Outcome Based Codes"/>
    <x v="3"/>
    <s v="Duty of Candour Incident"/>
    <x v="20"/>
    <m/>
    <x v="0"/>
    <m/>
    <x v="0"/>
    <s v="Duty of Candour Incident"/>
    <x v="466"/>
    <m/>
    <x v="0"/>
    <x v="1"/>
    <s v="n/a"/>
    <s v="No "/>
    <x v="1"/>
    <x v="2"/>
    <x v="1"/>
    <x v="2"/>
    <x v="1"/>
    <x v="2"/>
    <x v="1"/>
    <x v="3"/>
    <x v="1"/>
    <x v="2"/>
    <x v="0"/>
    <x v="0"/>
    <x v="1"/>
    <x v="3"/>
    <m/>
    <m/>
  </r>
  <r>
    <n v="4"/>
    <n v="2"/>
    <n v="1"/>
    <s v=""/>
    <s v="4.2.1"/>
    <s v="Outcome Based Codes"/>
    <x v="3"/>
    <s v="Duty of Candour Incident"/>
    <x v="20"/>
    <s v="Is this a Duty of Candour Incident?"/>
    <x v="220"/>
    <m/>
    <x v="0"/>
    <s v="Is this a Duty of Candour Incident?"/>
    <x v="467"/>
    <m/>
    <x v="4"/>
    <x v="1"/>
    <s v="n/a"/>
    <s v="No "/>
    <x v="1"/>
    <x v="2"/>
    <x v="1"/>
    <x v="2"/>
    <x v="1"/>
    <x v="2"/>
    <x v="1"/>
    <x v="3"/>
    <x v="1"/>
    <x v="2"/>
    <x v="0"/>
    <x v="0"/>
    <x v="1"/>
    <x v="3"/>
    <m/>
    <m/>
  </r>
  <r>
    <n v="4"/>
    <n v="2"/>
    <n v="2"/>
    <s v=""/>
    <s v="4.2.2"/>
    <s v="Outcome Based Codes"/>
    <x v="3"/>
    <s v="Duty of Candour Incident"/>
    <x v="20"/>
    <s v="Date of initial DoC report to patient"/>
    <x v="221"/>
    <m/>
    <x v="0"/>
    <s v="Date of initial DoC report to patient"/>
    <x v="468"/>
    <m/>
    <x v="9"/>
    <x v="1"/>
    <s v="n/a"/>
    <s v="No "/>
    <x v="1"/>
    <x v="2"/>
    <x v="1"/>
    <x v="2"/>
    <x v="1"/>
    <x v="2"/>
    <x v="1"/>
    <x v="3"/>
    <x v="1"/>
    <x v="2"/>
    <x v="0"/>
    <x v="0"/>
    <x v="1"/>
    <x v="3"/>
    <m/>
    <m/>
  </r>
  <r>
    <n v="4"/>
    <n v="2"/>
    <n v="3"/>
    <s v=""/>
    <s v="4.2.3"/>
    <s v="Outcome Based Codes"/>
    <x v="3"/>
    <s v="Duty of Candour Incident"/>
    <x v="20"/>
    <s v="Time of initial DoC report to patient"/>
    <x v="222"/>
    <m/>
    <x v="0"/>
    <s v="Time of initial DoC report to patient"/>
    <x v="469"/>
    <m/>
    <x v="9"/>
    <x v="1"/>
    <s v="n/a"/>
    <s v="No "/>
    <x v="1"/>
    <x v="2"/>
    <x v="1"/>
    <x v="2"/>
    <x v="1"/>
    <x v="2"/>
    <x v="1"/>
    <x v="3"/>
    <x v="1"/>
    <x v="2"/>
    <x v="0"/>
    <x v="0"/>
    <x v="1"/>
    <x v="3"/>
    <m/>
    <m/>
  </r>
  <r>
    <n v="4"/>
    <n v="2"/>
    <n v="4"/>
    <s v=""/>
    <s v="4.2.4"/>
    <s v="Outcome Based Codes"/>
    <x v="3"/>
    <s v="Duty of Candour Incident"/>
    <x v="20"/>
    <s v="Date of closing DoC report to patient"/>
    <x v="223"/>
    <m/>
    <x v="0"/>
    <s v="Date of closing DoC report to patient"/>
    <x v="470"/>
    <m/>
    <x v="9"/>
    <x v="1"/>
    <s v="n/a"/>
    <s v="No "/>
    <x v="1"/>
    <x v="2"/>
    <x v="1"/>
    <x v="2"/>
    <x v="1"/>
    <x v="2"/>
    <x v="1"/>
    <x v="3"/>
    <x v="1"/>
    <x v="2"/>
    <x v="0"/>
    <x v="0"/>
    <x v="1"/>
    <x v="3"/>
    <m/>
    <m/>
  </r>
  <r>
    <n v="4"/>
    <n v="3"/>
    <s v=""/>
    <s v=""/>
    <s v="4.3"/>
    <s v="Outcome Based Codes"/>
    <x v="3"/>
    <s v="Adverse Drug Event / Adverse Drug Reaction Incident"/>
    <x v="21"/>
    <m/>
    <x v="0"/>
    <m/>
    <x v="0"/>
    <s v="Adverse Drug Event / Adverse Drug Reaction Incident"/>
    <x v="471"/>
    <m/>
    <x v="0"/>
    <x v="1"/>
    <s v="n/a"/>
    <s v="No "/>
    <x v="1"/>
    <x v="2"/>
    <x v="1"/>
    <x v="2"/>
    <x v="1"/>
    <x v="2"/>
    <x v="0"/>
    <x v="2"/>
    <x v="1"/>
    <x v="2"/>
    <x v="0"/>
    <x v="2"/>
    <x v="0"/>
    <x v="0"/>
    <m/>
    <m/>
  </r>
  <r>
    <n v="4"/>
    <n v="3"/>
    <n v="1"/>
    <s v=""/>
    <s v="4.3.1"/>
    <s v="Outcome Based Codes"/>
    <x v="3"/>
    <s v="Adverse Drug Event / Adverse Drug Reaction Incident"/>
    <x v="21"/>
    <s v="Side Effect"/>
    <x v="224"/>
    <m/>
    <x v="0"/>
    <s v="Side Effect"/>
    <x v="472"/>
    <m/>
    <x v="0"/>
    <x v="1"/>
    <s v="n/a"/>
    <s v="No "/>
    <x v="1"/>
    <x v="2"/>
    <x v="1"/>
    <x v="2"/>
    <x v="1"/>
    <x v="2"/>
    <x v="0"/>
    <x v="2"/>
    <x v="1"/>
    <x v="2"/>
    <x v="0"/>
    <x v="2"/>
    <x v="0"/>
    <x v="2"/>
    <m/>
    <m/>
  </r>
  <r>
    <n v="4"/>
    <n v="3"/>
    <n v="1"/>
    <n v="1"/>
    <s v="4.3.1.1"/>
    <s v="Outcome Based Codes"/>
    <x v="3"/>
    <s v="Adverse Drug Event / Adverse Drug Reaction Incident"/>
    <x v="21"/>
    <s v="Side Effect"/>
    <x v="224"/>
    <s v="Known patient allergy"/>
    <x v="226"/>
    <s v="Known patient allergy"/>
    <x v="473"/>
    <m/>
    <x v="5"/>
    <x v="1"/>
    <s v="n/a"/>
    <s v="No "/>
    <x v="1"/>
    <x v="2"/>
    <x v="1"/>
    <x v="2"/>
    <x v="1"/>
    <x v="2"/>
    <x v="0"/>
    <x v="2"/>
    <x v="1"/>
    <x v="2"/>
    <x v="0"/>
    <x v="2"/>
    <x v="0"/>
    <x v="1"/>
    <m/>
    <m/>
  </r>
  <r>
    <n v="4"/>
    <n v="3"/>
    <n v="1"/>
    <n v="2"/>
    <s v="4.3.1.2"/>
    <s v="Outcome Based Codes"/>
    <x v="3"/>
    <s v="Adverse Drug Event / Adverse Drug Reaction Incident"/>
    <x v="21"/>
    <s v="Side Effect"/>
    <x v="224"/>
    <s v="Known potential side effect of medicine not reported before"/>
    <x v="227"/>
    <s v="Known potential side effect of medicine not reported before"/>
    <x v="474"/>
    <m/>
    <x v="5"/>
    <x v="1"/>
    <s v="n/a"/>
    <s v="No "/>
    <x v="1"/>
    <x v="2"/>
    <x v="1"/>
    <x v="2"/>
    <x v="1"/>
    <x v="2"/>
    <x v="0"/>
    <x v="2"/>
    <x v="1"/>
    <x v="2"/>
    <x v="0"/>
    <x v="2"/>
    <x v="0"/>
    <x v="1"/>
    <m/>
    <m/>
  </r>
  <r>
    <n v="4"/>
    <n v="3"/>
    <n v="1"/>
    <n v="3"/>
    <s v="4.3.1.3"/>
    <s v="Outcome Based Codes"/>
    <x v="3"/>
    <s v="Adverse Drug Event / Adverse Drug Reaction Incident"/>
    <x v="21"/>
    <s v="Side Effect"/>
    <x v="224"/>
    <s v="Exacerbation of known side effect"/>
    <x v="228"/>
    <s v="Exacerbation of known side effect"/>
    <x v="475"/>
    <m/>
    <x v="5"/>
    <x v="1"/>
    <s v="n/a"/>
    <s v="No "/>
    <x v="1"/>
    <x v="2"/>
    <x v="1"/>
    <x v="2"/>
    <x v="1"/>
    <x v="2"/>
    <x v="0"/>
    <x v="2"/>
    <x v="1"/>
    <x v="2"/>
    <x v="0"/>
    <x v="2"/>
    <x v="0"/>
    <x v="1"/>
    <m/>
    <m/>
  </r>
  <r>
    <n v="4"/>
    <n v="3"/>
    <n v="1"/>
    <n v="4"/>
    <s v="4.3.1.4"/>
    <s v="Outcome Based Codes"/>
    <x v="3"/>
    <s v="Adverse Drug Event / Adverse Drug Reaction Incident"/>
    <x v="21"/>
    <s v="Side Effect"/>
    <x v="224"/>
    <s v="Unexpected side effect"/>
    <x v="229"/>
    <s v="Unexpected side effect"/>
    <x v="476"/>
    <m/>
    <x v="5"/>
    <x v="1"/>
    <s v="n/a"/>
    <s v="No "/>
    <x v="1"/>
    <x v="2"/>
    <x v="1"/>
    <x v="2"/>
    <x v="1"/>
    <x v="2"/>
    <x v="0"/>
    <x v="2"/>
    <x v="1"/>
    <x v="2"/>
    <x v="0"/>
    <x v="2"/>
    <x v="0"/>
    <x v="1"/>
    <m/>
    <m/>
  </r>
  <r>
    <n v="4"/>
    <n v="3"/>
    <n v="2"/>
    <s v=""/>
    <s v="4.3.2"/>
    <s v="Outcome Based Codes"/>
    <x v="3"/>
    <s v="Adverse Drug Event / Adverse Drug Reaction Incident"/>
    <x v="21"/>
    <s v="Pregnancy exposure"/>
    <x v="225"/>
    <m/>
    <x v="0"/>
    <s v="Pregnancy exposure"/>
    <x v="477"/>
    <m/>
    <x v="4"/>
    <x v="1"/>
    <s v="n/a"/>
    <s v="No "/>
    <x v="1"/>
    <x v="2"/>
    <x v="1"/>
    <x v="2"/>
    <x v="1"/>
    <x v="2"/>
    <x v="0"/>
    <x v="2"/>
    <x v="1"/>
    <x v="2"/>
    <x v="0"/>
    <x v="2"/>
    <x v="0"/>
    <x v="2"/>
    <m/>
    <m/>
  </r>
  <r>
    <n v="4"/>
    <n v="3"/>
    <n v="3"/>
    <s v=""/>
    <s v="4.3.3"/>
    <s v="Outcome Based Codes"/>
    <x v="3"/>
    <s v="Adverse Drug Event / Adverse Drug Reaction Incident"/>
    <x v="21"/>
    <s v="Off label or unlicenced use"/>
    <x v="226"/>
    <m/>
    <x v="0"/>
    <s v="Off label or unlicenced use"/>
    <x v="478"/>
    <m/>
    <x v="4"/>
    <x v="1"/>
    <s v="n/a"/>
    <s v="No "/>
    <x v="1"/>
    <x v="2"/>
    <x v="1"/>
    <x v="2"/>
    <x v="1"/>
    <x v="2"/>
    <x v="0"/>
    <x v="2"/>
    <x v="1"/>
    <x v="2"/>
    <x v="0"/>
    <x v="2"/>
    <x v="0"/>
    <x v="2"/>
    <m/>
    <m/>
  </r>
  <r>
    <n v="4"/>
    <n v="3"/>
    <n v="4"/>
    <s v=""/>
    <s v="4.3.4"/>
    <s v="Outcome Based Codes"/>
    <x v="3"/>
    <s v="Adverse Drug Event / Adverse Drug Reaction Incident"/>
    <x v="21"/>
    <s v="Lack of efficacy"/>
    <x v="227"/>
    <m/>
    <x v="0"/>
    <s v="Lack of efficacy"/>
    <x v="479"/>
    <m/>
    <x v="4"/>
    <x v="1"/>
    <s v="n/a"/>
    <s v="No "/>
    <x v="1"/>
    <x v="2"/>
    <x v="1"/>
    <x v="2"/>
    <x v="1"/>
    <x v="2"/>
    <x v="0"/>
    <x v="2"/>
    <x v="1"/>
    <x v="2"/>
    <x v="0"/>
    <x v="2"/>
    <x v="0"/>
    <x v="2"/>
    <m/>
    <m/>
  </r>
  <r>
    <n v="4"/>
    <n v="4"/>
    <s v=""/>
    <s v=""/>
    <s v="4.4"/>
    <s v="Outcome Based Codes"/>
    <x v="3"/>
    <s v="Faulty Medicinal Product or Medical Device"/>
    <x v="22"/>
    <m/>
    <x v="0"/>
    <m/>
    <x v="0"/>
    <s v="Faulty Medicinal Product or Medical Device"/>
    <x v="480"/>
    <m/>
    <x v="0"/>
    <x v="1"/>
    <s v="n/a"/>
    <s v="No "/>
    <x v="1"/>
    <x v="2"/>
    <x v="0"/>
    <x v="0"/>
    <x v="1"/>
    <x v="2"/>
    <x v="1"/>
    <x v="3"/>
    <x v="1"/>
    <x v="2"/>
    <x v="1"/>
    <x v="3"/>
    <x v="1"/>
    <x v="3"/>
    <m/>
    <m/>
  </r>
  <r>
    <n v="4"/>
    <n v="4"/>
    <n v="1"/>
    <s v=""/>
    <s v="4.4.1"/>
    <s v="Outcome Based Codes"/>
    <x v="3"/>
    <s v="Faulty Medicinal Product or Medical Device"/>
    <x v="22"/>
    <s v="Counterfeit"/>
    <x v="228"/>
    <m/>
    <x v="0"/>
    <s v="Counterfeit"/>
    <x v="481"/>
    <m/>
    <x v="4"/>
    <x v="1"/>
    <s v="n/a"/>
    <s v="No "/>
    <x v="1"/>
    <x v="2"/>
    <x v="0"/>
    <x v="4"/>
    <x v="1"/>
    <x v="2"/>
    <x v="1"/>
    <x v="3"/>
    <x v="1"/>
    <x v="2"/>
    <x v="1"/>
    <x v="3"/>
    <x v="1"/>
    <x v="3"/>
    <m/>
    <m/>
  </r>
  <r>
    <n v="4"/>
    <n v="4"/>
    <n v="2"/>
    <s v=""/>
    <s v="4.4.2"/>
    <s v="Outcome Based Codes"/>
    <x v="3"/>
    <s v="Faulty Medicinal Product or Medical Device"/>
    <x v="22"/>
    <s v="Faulty / Defective Medicine"/>
    <x v="229"/>
    <m/>
    <x v="0"/>
    <s v="Faulty / Defective Medicine"/>
    <x v="482"/>
    <m/>
    <x v="4"/>
    <x v="1"/>
    <s v="n/a"/>
    <s v="No "/>
    <x v="1"/>
    <x v="2"/>
    <x v="0"/>
    <x v="4"/>
    <x v="1"/>
    <x v="2"/>
    <x v="1"/>
    <x v="3"/>
    <x v="1"/>
    <x v="2"/>
    <x v="1"/>
    <x v="3"/>
    <x v="1"/>
    <x v="3"/>
    <m/>
    <m/>
  </r>
  <r>
    <n v="4"/>
    <n v="4"/>
    <n v="3"/>
    <s v=""/>
    <s v="4.4.3"/>
    <s v="Outcome Based Codes"/>
    <x v="3"/>
    <s v="Faulty Medicinal Product or Medical Device"/>
    <x v="22"/>
    <s v="Faulty / Defective Medical Device"/>
    <x v="230"/>
    <m/>
    <x v="0"/>
    <s v="Faulty / Defective Medical Device"/>
    <x v="483"/>
    <m/>
    <x v="4"/>
    <x v="1"/>
    <s v="n/a"/>
    <s v="No "/>
    <x v="1"/>
    <x v="2"/>
    <x v="0"/>
    <x v="4"/>
    <x v="1"/>
    <x v="2"/>
    <x v="1"/>
    <x v="3"/>
    <x v="1"/>
    <x v="2"/>
    <x v="1"/>
    <x v="3"/>
    <x v="1"/>
    <x v="3"/>
    <m/>
    <m/>
  </r>
  <r>
    <n v="4"/>
    <n v="4"/>
    <n v="4"/>
    <s v=""/>
    <s v="4.4.4"/>
    <s v="Outcome Based Codes"/>
    <x v="3"/>
    <s v="Faulty Medicinal Product or Medical Device"/>
    <x v="22"/>
    <s v="Faulty / Defective Equipment (e.g. patient fridge)"/>
    <x v="231"/>
    <m/>
    <x v="0"/>
    <s v="Faulty / Defective Equipment (e.g. patient fridge)"/>
    <x v="484"/>
    <m/>
    <x v="4"/>
    <x v="1"/>
    <s v="n/a"/>
    <s v="No "/>
    <x v="1"/>
    <x v="2"/>
    <x v="0"/>
    <x v="4"/>
    <x v="1"/>
    <x v="2"/>
    <x v="1"/>
    <x v="3"/>
    <x v="1"/>
    <x v="2"/>
    <x v="1"/>
    <x v="3"/>
    <x v="1"/>
    <x v="3"/>
    <m/>
    <m/>
  </r>
  <r>
    <n v="4"/>
    <n v="4"/>
    <n v="5"/>
    <s v=""/>
    <s v="4.4.5"/>
    <s v="Outcome Based Codes"/>
    <x v="3"/>
    <s v="Faulty Medicinal Product or Medical Device"/>
    <x v="22"/>
    <s v="Defect Severity"/>
    <x v="232"/>
    <m/>
    <x v="0"/>
    <s v="Defect Severity"/>
    <x v="485"/>
    <m/>
    <x v="0"/>
    <x v="1"/>
    <s v="n/a"/>
    <s v="No "/>
    <x v="1"/>
    <x v="2"/>
    <x v="0"/>
    <x v="0"/>
    <x v="1"/>
    <x v="2"/>
    <x v="1"/>
    <x v="3"/>
    <x v="1"/>
    <x v="2"/>
    <x v="1"/>
    <x v="3"/>
    <x v="1"/>
    <x v="3"/>
    <m/>
    <m/>
  </r>
  <r>
    <n v="4"/>
    <n v="4"/>
    <n v="5"/>
    <n v="1"/>
    <s v="4.4.5.1"/>
    <s v="Outcome Based Codes"/>
    <x v="3"/>
    <s v="Faulty Medicinal Product or Medical Device"/>
    <x v="22"/>
    <s v="Defect Severity"/>
    <x v="232"/>
    <s v="Hazardous/Critical defect"/>
    <x v="230"/>
    <s v="Hazardous/Critical defect"/>
    <x v="486"/>
    <s v="A defect, which has the capability to adversely affect the health of the patient."/>
    <x v="5"/>
    <x v="1"/>
    <s v="n/a"/>
    <s v="No "/>
    <x v="1"/>
    <x v="2"/>
    <x v="0"/>
    <x v="5"/>
    <x v="1"/>
    <x v="2"/>
    <x v="1"/>
    <x v="3"/>
    <x v="1"/>
    <x v="2"/>
    <x v="1"/>
    <x v="3"/>
    <x v="1"/>
    <x v="3"/>
    <m/>
    <m/>
  </r>
  <r>
    <n v="4"/>
    <n v="4"/>
    <n v="5"/>
    <n v="2"/>
    <s v="4.4.5.2"/>
    <s v="Outcome Based Codes"/>
    <x v="3"/>
    <s v="Faulty Medicinal Product or Medical Device"/>
    <x v="22"/>
    <s v="Defect Severity"/>
    <x v="232"/>
    <s v="Major defect"/>
    <x v="231"/>
    <s v="Major defect"/>
    <x v="487"/>
    <s v="A defect, which impairs the therapeutic activity of the product. It may not be hazardous."/>
    <x v="5"/>
    <x v="1"/>
    <s v="n/a"/>
    <s v="No "/>
    <x v="1"/>
    <x v="2"/>
    <x v="0"/>
    <x v="5"/>
    <x v="1"/>
    <x v="2"/>
    <x v="1"/>
    <x v="3"/>
    <x v="1"/>
    <x v="2"/>
    <x v="1"/>
    <x v="3"/>
    <x v="1"/>
    <x v="3"/>
    <m/>
    <m/>
  </r>
  <r>
    <n v="4"/>
    <n v="4"/>
    <n v="5"/>
    <n v="3"/>
    <s v="4.4.5.3"/>
    <s v="Outcome Based Codes"/>
    <x v="3"/>
    <s v="Faulty Medicinal Product or Medical Device"/>
    <x v="22"/>
    <s v="Defect Severity"/>
    <x v="232"/>
    <s v="Minor defect"/>
    <x v="232"/>
    <s v="Minor defect"/>
    <x v="488"/>
    <s v="A defect, which has no important effect upon the therapeutic activity of the product, and does not otherwise produce a hazard."/>
    <x v="5"/>
    <x v="1"/>
    <s v="n/a"/>
    <s v="No "/>
    <x v="1"/>
    <x v="2"/>
    <x v="0"/>
    <x v="5"/>
    <x v="1"/>
    <x v="2"/>
    <x v="1"/>
    <x v="3"/>
    <x v="1"/>
    <x v="2"/>
    <x v="1"/>
    <x v="3"/>
    <x v="1"/>
    <x v="3"/>
    <m/>
    <m/>
  </r>
  <r>
    <n v="4"/>
    <n v="4"/>
    <n v="6"/>
    <s v=""/>
    <s v="4.4.6"/>
    <s v="Outcome Based Codes"/>
    <x v="3"/>
    <s v="Faulty Medicinal Product or Medical Device"/>
    <x v="22"/>
    <s v="Defect Type"/>
    <x v="233"/>
    <m/>
    <x v="0"/>
    <s v="Defect Type"/>
    <x v="489"/>
    <s v="(Note: not part of national reporting but currently included on Standard Defect Report)"/>
    <x v="0"/>
    <x v="1"/>
    <s v="n/a"/>
    <s v="No "/>
    <x v="1"/>
    <x v="2"/>
    <x v="0"/>
    <x v="0"/>
    <x v="1"/>
    <x v="2"/>
    <x v="1"/>
    <x v="3"/>
    <x v="1"/>
    <x v="2"/>
    <x v="1"/>
    <x v="3"/>
    <x v="1"/>
    <x v="3"/>
    <m/>
    <m/>
  </r>
  <r>
    <n v="4"/>
    <n v="4"/>
    <n v="6"/>
    <n v="1"/>
    <s v="4.4.6.1"/>
    <s v="Outcome Based Codes"/>
    <x v="3"/>
    <s v="Faulty Medicinal Product or Medical Device"/>
    <x v="22"/>
    <s v="Defect Type"/>
    <x v="233"/>
    <s v="Label"/>
    <x v="233"/>
    <s v="Label"/>
    <x v="490"/>
    <s v="(Note: not part of national reporting but currently included on Standard Defect Report)"/>
    <x v="5"/>
    <x v="1"/>
    <s v="n/a"/>
    <s v="No "/>
    <x v="1"/>
    <x v="2"/>
    <x v="0"/>
    <x v="5"/>
    <x v="1"/>
    <x v="2"/>
    <x v="1"/>
    <x v="3"/>
    <x v="1"/>
    <x v="2"/>
    <x v="1"/>
    <x v="3"/>
    <x v="1"/>
    <x v="3"/>
    <m/>
    <m/>
  </r>
  <r>
    <n v="4"/>
    <n v="4"/>
    <n v="6"/>
    <n v="2"/>
    <s v="4.4.6.2"/>
    <s v="Outcome Based Codes"/>
    <x v="3"/>
    <s v="Faulty Medicinal Product or Medical Device"/>
    <x v="22"/>
    <s v="Defect Type"/>
    <x v="233"/>
    <s v="Container"/>
    <x v="234"/>
    <s v="Container"/>
    <x v="491"/>
    <s v="(Note: not part of national reporting but currently included on Standard Defect Report)"/>
    <x v="5"/>
    <x v="1"/>
    <s v="n/a"/>
    <s v="No "/>
    <x v="1"/>
    <x v="2"/>
    <x v="0"/>
    <x v="5"/>
    <x v="1"/>
    <x v="2"/>
    <x v="1"/>
    <x v="3"/>
    <x v="1"/>
    <x v="2"/>
    <x v="1"/>
    <x v="3"/>
    <x v="1"/>
    <x v="3"/>
    <m/>
    <m/>
  </r>
  <r>
    <n v="4"/>
    <n v="4"/>
    <n v="6"/>
    <n v="3"/>
    <s v="4.4.6.3"/>
    <s v="Outcome Based Codes"/>
    <x v="3"/>
    <s v="Faulty Medicinal Product or Medical Device"/>
    <x v="22"/>
    <s v="Defect Type"/>
    <x v="233"/>
    <s v="Foreign Body"/>
    <x v="235"/>
    <s v="Foreign Body"/>
    <x v="492"/>
    <s v="(Note: not part of national reporting but currently included on Standard Defect Report)"/>
    <x v="5"/>
    <x v="1"/>
    <s v="n/a"/>
    <s v="No "/>
    <x v="1"/>
    <x v="2"/>
    <x v="0"/>
    <x v="5"/>
    <x v="1"/>
    <x v="2"/>
    <x v="1"/>
    <x v="3"/>
    <x v="1"/>
    <x v="2"/>
    <x v="1"/>
    <x v="3"/>
    <x v="1"/>
    <x v="3"/>
    <m/>
    <m/>
  </r>
  <r>
    <n v="4"/>
    <n v="4"/>
    <n v="6"/>
    <n v="4"/>
    <s v="4.4.6.4"/>
    <s v="Outcome Based Codes"/>
    <x v="3"/>
    <s v="Faulty Medicinal Product or Medical Device"/>
    <x v="22"/>
    <s v="Defect Type"/>
    <x v="233"/>
    <s v="Unclassified defect"/>
    <x v="236"/>
    <s v="Unclassified defect"/>
    <x v="493"/>
    <s v="(Note: not part of national reporting but currently included on Standard Defect Report)"/>
    <x v="5"/>
    <x v="1"/>
    <s v="n/a"/>
    <s v="No "/>
    <x v="1"/>
    <x v="2"/>
    <x v="0"/>
    <x v="5"/>
    <x v="1"/>
    <x v="2"/>
    <x v="1"/>
    <x v="3"/>
    <x v="1"/>
    <x v="2"/>
    <x v="1"/>
    <x v="3"/>
    <x v="1"/>
    <x v="3"/>
    <m/>
    <m/>
  </r>
  <r>
    <n v="4"/>
    <n v="4"/>
    <n v="7"/>
    <s v=""/>
    <s v="4.4.7"/>
    <s v="Outcome Based Codes"/>
    <x v="3"/>
    <s v="Faulty Medicinal Product or Medical Device"/>
    <x v="22"/>
    <s v="Other DMRC required data fields"/>
    <x v="234"/>
    <m/>
    <x v="0"/>
    <s v="Other DMRC required data fields"/>
    <x v="494"/>
    <m/>
    <x v="0"/>
    <x v="1"/>
    <s v="n/a"/>
    <s v="No "/>
    <x v="1"/>
    <x v="2"/>
    <x v="0"/>
    <x v="0"/>
    <x v="1"/>
    <x v="2"/>
    <x v="1"/>
    <x v="3"/>
    <x v="1"/>
    <x v="2"/>
    <x v="1"/>
    <x v="3"/>
    <x v="1"/>
    <x v="3"/>
    <m/>
    <m/>
  </r>
  <r>
    <n v="4"/>
    <n v="4"/>
    <n v="7"/>
    <n v="1"/>
    <s v="4.4.7.1"/>
    <s v="Outcome Based Codes"/>
    <x v="3"/>
    <s v="Faulty Medicinal Product or Medical Device"/>
    <x v="22"/>
    <s v="Other DMRC required data fields"/>
    <x v="234"/>
    <s v="Details of clinical incident associated with Defect"/>
    <x v="237"/>
    <s v="Details of clinical incident associated with Defect"/>
    <x v="495"/>
    <m/>
    <x v="2"/>
    <x v="1"/>
    <s v="n/a"/>
    <s v="No "/>
    <x v="1"/>
    <x v="2"/>
    <x v="0"/>
    <x v="0"/>
    <x v="1"/>
    <x v="2"/>
    <x v="1"/>
    <x v="3"/>
    <x v="1"/>
    <x v="2"/>
    <x v="1"/>
    <x v="3"/>
    <x v="1"/>
    <x v="3"/>
    <m/>
    <m/>
  </r>
  <r>
    <n v="4"/>
    <n v="4"/>
    <n v="7"/>
    <n v="2"/>
    <s v="4.4.7.2"/>
    <s v="Outcome Based Codes"/>
    <x v="3"/>
    <s v="Faulty Medicinal Product or Medical Device"/>
    <x v="22"/>
    <s v="Other DMRC required data fields"/>
    <x v="234"/>
    <s v="Legal Status of Medicine"/>
    <x v="238"/>
    <s v="Legal Status of Medicine"/>
    <x v="496"/>
    <m/>
    <x v="2"/>
    <x v="1"/>
    <s v="n/a"/>
    <s v="No "/>
    <x v="1"/>
    <x v="2"/>
    <x v="0"/>
    <x v="0"/>
    <x v="1"/>
    <x v="2"/>
    <x v="1"/>
    <x v="3"/>
    <x v="1"/>
    <x v="2"/>
    <x v="1"/>
    <x v="3"/>
    <x v="1"/>
    <x v="3"/>
    <m/>
    <m/>
  </r>
  <r>
    <n v="4"/>
    <n v="4"/>
    <n v="7"/>
    <n v="3"/>
    <s v="4.4.7.3"/>
    <s v="Outcome Based Codes"/>
    <x v="3"/>
    <s v="Faulty Medicinal Product or Medical Device"/>
    <x v="22"/>
    <s v="Other DMRC required data fields"/>
    <x v="234"/>
    <s v="Sample available for testing by MHRA"/>
    <x v="239"/>
    <s v="Sample available for testing by MHRA"/>
    <x v="497"/>
    <m/>
    <x v="4"/>
    <x v="1"/>
    <s v="n/a"/>
    <s v="No "/>
    <x v="1"/>
    <x v="2"/>
    <x v="0"/>
    <x v="0"/>
    <x v="1"/>
    <x v="2"/>
    <x v="1"/>
    <x v="3"/>
    <x v="1"/>
    <x v="2"/>
    <x v="1"/>
    <x v="3"/>
    <x v="1"/>
    <x v="3"/>
    <m/>
    <m/>
  </r>
  <r>
    <n v="4"/>
    <n v="4"/>
    <n v="7"/>
    <n v="4"/>
    <s v="4.4.7.4"/>
    <s v="Outcome Based Codes"/>
    <x v="3"/>
    <s v="Faulty Medicinal Product or Medical Device"/>
    <x v="22"/>
    <s v="Other DMRC required data fields"/>
    <x v="234"/>
    <s v="Manufacturer contacted"/>
    <x v="240"/>
    <s v="Manufacturer contacted"/>
    <x v="498"/>
    <m/>
    <x v="4"/>
    <x v="1"/>
    <s v="n/a"/>
    <s v="No "/>
    <x v="1"/>
    <x v="2"/>
    <x v="0"/>
    <x v="0"/>
    <x v="1"/>
    <x v="2"/>
    <x v="1"/>
    <x v="3"/>
    <x v="1"/>
    <x v="2"/>
    <x v="1"/>
    <x v="3"/>
    <x v="1"/>
    <x v="3"/>
    <m/>
    <m/>
  </r>
  <r>
    <n v="4"/>
    <n v="4"/>
    <n v="7"/>
    <n v="5"/>
    <s v="4.4.7.5"/>
    <s v="Outcome Based Codes"/>
    <x v="3"/>
    <s v="Faulty Medicinal Product or Medical Device"/>
    <x v="22"/>
    <s v="Other DMRC required data fields"/>
    <x v="234"/>
    <s v="Photographs of packaging / invoice documents etc"/>
    <x v="241"/>
    <s v="Photographs of packaging / invoice documents etc"/>
    <x v="499"/>
    <m/>
    <x v="8"/>
    <x v="1"/>
    <s v="n/a"/>
    <s v="No "/>
    <x v="1"/>
    <x v="2"/>
    <x v="0"/>
    <x v="0"/>
    <x v="1"/>
    <x v="2"/>
    <x v="1"/>
    <x v="3"/>
    <x v="1"/>
    <x v="2"/>
    <x v="1"/>
    <x v="3"/>
    <x v="1"/>
    <x v="3"/>
    <m/>
    <m/>
  </r>
  <r>
    <n v="4"/>
    <n v="4"/>
    <n v="8"/>
    <s v=""/>
    <s v="4.4.8"/>
    <s v="Outcome Based Codes"/>
    <x v="3"/>
    <s v="Faulty Medicinal Product or Medical Device"/>
    <x v="22"/>
    <s v="Other AIC required data fields"/>
    <x v="235"/>
    <m/>
    <x v="0"/>
    <s v="Other AIC required data fields"/>
    <x v="500"/>
    <m/>
    <x v="0"/>
    <x v="1"/>
    <s v="n/a"/>
    <s v="No "/>
    <x v="1"/>
    <x v="2"/>
    <x v="0"/>
    <x v="0"/>
    <x v="1"/>
    <x v="2"/>
    <x v="1"/>
    <x v="3"/>
    <x v="1"/>
    <x v="2"/>
    <x v="1"/>
    <x v="3"/>
    <x v="1"/>
    <x v="3"/>
    <m/>
    <m/>
  </r>
  <r>
    <n v="4"/>
    <n v="4"/>
    <n v="8"/>
    <n v="1"/>
    <s v="4.4.8.1"/>
    <s v="Outcome Based Codes"/>
    <x v="3"/>
    <s v="Faulty Medicinal Product or Medical Device"/>
    <x v="22"/>
    <s v="Other AIC required data fields"/>
    <x v="235"/>
    <s v="Details of defect (Note Header in spreadsheet is Comments)"/>
    <x v="242"/>
    <s v="Details of defect (Note Header in spreadsheet is Comments)"/>
    <x v="501"/>
    <m/>
    <x v="2"/>
    <x v="1"/>
    <s v="n/a"/>
    <s v="No "/>
    <x v="1"/>
    <x v="2"/>
    <x v="0"/>
    <x v="0"/>
    <x v="1"/>
    <x v="2"/>
    <x v="1"/>
    <x v="3"/>
    <x v="1"/>
    <x v="2"/>
    <x v="1"/>
    <x v="3"/>
    <x v="1"/>
    <x v="3"/>
    <m/>
    <m/>
  </r>
  <r>
    <n v="4"/>
    <n v="4"/>
    <n v="8"/>
    <n v="2"/>
    <s v="4.4.8.2"/>
    <s v="Outcome Based Codes"/>
    <x v="3"/>
    <s v="Faulty Medicinal Product or Medical Device"/>
    <x v="22"/>
    <s v="Other AIC required data fields"/>
    <x v="235"/>
    <s v="Action taken (defect)"/>
    <x v="243"/>
    <s v="Action taken (defect)"/>
    <x v="502"/>
    <m/>
    <x v="2"/>
    <x v="1"/>
    <s v="n/a"/>
    <s v="No "/>
    <x v="1"/>
    <x v="2"/>
    <x v="0"/>
    <x v="0"/>
    <x v="1"/>
    <x v="2"/>
    <x v="1"/>
    <x v="3"/>
    <x v="1"/>
    <x v="2"/>
    <x v="1"/>
    <x v="3"/>
    <x v="1"/>
    <x v="3"/>
    <m/>
    <m/>
  </r>
  <r>
    <n v="4"/>
    <n v="4"/>
    <n v="8"/>
    <n v="3"/>
    <s v="4.4.8.3"/>
    <s v="Outcome Based Codes"/>
    <x v="3"/>
    <s v="Faulty Medicinal Product or Medical Device"/>
    <x v="22"/>
    <s v="Other AIC required data fields"/>
    <x v="235"/>
    <s v="Region or Homecare Provider"/>
    <x v="244"/>
    <s v="Region or Homecare Provider"/>
    <x v="503"/>
    <m/>
    <x v="2"/>
    <x v="1"/>
    <s v="n/a"/>
    <s v="No "/>
    <x v="1"/>
    <x v="2"/>
    <x v="0"/>
    <x v="0"/>
    <x v="1"/>
    <x v="2"/>
    <x v="1"/>
    <x v="3"/>
    <x v="1"/>
    <x v="2"/>
    <x v="1"/>
    <x v="3"/>
    <x v="1"/>
    <x v="3"/>
    <m/>
    <m/>
  </r>
  <r>
    <n v="4"/>
    <n v="4"/>
    <n v="8"/>
    <n v="4"/>
    <s v="4.4.8.4"/>
    <s v="Outcome Based Codes"/>
    <x v="3"/>
    <s v="Faulty Medicinal Product or Medical Device"/>
    <x v="22"/>
    <s v="Other AIC required data fields"/>
    <x v="235"/>
    <s v="Reporting Hospital (leave blank if multiple)"/>
    <x v="245"/>
    <s v="Reporting Hospital (leave blank if multiple)"/>
    <x v="504"/>
    <m/>
    <x v="2"/>
    <x v="1"/>
    <s v="n/a"/>
    <s v="No "/>
    <x v="1"/>
    <x v="2"/>
    <x v="0"/>
    <x v="1"/>
    <x v="1"/>
    <x v="2"/>
    <x v="1"/>
    <x v="3"/>
    <x v="1"/>
    <x v="2"/>
    <x v="1"/>
    <x v="3"/>
    <x v="1"/>
    <x v="3"/>
    <m/>
    <m/>
  </r>
  <r>
    <n v="4"/>
    <n v="4"/>
    <n v="8"/>
    <n v="5"/>
    <s v="4.4.8.5"/>
    <s v="Outcome Based Codes"/>
    <x v="3"/>
    <s v="Faulty Medicinal Product or Medical Device"/>
    <x v="22"/>
    <s v="Other AIC required data fields"/>
    <x v="235"/>
    <s v="Date manufacturer contacted"/>
    <x v="246"/>
    <s v="Date manufacturer contacted"/>
    <x v="505"/>
    <m/>
    <x v="9"/>
    <x v="1"/>
    <s v="n/a"/>
    <s v="No "/>
    <x v="1"/>
    <x v="2"/>
    <x v="0"/>
    <x v="0"/>
    <x v="1"/>
    <x v="2"/>
    <x v="1"/>
    <x v="3"/>
    <x v="1"/>
    <x v="2"/>
    <x v="1"/>
    <x v="3"/>
    <x v="1"/>
    <x v="3"/>
    <m/>
    <m/>
  </r>
  <r>
    <n v="4"/>
    <n v="4"/>
    <n v="8"/>
    <n v="6"/>
    <s v="4.4.8.6"/>
    <s v="Outcome Based Codes"/>
    <x v="3"/>
    <s v="Faulty Medicinal Product or Medical Device"/>
    <x v="22"/>
    <s v="Other AIC required data fields"/>
    <x v="235"/>
    <s v="Date Faulty / Defective Item Report Closed/Completed"/>
    <x v="247"/>
    <s v="Date Faulty / Defective Item Report Closed/Completed"/>
    <x v="506"/>
    <m/>
    <x v="9"/>
    <x v="1"/>
    <s v="n/a"/>
    <s v="No "/>
    <x v="1"/>
    <x v="2"/>
    <x v="0"/>
    <x v="0"/>
    <x v="1"/>
    <x v="2"/>
    <x v="1"/>
    <x v="3"/>
    <x v="1"/>
    <x v="2"/>
    <x v="1"/>
    <x v="3"/>
    <x v="1"/>
    <x v="3"/>
    <m/>
    <m/>
  </r>
  <r>
    <n v="4"/>
    <n v="5"/>
    <s v=""/>
    <s v=""/>
    <s v="4.5"/>
    <s v="Outcome Based Codes"/>
    <x v="3"/>
    <s v="Safeguarding Incident"/>
    <x v="23"/>
    <m/>
    <x v="0"/>
    <m/>
    <x v="0"/>
    <s v="Safeguarding Incident"/>
    <x v="507"/>
    <s v="Use age of patient to determine if adult or child.  Consider adding special patient master data fields for “Gillick competent” minors and designated vulnerable adults or to highlight those with individual care plans."/>
    <x v="0"/>
    <x v="1"/>
    <s v="n/a"/>
    <s v="No "/>
    <x v="1"/>
    <x v="2"/>
    <x v="1"/>
    <x v="2"/>
    <x v="0"/>
    <x v="0"/>
    <x v="1"/>
    <x v="3"/>
    <x v="1"/>
    <x v="2"/>
    <x v="1"/>
    <x v="3"/>
    <x v="1"/>
    <x v="3"/>
    <m/>
    <m/>
  </r>
  <r>
    <n v="4"/>
    <n v="5"/>
    <n v="1"/>
    <s v=""/>
    <s v="4.5.1"/>
    <s v="Outcome Based Codes"/>
    <x v="3"/>
    <s v="Safeguarding Incident"/>
    <x v="23"/>
    <s v="Patient competency changed, not identified and/or actioned"/>
    <x v="236"/>
    <m/>
    <x v="0"/>
    <s v="Patient competency changed, not identified and/or actioned"/>
    <x v="508"/>
    <m/>
    <x v="4"/>
    <x v="1"/>
    <s v="n/a"/>
    <s v="No "/>
    <x v="1"/>
    <x v="2"/>
    <x v="1"/>
    <x v="2"/>
    <x v="0"/>
    <x v="0"/>
    <x v="1"/>
    <x v="3"/>
    <x v="1"/>
    <x v="2"/>
    <x v="1"/>
    <x v="3"/>
    <x v="1"/>
    <x v="3"/>
    <m/>
    <m/>
  </r>
  <r>
    <n v="4"/>
    <n v="6"/>
    <s v=""/>
    <s v=""/>
    <s v="4.6"/>
    <s v="Outcome Based Codes"/>
    <x v="3"/>
    <s v="Information Governance Incident"/>
    <x v="24"/>
    <m/>
    <x v="0"/>
    <m/>
    <x v="0"/>
    <s v="Information Governance Incident"/>
    <x v="509"/>
    <m/>
    <x v="0"/>
    <x v="1"/>
    <s v="n/a"/>
    <s v="No "/>
    <x v="0"/>
    <x v="0"/>
    <x v="1"/>
    <x v="2"/>
    <x v="1"/>
    <x v="2"/>
    <x v="1"/>
    <x v="3"/>
    <x v="1"/>
    <x v="2"/>
    <x v="1"/>
    <x v="3"/>
    <x v="1"/>
    <x v="3"/>
    <m/>
    <m/>
  </r>
  <r>
    <n v="4"/>
    <n v="6"/>
    <n v="1"/>
    <s v=""/>
    <s v="4.6.1"/>
    <s v="Outcome Based Codes"/>
    <x v="3"/>
    <s v="Information Governance Incident"/>
    <x v="24"/>
    <s v="IG Toolkit Severity level (HICSC)"/>
    <x v="237"/>
    <m/>
    <x v="0"/>
    <s v="IG Toolkit Severity level (HICSC)"/>
    <x v="510"/>
    <m/>
    <x v="0"/>
    <x v="1"/>
    <s v="n/a"/>
    <s v="No "/>
    <x v="0"/>
    <x v="0"/>
    <x v="1"/>
    <x v="2"/>
    <x v="1"/>
    <x v="2"/>
    <x v="1"/>
    <x v="3"/>
    <x v="1"/>
    <x v="2"/>
    <x v="1"/>
    <x v="3"/>
    <x v="1"/>
    <x v="3"/>
    <m/>
    <m/>
  </r>
  <r>
    <n v="4"/>
    <n v="6"/>
    <n v="1"/>
    <n v="1"/>
    <s v="4.6.1.1"/>
    <s v="Outcome Based Codes"/>
    <x v="3"/>
    <s v="Information Governance Incident"/>
    <x v="24"/>
    <s v="IG Toolkit Severity level (HICSC)"/>
    <x v="237"/>
    <s v="Below Level 1"/>
    <x v="248"/>
    <s v="Below Level 1"/>
    <x v="511"/>
    <m/>
    <x v="5"/>
    <x v="1"/>
    <s v="n/a"/>
    <s v="No "/>
    <x v="1"/>
    <x v="2"/>
    <x v="1"/>
    <x v="2"/>
    <x v="1"/>
    <x v="2"/>
    <x v="1"/>
    <x v="3"/>
    <x v="1"/>
    <x v="2"/>
    <x v="1"/>
    <x v="3"/>
    <x v="1"/>
    <x v="3"/>
    <m/>
    <m/>
  </r>
  <r>
    <n v="4"/>
    <n v="6"/>
    <n v="1"/>
    <n v="2"/>
    <s v="4.6.1.2"/>
    <s v="Outcome Based Codes"/>
    <x v="3"/>
    <s v="Information Governance Incident"/>
    <x v="24"/>
    <s v="IG Toolkit Severity level (HICSC)"/>
    <x v="237"/>
    <s v="Level 1"/>
    <x v="249"/>
    <s v="Level 1"/>
    <x v="512"/>
    <m/>
    <x v="5"/>
    <x v="1"/>
    <s v="n/a"/>
    <s v="No "/>
    <x v="0"/>
    <x v="3"/>
    <x v="1"/>
    <x v="2"/>
    <x v="1"/>
    <x v="2"/>
    <x v="1"/>
    <x v="3"/>
    <x v="1"/>
    <x v="2"/>
    <x v="1"/>
    <x v="3"/>
    <x v="1"/>
    <x v="3"/>
    <m/>
    <m/>
  </r>
  <r>
    <n v="4"/>
    <n v="6"/>
    <n v="1"/>
    <n v="3"/>
    <s v="4.6.1.3"/>
    <s v="Outcome Based Codes"/>
    <x v="3"/>
    <s v="Information Governance Incident"/>
    <x v="24"/>
    <s v="IG Toolkit Severity level (HICSC)"/>
    <x v="237"/>
    <s v="Level 2"/>
    <x v="250"/>
    <s v="Level 2"/>
    <x v="513"/>
    <m/>
    <x v="5"/>
    <x v="1"/>
    <s v="n/a"/>
    <s v="No "/>
    <x v="0"/>
    <x v="3"/>
    <x v="1"/>
    <x v="2"/>
    <x v="1"/>
    <x v="2"/>
    <x v="1"/>
    <x v="3"/>
    <x v="1"/>
    <x v="2"/>
    <x v="1"/>
    <x v="3"/>
    <x v="1"/>
    <x v="3"/>
    <m/>
    <m/>
  </r>
  <r>
    <n v="4"/>
    <n v="6"/>
    <n v="2"/>
    <s v=""/>
    <s v="4.6.2"/>
    <s v="Outcome Based Codes"/>
    <x v="3"/>
    <s v="Information Governance Incident"/>
    <x v="24"/>
    <s v="Number of records involved (HICSC)"/>
    <x v="238"/>
    <m/>
    <x v="0"/>
    <s v="Number of records involved (HICSC)"/>
    <x v="514"/>
    <m/>
    <x v="7"/>
    <x v="1"/>
    <s v="n/a"/>
    <s v="No "/>
    <x v="0"/>
    <x v="0"/>
    <x v="1"/>
    <x v="2"/>
    <x v="1"/>
    <x v="2"/>
    <x v="1"/>
    <x v="3"/>
    <x v="1"/>
    <x v="2"/>
    <x v="1"/>
    <x v="3"/>
    <x v="1"/>
    <x v="3"/>
    <m/>
    <m/>
  </r>
  <r>
    <n v="4"/>
    <n v="6"/>
    <n v="3"/>
    <s v=""/>
    <s v="4.6.3"/>
    <s v="Outcome Based Codes"/>
    <x v="3"/>
    <s v="Information Governance Incident"/>
    <x v="24"/>
    <s v="Breach Type (HICSC)"/>
    <x v="239"/>
    <m/>
    <x v="0"/>
    <s v="Breach Type (HICSC)"/>
    <x v="515"/>
    <m/>
    <x v="0"/>
    <x v="1"/>
    <s v="n/a"/>
    <s v="No "/>
    <x v="0"/>
    <x v="0"/>
    <x v="1"/>
    <x v="2"/>
    <x v="1"/>
    <x v="2"/>
    <x v="1"/>
    <x v="3"/>
    <x v="1"/>
    <x v="2"/>
    <x v="1"/>
    <x v="3"/>
    <x v="1"/>
    <x v="3"/>
    <m/>
    <m/>
  </r>
  <r>
    <n v="4"/>
    <n v="6"/>
    <n v="3"/>
    <n v="1"/>
    <s v="4.6.3.1"/>
    <s v="Outcome Based Codes"/>
    <x v="3"/>
    <s v="Information Governance Incident"/>
    <x v="24"/>
    <s v="Breach Type (HICSC)"/>
    <x v="239"/>
    <s v="Corruption or inability to recover electronic data"/>
    <x v="251"/>
    <s v="Corruption or inability to recover electronic data"/>
    <x v="516"/>
    <m/>
    <x v="5"/>
    <x v="1"/>
    <s v="n/a"/>
    <s v="No "/>
    <x v="0"/>
    <x v="3"/>
    <x v="1"/>
    <x v="2"/>
    <x v="1"/>
    <x v="2"/>
    <x v="1"/>
    <x v="3"/>
    <x v="1"/>
    <x v="2"/>
    <x v="1"/>
    <x v="3"/>
    <x v="1"/>
    <x v="3"/>
    <m/>
    <m/>
  </r>
  <r>
    <n v="4"/>
    <n v="6"/>
    <n v="3"/>
    <n v="2"/>
    <s v="4.6.3.2"/>
    <s v="Outcome Based Codes"/>
    <x v="3"/>
    <s v="Information Governance Incident"/>
    <x v="24"/>
    <s v="Breach Type (HICSC)"/>
    <x v="239"/>
    <s v="Disclosed in Error"/>
    <x v="252"/>
    <s v="Disclosed in Error"/>
    <x v="517"/>
    <m/>
    <x v="5"/>
    <x v="1"/>
    <s v="n/a"/>
    <s v="No "/>
    <x v="0"/>
    <x v="3"/>
    <x v="1"/>
    <x v="2"/>
    <x v="1"/>
    <x v="2"/>
    <x v="1"/>
    <x v="3"/>
    <x v="1"/>
    <x v="2"/>
    <x v="1"/>
    <x v="3"/>
    <x v="1"/>
    <x v="3"/>
    <m/>
    <m/>
  </r>
  <r>
    <n v="4"/>
    <n v="6"/>
    <n v="3"/>
    <n v="3"/>
    <s v="4.6.3.3"/>
    <s v="Outcome Based Codes"/>
    <x v="3"/>
    <s v="Information Governance Incident"/>
    <x v="24"/>
    <s v="Breach Type (HICSC)"/>
    <x v="239"/>
    <s v="Lost in Transit"/>
    <x v="253"/>
    <s v="Lost in Transit"/>
    <x v="518"/>
    <m/>
    <x v="5"/>
    <x v="1"/>
    <s v="n/a"/>
    <s v="No "/>
    <x v="0"/>
    <x v="3"/>
    <x v="1"/>
    <x v="2"/>
    <x v="1"/>
    <x v="2"/>
    <x v="1"/>
    <x v="3"/>
    <x v="1"/>
    <x v="2"/>
    <x v="1"/>
    <x v="3"/>
    <x v="1"/>
    <x v="3"/>
    <m/>
    <m/>
  </r>
  <r>
    <n v="4"/>
    <n v="6"/>
    <n v="3"/>
    <n v="4"/>
    <s v="4.6.3.4"/>
    <s v="Outcome Based Codes"/>
    <x v="3"/>
    <s v="Information Governance Incident"/>
    <x v="24"/>
    <s v="Breach Type (HICSC)"/>
    <x v="239"/>
    <s v="Lost or stolen hardware"/>
    <x v="254"/>
    <s v="Lost or stolen hardware"/>
    <x v="519"/>
    <m/>
    <x v="5"/>
    <x v="1"/>
    <s v="n/a"/>
    <s v="No "/>
    <x v="0"/>
    <x v="3"/>
    <x v="1"/>
    <x v="2"/>
    <x v="1"/>
    <x v="2"/>
    <x v="1"/>
    <x v="3"/>
    <x v="1"/>
    <x v="2"/>
    <x v="1"/>
    <x v="3"/>
    <x v="1"/>
    <x v="3"/>
    <m/>
    <m/>
  </r>
  <r>
    <n v="4"/>
    <n v="6"/>
    <n v="3"/>
    <n v="5"/>
    <s v="4.6.3.5"/>
    <s v="Outcome Based Codes"/>
    <x v="3"/>
    <s v="Information Governance Incident"/>
    <x v="24"/>
    <s v="Breach Type (HICSC)"/>
    <x v="239"/>
    <s v="Lost or stolen paperwork"/>
    <x v="255"/>
    <s v="Lost or stolen paperwork"/>
    <x v="520"/>
    <m/>
    <x v="5"/>
    <x v="1"/>
    <s v="n/a"/>
    <s v="No "/>
    <x v="0"/>
    <x v="3"/>
    <x v="1"/>
    <x v="2"/>
    <x v="1"/>
    <x v="2"/>
    <x v="1"/>
    <x v="3"/>
    <x v="1"/>
    <x v="2"/>
    <x v="1"/>
    <x v="3"/>
    <x v="1"/>
    <x v="3"/>
    <m/>
    <m/>
  </r>
  <r>
    <n v="4"/>
    <n v="6"/>
    <n v="3"/>
    <n v="6"/>
    <s v="4.6.3.6"/>
    <s v="Outcome Based Codes"/>
    <x v="3"/>
    <s v="Information Governance Incident"/>
    <x v="24"/>
    <s v="Breach Type (HICSC)"/>
    <x v="239"/>
    <s v="Non-secure Disposal –hardware"/>
    <x v="256"/>
    <s v="Non-secure Disposal –hardware"/>
    <x v="521"/>
    <m/>
    <x v="5"/>
    <x v="1"/>
    <s v="n/a"/>
    <s v="No "/>
    <x v="0"/>
    <x v="3"/>
    <x v="1"/>
    <x v="2"/>
    <x v="1"/>
    <x v="2"/>
    <x v="1"/>
    <x v="3"/>
    <x v="1"/>
    <x v="2"/>
    <x v="1"/>
    <x v="3"/>
    <x v="1"/>
    <x v="3"/>
    <m/>
    <m/>
  </r>
  <r>
    <n v="4"/>
    <n v="6"/>
    <n v="3"/>
    <n v="7"/>
    <s v="4.6.3.7"/>
    <s v="Outcome Based Codes"/>
    <x v="3"/>
    <s v="Information Governance Incident"/>
    <x v="24"/>
    <s v="Breach Type (HICSC)"/>
    <x v="239"/>
    <s v="Non-secure Disposal – paperwork"/>
    <x v="257"/>
    <s v="Non-secure Disposal – paperwork"/>
    <x v="522"/>
    <m/>
    <x v="5"/>
    <x v="1"/>
    <s v="n/a"/>
    <s v="No "/>
    <x v="0"/>
    <x v="3"/>
    <x v="1"/>
    <x v="2"/>
    <x v="1"/>
    <x v="2"/>
    <x v="1"/>
    <x v="3"/>
    <x v="1"/>
    <x v="2"/>
    <x v="1"/>
    <x v="3"/>
    <x v="1"/>
    <x v="3"/>
    <m/>
    <m/>
  </r>
  <r>
    <n v="4"/>
    <n v="6"/>
    <n v="3"/>
    <n v="8"/>
    <s v="4.6.3.8"/>
    <s v="Outcome Based Codes"/>
    <x v="3"/>
    <s v="Information Governance Incident"/>
    <x v="24"/>
    <s v="Breach Type (HICSC)"/>
    <x v="239"/>
    <s v="Uploaded to website in error"/>
    <x v="258"/>
    <s v="Uploaded to website in error"/>
    <x v="523"/>
    <m/>
    <x v="5"/>
    <x v="1"/>
    <s v="n/a"/>
    <s v="No "/>
    <x v="0"/>
    <x v="3"/>
    <x v="1"/>
    <x v="2"/>
    <x v="1"/>
    <x v="2"/>
    <x v="1"/>
    <x v="3"/>
    <x v="1"/>
    <x v="2"/>
    <x v="1"/>
    <x v="3"/>
    <x v="1"/>
    <x v="3"/>
    <m/>
    <m/>
  </r>
  <r>
    <n v="4"/>
    <n v="6"/>
    <n v="3"/>
    <n v="9"/>
    <s v="4.6.3.9"/>
    <s v="Outcome Based Codes"/>
    <x v="3"/>
    <s v="Information Governance Incident"/>
    <x v="24"/>
    <s v="Breach Type (HICSC)"/>
    <x v="239"/>
    <s v="Technical security failing (including hacking)"/>
    <x v="259"/>
    <s v="Technical security failing (including hacking)"/>
    <x v="524"/>
    <m/>
    <x v="5"/>
    <x v="1"/>
    <s v="n/a"/>
    <s v="No "/>
    <x v="0"/>
    <x v="3"/>
    <x v="1"/>
    <x v="2"/>
    <x v="1"/>
    <x v="2"/>
    <x v="1"/>
    <x v="3"/>
    <x v="1"/>
    <x v="2"/>
    <x v="1"/>
    <x v="3"/>
    <x v="1"/>
    <x v="3"/>
    <m/>
    <m/>
  </r>
  <r>
    <n v="4"/>
    <n v="6"/>
    <n v="3"/>
    <n v="10"/>
    <s v="4.6.3.10"/>
    <s v="Outcome Based Codes"/>
    <x v="3"/>
    <s v="Information Governance Incident"/>
    <x v="24"/>
    <s v="Breach Type (HICSC)"/>
    <x v="239"/>
    <s v="Unauthorised access/disclosure"/>
    <x v="260"/>
    <s v="Unauthorised access/disclosure"/>
    <x v="525"/>
    <m/>
    <x v="5"/>
    <x v="1"/>
    <s v="n/a"/>
    <s v="No "/>
    <x v="0"/>
    <x v="3"/>
    <x v="1"/>
    <x v="2"/>
    <x v="1"/>
    <x v="2"/>
    <x v="1"/>
    <x v="3"/>
    <x v="1"/>
    <x v="2"/>
    <x v="1"/>
    <x v="3"/>
    <x v="1"/>
    <x v="3"/>
    <m/>
    <m/>
  </r>
  <r>
    <n v="4"/>
    <n v="6"/>
    <n v="3"/>
    <n v="11"/>
    <s v="4.6.3.11"/>
    <s v="Outcome Based Codes"/>
    <x v="3"/>
    <s v="Information Governance Incident"/>
    <x v="24"/>
    <s v="Breach Type (HICSC)"/>
    <x v="239"/>
    <s v="Other / Unclassified breach type (HICSC)"/>
    <x v="261"/>
    <s v="Other / Unclassified breach type (HICSC)"/>
    <x v="526"/>
    <m/>
    <x v="5"/>
    <x v="1"/>
    <s v="n/a"/>
    <s v="No "/>
    <x v="0"/>
    <x v="3"/>
    <x v="1"/>
    <x v="2"/>
    <x v="1"/>
    <x v="2"/>
    <x v="1"/>
    <x v="3"/>
    <x v="1"/>
    <x v="2"/>
    <x v="1"/>
    <x v="3"/>
    <x v="1"/>
    <x v="3"/>
    <m/>
    <m/>
  </r>
  <r>
    <n v="4"/>
    <n v="6"/>
    <n v="4"/>
    <s v=""/>
    <s v="4.6.4"/>
    <s v="Outcome Based Codes"/>
    <x v="3"/>
    <s v="Information Governance Incident"/>
    <x v="24"/>
    <s v="Breach caused by (HICSC)"/>
    <x v="240"/>
    <m/>
    <x v="0"/>
    <s v="Breach caused by (HICSC)"/>
    <x v="527"/>
    <m/>
    <x v="0"/>
    <x v="1"/>
    <s v="n/a"/>
    <s v="No "/>
    <x v="0"/>
    <x v="0"/>
    <x v="1"/>
    <x v="2"/>
    <x v="1"/>
    <x v="2"/>
    <x v="1"/>
    <x v="3"/>
    <x v="1"/>
    <x v="2"/>
    <x v="1"/>
    <x v="3"/>
    <x v="1"/>
    <x v="3"/>
    <m/>
    <m/>
  </r>
  <r>
    <n v="4"/>
    <n v="6"/>
    <n v="4"/>
    <n v="1"/>
    <s v="4.6.4.1"/>
    <s v="Outcome Based Codes"/>
    <x v="3"/>
    <s v="Information Governance Incident"/>
    <x v="24"/>
    <s v="Breach caused by (HICSC)"/>
    <x v="240"/>
    <s v="Theft"/>
    <x v="262"/>
    <s v="Theft"/>
    <x v="528"/>
    <m/>
    <x v="5"/>
    <x v="1"/>
    <s v="n/a"/>
    <s v="No "/>
    <x v="0"/>
    <x v="3"/>
    <x v="1"/>
    <x v="2"/>
    <x v="1"/>
    <x v="2"/>
    <x v="1"/>
    <x v="3"/>
    <x v="1"/>
    <x v="2"/>
    <x v="1"/>
    <x v="3"/>
    <x v="1"/>
    <x v="3"/>
    <m/>
    <m/>
  </r>
  <r>
    <n v="4"/>
    <n v="6"/>
    <n v="4"/>
    <n v="2"/>
    <s v="4.6.4.2"/>
    <s v="Outcome Based Codes"/>
    <x v="3"/>
    <s v="Information Governance Incident"/>
    <x v="24"/>
    <s v="Breach caused by (HICSC)"/>
    <x v="240"/>
    <s v="Accidental loss,"/>
    <x v="263"/>
    <s v="Accidental loss,"/>
    <x v="529"/>
    <m/>
    <x v="5"/>
    <x v="1"/>
    <s v="n/a"/>
    <s v="No "/>
    <x v="0"/>
    <x v="3"/>
    <x v="1"/>
    <x v="2"/>
    <x v="1"/>
    <x v="2"/>
    <x v="1"/>
    <x v="3"/>
    <x v="1"/>
    <x v="2"/>
    <x v="1"/>
    <x v="3"/>
    <x v="1"/>
    <x v="3"/>
    <m/>
    <m/>
  </r>
  <r>
    <n v="4"/>
    <n v="6"/>
    <n v="4"/>
    <n v="3"/>
    <s v="4.6.4.3"/>
    <s v="Outcome Based Codes"/>
    <x v="3"/>
    <s v="Information Governance Incident"/>
    <x v="24"/>
    <s v="Breach caused by (HICSC)"/>
    <x v="240"/>
    <s v="Inappropriate disclosure,"/>
    <x v="264"/>
    <s v="Inappropriate disclosure,"/>
    <x v="530"/>
    <m/>
    <x v="5"/>
    <x v="1"/>
    <s v="n/a"/>
    <s v="No "/>
    <x v="0"/>
    <x v="3"/>
    <x v="1"/>
    <x v="2"/>
    <x v="1"/>
    <x v="2"/>
    <x v="1"/>
    <x v="3"/>
    <x v="1"/>
    <x v="2"/>
    <x v="1"/>
    <x v="3"/>
    <x v="1"/>
    <x v="3"/>
    <m/>
    <m/>
  </r>
  <r>
    <n v="4"/>
    <n v="6"/>
    <n v="4"/>
    <n v="4"/>
    <s v="4.6.4.4"/>
    <s v="Outcome Based Codes"/>
    <x v="3"/>
    <s v="Information Governance Incident"/>
    <x v="24"/>
    <s v="Breach caused by (HICSC)"/>
    <x v="240"/>
    <s v="Procedural failure"/>
    <x v="265"/>
    <s v="Procedural failure"/>
    <x v="531"/>
    <m/>
    <x v="5"/>
    <x v="1"/>
    <s v="n/a"/>
    <s v="No "/>
    <x v="0"/>
    <x v="3"/>
    <x v="1"/>
    <x v="2"/>
    <x v="1"/>
    <x v="2"/>
    <x v="1"/>
    <x v="3"/>
    <x v="1"/>
    <x v="2"/>
    <x v="1"/>
    <x v="3"/>
    <x v="1"/>
    <x v="3"/>
    <m/>
    <m/>
  </r>
  <r>
    <n v="4"/>
    <n v="6"/>
    <n v="5"/>
    <s v=""/>
    <s v="4.6.5"/>
    <s v="Outcome Based Codes"/>
    <x v="3"/>
    <s v="Information Governance Incident"/>
    <x v="24"/>
    <s v="Data format (HICSC)"/>
    <x v="241"/>
    <m/>
    <x v="0"/>
    <s v="Data format (HICSC)"/>
    <x v="532"/>
    <m/>
    <x v="0"/>
    <x v="1"/>
    <s v="n/a"/>
    <s v="No "/>
    <x v="0"/>
    <x v="0"/>
    <x v="1"/>
    <x v="2"/>
    <x v="1"/>
    <x v="2"/>
    <x v="1"/>
    <x v="3"/>
    <x v="1"/>
    <x v="2"/>
    <x v="1"/>
    <x v="3"/>
    <x v="1"/>
    <x v="3"/>
    <m/>
    <m/>
  </r>
  <r>
    <n v="4"/>
    <n v="6"/>
    <n v="5"/>
    <n v="1"/>
    <s v="4.6.5.1"/>
    <s v="Outcome Based Codes"/>
    <x v="3"/>
    <s v="Information Governance Incident"/>
    <x v="24"/>
    <s v="Data format (HICSC)"/>
    <x v="241"/>
    <s v="Written"/>
    <x v="266"/>
    <s v="Written"/>
    <x v="533"/>
    <m/>
    <x v="5"/>
    <x v="1"/>
    <s v="n/a"/>
    <s v="No "/>
    <x v="0"/>
    <x v="3"/>
    <x v="1"/>
    <x v="2"/>
    <x v="1"/>
    <x v="2"/>
    <x v="1"/>
    <x v="3"/>
    <x v="1"/>
    <x v="2"/>
    <x v="1"/>
    <x v="3"/>
    <x v="1"/>
    <x v="3"/>
    <m/>
    <m/>
  </r>
  <r>
    <n v="4"/>
    <n v="6"/>
    <n v="5"/>
    <n v="2"/>
    <s v="4.6.5.2"/>
    <s v="Outcome Based Codes"/>
    <x v="3"/>
    <s v="Information Governance Incident"/>
    <x v="24"/>
    <s v="Data format (HICSC)"/>
    <x v="241"/>
    <s v="Digital – encrypted"/>
    <x v="267"/>
    <s v="Digital – encrypted"/>
    <x v="534"/>
    <m/>
    <x v="5"/>
    <x v="1"/>
    <s v="n/a"/>
    <s v="No "/>
    <x v="0"/>
    <x v="3"/>
    <x v="1"/>
    <x v="2"/>
    <x v="1"/>
    <x v="2"/>
    <x v="1"/>
    <x v="3"/>
    <x v="1"/>
    <x v="2"/>
    <x v="1"/>
    <x v="3"/>
    <x v="1"/>
    <x v="3"/>
    <m/>
    <m/>
  </r>
  <r>
    <n v="4"/>
    <n v="6"/>
    <n v="5"/>
    <n v="3"/>
    <s v="4.6.5.3"/>
    <s v="Outcome Based Codes"/>
    <x v="3"/>
    <s v="Information Governance Incident"/>
    <x v="24"/>
    <s v="Data format (HICSC)"/>
    <x v="241"/>
    <s v="Digital – not encrypted"/>
    <x v="268"/>
    <s v="Digital – not encrypted"/>
    <x v="535"/>
    <m/>
    <x v="5"/>
    <x v="1"/>
    <s v="n/a"/>
    <s v="No "/>
    <x v="0"/>
    <x v="3"/>
    <x v="1"/>
    <x v="2"/>
    <x v="1"/>
    <x v="2"/>
    <x v="1"/>
    <x v="3"/>
    <x v="1"/>
    <x v="2"/>
    <x v="1"/>
    <x v="3"/>
    <x v="1"/>
    <x v="3"/>
    <m/>
    <m/>
  </r>
  <r>
    <n v="4"/>
    <n v="6"/>
    <n v="6"/>
    <s v=""/>
    <s v="4.6.6"/>
    <s v="Outcome Based Codes"/>
    <x v="3"/>
    <s v="Information Governance Incident"/>
    <x v="24"/>
    <s v="Personal Data Type (HICSC)"/>
    <x v="242"/>
    <m/>
    <x v="0"/>
    <s v="Personal Data Type (HICSC)"/>
    <x v="536"/>
    <m/>
    <x v="0"/>
    <x v="1"/>
    <s v="n/a"/>
    <s v="No "/>
    <x v="0"/>
    <x v="0"/>
    <x v="1"/>
    <x v="2"/>
    <x v="1"/>
    <x v="2"/>
    <x v="1"/>
    <x v="3"/>
    <x v="1"/>
    <x v="2"/>
    <x v="1"/>
    <x v="3"/>
    <x v="1"/>
    <x v="3"/>
    <m/>
    <m/>
  </r>
  <r>
    <n v="4"/>
    <n v="6"/>
    <n v="6"/>
    <n v="1"/>
    <s v="4.6.6.1"/>
    <s v="Outcome Based Codes"/>
    <x v="3"/>
    <s v="Information Governance Incident"/>
    <x v="24"/>
    <s v="Personal Data Type (HICSC)"/>
    <x v="242"/>
    <s v="Basic demographic data at risk e.g. equivalent to telephone directory"/>
    <x v="269"/>
    <s v="Basic demographic data at risk e.g. equivalent to telephone directory"/>
    <x v="537"/>
    <m/>
    <x v="5"/>
    <x v="1"/>
    <s v="n/a"/>
    <s v="No "/>
    <x v="0"/>
    <x v="3"/>
    <x v="1"/>
    <x v="2"/>
    <x v="1"/>
    <x v="2"/>
    <x v="1"/>
    <x v="3"/>
    <x v="1"/>
    <x v="2"/>
    <x v="1"/>
    <x v="3"/>
    <x v="1"/>
    <x v="3"/>
    <m/>
    <m/>
  </r>
  <r>
    <n v="4"/>
    <n v="6"/>
    <n v="6"/>
    <n v="2"/>
    <s v="4.6.6.2"/>
    <s v="Outcome Based Codes"/>
    <x v="3"/>
    <s v="Information Governance Incident"/>
    <x v="24"/>
    <s v="Personal Data Type (HICSC)"/>
    <x v="242"/>
    <s v="Limited clinical information at risk e.g. clinic attendance, ward handover sheet"/>
    <x v="270"/>
    <s v="Limited clinical information at risk e.g. clinic attendance, ward handover sheet"/>
    <x v="538"/>
    <m/>
    <x v="5"/>
    <x v="1"/>
    <s v="n/a"/>
    <s v="No "/>
    <x v="0"/>
    <x v="3"/>
    <x v="1"/>
    <x v="2"/>
    <x v="1"/>
    <x v="2"/>
    <x v="1"/>
    <x v="3"/>
    <x v="1"/>
    <x v="2"/>
    <x v="1"/>
    <x v="3"/>
    <x v="1"/>
    <x v="3"/>
    <m/>
    <m/>
  </r>
  <r>
    <n v="4"/>
    <n v="6"/>
    <n v="7"/>
    <s v=""/>
    <s v="4.6.7"/>
    <s v="Outcome Based Codes"/>
    <x v="3"/>
    <s v="Information Governance Incident"/>
    <x v="24"/>
    <s v="Sensitivity (HICSC)"/>
    <x v="243"/>
    <m/>
    <x v="0"/>
    <s v="Sensitivity (HICSC)"/>
    <x v="539"/>
    <m/>
    <x v="0"/>
    <x v="1"/>
    <s v="n/a"/>
    <s v="No "/>
    <x v="0"/>
    <x v="0"/>
    <x v="1"/>
    <x v="2"/>
    <x v="1"/>
    <x v="2"/>
    <x v="1"/>
    <x v="3"/>
    <x v="1"/>
    <x v="2"/>
    <x v="1"/>
    <x v="3"/>
    <x v="1"/>
    <x v="3"/>
    <m/>
    <m/>
  </r>
  <r>
    <n v="4"/>
    <n v="6"/>
    <n v="7"/>
    <n v="1"/>
    <s v="4.6.7.1"/>
    <s v="Outcome Based Codes"/>
    <x v="3"/>
    <s v="Information Governance Incident"/>
    <x v="24"/>
    <s v="Sensitivity (HICSC)"/>
    <x v="243"/>
    <s v="No clinical data at risk"/>
    <x v="271"/>
    <s v="No clinical data at risk"/>
    <x v="540"/>
    <m/>
    <x v="5"/>
    <x v="1"/>
    <s v="n/a"/>
    <s v="No "/>
    <x v="0"/>
    <x v="3"/>
    <x v="1"/>
    <x v="2"/>
    <x v="1"/>
    <x v="2"/>
    <x v="1"/>
    <x v="3"/>
    <x v="1"/>
    <x v="2"/>
    <x v="1"/>
    <x v="3"/>
    <x v="1"/>
    <x v="3"/>
    <m/>
    <m/>
  </r>
  <r>
    <n v="4"/>
    <n v="6"/>
    <n v="7"/>
    <n v="2"/>
    <s v="4.6.7.2"/>
    <s v="Outcome Based Codes"/>
    <x v="3"/>
    <s v="Information Governance Incident"/>
    <x v="24"/>
    <s v="Sensitivity (HICSC)"/>
    <x v="243"/>
    <s v="Limited demographic data at risk e.g. address not included, name not included"/>
    <x v="272"/>
    <s v="Limited demographic data at risk e.g. address not included, name not included"/>
    <x v="541"/>
    <m/>
    <x v="5"/>
    <x v="1"/>
    <s v="n/a"/>
    <s v="No "/>
    <x v="0"/>
    <x v="3"/>
    <x v="1"/>
    <x v="2"/>
    <x v="1"/>
    <x v="2"/>
    <x v="1"/>
    <x v="3"/>
    <x v="1"/>
    <x v="2"/>
    <x v="1"/>
    <x v="3"/>
    <x v="1"/>
    <x v="3"/>
    <m/>
    <m/>
  </r>
  <r>
    <n v="4"/>
    <n v="6"/>
    <n v="7"/>
    <n v="3"/>
    <s v="4.6.7.3"/>
    <s v="Outcome Based Codes"/>
    <x v="3"/>
    <s v="Information Governance Incident"/>
    <x v="24"/>
    <s v="Sensitivity (HICSC)"/>
    <x v="243"/>
    <s v="Security controls/difficulty to access data partially mitigates risk"/>
    <x v="273"/>
    <s v="Security controls/difficulty to access data partially mitigates risk"/>
    <x v="542"/>
    <m/>
    <x v="5"/>
    <x v="1"/>
    <s v="n/a"/>
    <s v="No "/>
    <x v="0"/>
    <x v="3"/>
    <x v="1"/>
    <x v="2"/>
    <x v="1"/>
    <x v="2"/>
    <x v="1"/>
    <x v="3"/>
    <x v="1"/>
    <x v="2"/>
    <x v="1"/>
    <x v="3"/>
    <x v="1"/>
    <x v="3"/>
    <m/>
    <m/>
  </r>
  <r>
    <n v="4"/>
    <n v="6"/>
    <n v="7"/>
    <n v="4"/>
    <s v="4.6.7.4"/>
    <s v="Outcome Based Codes"/>
    <x v="3"/>
    <s v="Information Governance Incident"/>
    <x v="24"/>
    <s v="Sensitivity (HICSC)"/>
    <x v="243"/>
    <s v="Detailed clinical information at risk e.g. case notes"/>
    <x v="274"/>
    <s v="Detailed clinical information at risk e.g. case notes"/>
    <x v="543"/>
    <m/>
    <x v="5"/>
    <x v="1"/>
    <s v="n/a"/>
    <s v="No "/>
    <x v="0"/>
    <x v="3"/>
    <x v="1"/>
    <x v="2"/>
    <x v="1"/>
    <x v="2"/>
    <x v="1"/>
    <x v="3"/>
    <x v="1"/>
    <x v="2"/>
    <x v="1"/>
    <x v="3"/>
    <x v="1"/>
    <x v="3"/>
    <m/>
    <m/>
  </r>
  <r>
    <n v="4"/>
    <n v="6"/>
    <n v="7"/>
    <n v="5"/>
    <s v="4.6.7.5"/>
    <s v="Outcome Based Codes"/>
    <x v="3"/>
    <s v="Information Governance Incident"/>
    <x v="24"/>
    <s v="Sensitivity (HICSC)"/>
    <x v="243"/>
    <s v="Particularly sensitive information at risk e.g. HIV, STD, Mental Health, Children"/>
    <x v="275"/>
    <s v="Particularly sensitive information at risk e.g. HIV, STD, Mental Health, Children"/>
    <x v="544"/>
    <m/>
    <x v="5"/>
    <x v="1"/>
    <s v="n/a"/>
    <s v="No "/>
    <x v="0"/>
    <x v="3"/>
    <x v="1"/>
    <x v="2"/>
    <x v="1"/>
    <x v="2"/>
    <x v="1"/>
    <x v="3"/>
    <x v="1"/>
    <x v="2"/>
    <x v="1"/>
    <x v="3"/>
    <x v="1"/>
    <x v="3"/>
    <m/>
    <m/>
  </r>
  <r>
    <n v="4"/>
    <n v="6"/>
    <n v="7"/>
    <n v="6"/>
    <s v="4.6.7.6"/>
    <s v="Outcome Based Codes"/>
    <x v="3"/>
    <s v="Information Governance Incident"/>
    <x v="24"/>
    <s v="Sensitivity (HICSC)"/>
    <x v="243"/>
    <s v="One or more previous incidents of a similar type in past 12 months"/>
    <x v="276"/>
    <s v="One or more previous incidents of a similar type in past 12 months"/>
    <x v="545"/>
    <m/>
    <x v="5"/>
    <x v="1"/>
    <s v="n/a"/>
    <s v="No "/>
    <x v="0"/>
    <x v="3"/>
    <x v="1"/>
    <x v="2"/>
    <x v="1"/>
    <x v="2"/>
    <x v="1"/>
    <x v="3"/>
    <x v="1"/>
    <x v="2"/>
    <x v="1"/>
    <x v="3"/>
    <x v="1"/>
    <x v="3"/>
    <m/>
    <m/>
  </r>
  <r>
    <n v="4"/>
    <n v="6"/>
    <n v="7"/>
    <n v="7"/>
    <s v="4.6.7.7"/>
    <s v="Outcome Based Codes"/>
    <x v="3"/>
    <s v="Information Governance Incident"/>
    <x v="24"/>
    <s v="Sensitivity (HICSC)"/>
    <x v="243"/>
    <s v="Failure to securely encrypt mobile technology or other obvious security failing"/>
    <x v="277"/>
    <s v="Failure to securely encrypt mobile technology or other obvious security failing"/>
    <x v="546"/>
    <m/>
    <x v="5"/>
    <x v="1"/>
    <s v="n/a"/>
    <s v="No "/>
    <x v="0"/>
    <x v="3"/>
    <x v="1"/>
    <x v="2"/>
    <x v="1"/>
    <x v="2"/>
    <x v="1"/>
    <x v="3"/>
    <x v="1"/>
    <x v="2"/>
    <x v="1"/>
    <x v="3"/>
    <x v="1"/>
    <x v="3"/>
    <m/>
    <m/>
  </r>
  <r>
    <n v="4"/>
    <n v="6"/>
    <n v="7"/>
    <n v="8"/>
    <s v="4.6.7.8"/>
    <s v="Outcome Based Codes"/>
    <x v="3"/>
    <s v="Information Governance Incident"/>
    <x v="24"/>
    <s v="Sensitivity (HICSC)"/>
    <x v="243"/>
    <s v="A complaint has been made to the Information Commissioner"/>
    <x v="278"/>
    <s v="A complaint has been made to the Information Commissioner"/>
    <x v="547"/>
    <m/>
    <x v="5"/>
    <x v="1"/>
    <s v="n/a"/>
    <s v="No "/>
    <x v="0"/>
    <x v="3"/>
    <x v="1"/>
    <x v="2"/>
    <x v="1"/>
    <x v="2"/>
    <x v="1"/>
    <x v="3"/>
    <x v="1"/>
    <x v="2"/>
    <x v="1"/>
    <x v="3"/>
    <x v="1"/>
    <x v="3"/>
    <m/>
    <m/>
  </r>
  <r>
    <n v="4"/>
    <n v="6"/>
    <n v="7"/>
    <n v="9"/>
    <s v="4.6.7.9"/>
    <s v="Outcome Based Codes"/>
    <x v="3"/>
    <s v="Information Governance Incident"/>
    <x v="24"/>
    <s v="Sensitivity (HICSC)"/>
    <x v="243"/>
    <s v="Individuals affected are likely to suffer significant distress or embarrassment"/>
    <x v="279"/>
    <s v="Individuals affected are likely to suffer significant distress or embarrassment"/>
    <x v="548"/>
    <m/>
    <x v="5"/>
    <x v="1"/>
    <s v="n/a"/>
    <s v="No "/>
    <x v="0"/>
    <x v="3"/>
    <x v="1"/>
    <x v="2"/>
    <x v="1"/>
    <x v="2"/>
    <x v="1"/>
    <x v="3"/>
    <x v="1"/>
    <x v="2"/>
    <x v="1"/>
    <x v="3"/>
    <x v="1"/>
    <x v="3"/>
    <m/>
    <m/>
  </r>
  <r>
    <n v="4"/>
    <n v="6"/>
    <n v="7"/>
    <n v="10"/>
    <s v="4.6.7.10"/>
    <s v="Outcome Based Codes"/>
    <x v="3"/>
    <s v="Information Governance Incident"/>
    <x v="24"/>
    <s v="Sensitivity (HICSC)"/>
    <x v="243"/>
    <s v="Individuals affected have been placed at risk of physical harm"/>
    <x v="280"/>
    <s v="Individuals affected have been placed at risk of physical harm"/>
    <x v="549"/>
    <m/>
    <x v="5"/>
    <x v="1"/>
    <s v="n/a"/>
    <s v="No "/>
    <x v="0"/>
    <x v="3"/>
    <x v="1"/>
    <x v="2"/>
    <x v="1"/>
    <x v="2"/>
    <x v="1"/>
    <x v="3"/>
    <x v="1"/>
    <x v="2"/>
    <x v="1"/>
    <x v="3"/>
    <x v="1"/>
    <x v="3"/>
    <m/>
    <m/>
  </r>
  <r>
    <n v="4"/>
    <n v="6"/>
    <n v="7"/>
    <n v="11"/>
    <s v="4.6.7.11"/>
    <s v="Outcome Based Codes"/>
    <x v="3"/>
    <s v="Information Governance Incident"/>
    <x v="24"/>
    <s v="Sensitivity (HICSC)"/>
    <x v="243"/>
    <s v="Individuals affected may suffer significant detriment e.g. financial loss"/>
    <x v="281"/>
    <s v="Individuals affected may suffer significant detriment e.g. financial loss"/>
    <x v="550"/>
    <m/>
    <x v="5"/>
    <x v="1"/>
    <s v="n/a"/>
    <s v="No "/>
    <x v="0"/>
    <x v="3"/>
    <x v="1"/>
    <x v="2"/>
    <x v="1"/>
    <x v="2"/>
    <x v="1"/>
    <x v="3"/>
    <x v="1"/>
    <x v="2"/>
    <x v="1"/>
    <x v="3"/>
    <x v="1"/>
    <x v="3"/>
    <m/>
    <m/>
  </r>
  <r>
    <n v="4"/>
    <n v="6"/>
    <n v="7"/>
    <n v="12"/>
    <s v="4.6.7.12"/>
    <s v="Outcome Based Codes"/>
    <x v="3"/>
    <s v="Information Governance Incident"/>
    <x v="24"/>
    <s v="Sensitivity (HICSC)"/>
    <x v="243"/>
    <s v="Incident has incurred or risked incurring a clinical untoward incident"/>
    <x v="282"/>
    <s v="Incident has incurred or risked incurring a clinical untoward incident"/>
    <x v="551"/>
    <m/>
    <x v="5"/>
    <x v="1"/>
    <s v="n/a"/>
    <s v="No "/>
    <x v="0"/>
    <x v="3"/>
    <x v="1"/>
    <x v="2"/>
    <x v="1"/>
    <x v="2"/>
    <x v="1"/>
    <x v="3"/>
    <x v="1"/>
    <x v="2"/>
    <x v="1"/>
    <x v="3"/>
    <x v="1"/>
    <x v="3"/>
    <m/>
    <m/>
  </r>
  <r>
    <n v="4"/>
    <n v="6"/>
    <n v="7"/>
    <n v="13"/>
    <s v="4.6.7.13"/>
    <s v="Outcome Based Codes"/>
    <x v="3"/>
    <s v="Information Governance Incident"/>
    <x v="24"/>
    <s v="Sensitivity (HICSC)"/>
    <x v="243"/>
    <s v="Celebrity involved or other newsworthy aspects or media interest"/>
    <x v="283"/>
    <s v="Celebrity involved or other newsworthy aspects or media interest"/>
    <x v="552"/>
    <m/>
    <x v="5"/>
    <x v="1"/>
    <s v="n/a"/>
    <s v="No "/>
    <x v="0"/>
    <x v="3"/>
    <x v="1"/>
    <x v="2"/>
    <x v="1"/>
    <x v="2"/>
    <x v="1"/>
    <x v="3"/>
    <x v="1"/>
    <x v="2"/>
    <x v="1"/>
    <x v="3"/>
    <x v="1"/>
    <x v="3"/>
    <m/>
    <m/>
  </r>
  <r>
    <n v="4"/>
    <n v="6"/>
    <n v="8"/>
    <s v=""/>
    <s v="4.6.8"/>
    <s v="Outcome Based Codes"/>
    <x v="3"/>
    <s v="Information Governance Incident"/>
    <x v="24"/>
    <s v="IG non-conformance reported to (HICSC)"/>
    <x v="244"/>
    <m/>
    <x v="0"/>
    <s v="IG non-conformance reported to (HICSC)"/>
    <x v="553"/>
    <m/>
    <x v="5"/>
    <x v="1"/>
    <s v="n/a"/>
    <s v="No "/>
    <x v="0"/>
    <x v="3"/>
    <x v="1"/>
    <x v="2"/>
    <x v="1"/>
    <x v="2"/>
    <x v="1"/>
    <x v="3"/>
    <x v="1"/>
    <x v="2"/>
    <x v="1"/>
    <x v="3"/>
    <x v="1"/>
    <x v="3"/>
    <m/>
    <m/>
  </r>
  <r>
    <n v="4"/>
    <n v="6"/>
    <n v="8"/>
    <n v="1"/>
    <s v="4.6.8.1"/>
    <s v="Outcome Based Codes"/>
    <x v="3"/>
    <s v="Information Governance Incident"/>
    <x v="24"/>
    <s v="IG non-conformance reported to (HICSC)"/>
    <x v="244"/>
    <s v="Data subjects"/>
    <x v="284"/>
    <s v="Data subjects"/>
    <x v="554"/>
    <m/>
    <x v="0"/>
    <x v="1"/>
    <s v="n/a"/>
    <s v="No "/>
    <x v="0"/>
    <x v="0"/>
    <x v="1"/>
    <x v="2"/>
    <x v="1"/>
    <x v="2"/>
    <x v="1"/>
    <x v="3"/>
    <x v="1"/>
    <x v="2"/>
    <x v="1"/>
    <x v="3"/>
    <x v="1"/>
    <x v="3"/>
    <m/>
    <m/>
  </r>
  <r>
    <n v="4"/>
    <n v="6"/>
    <n v="8"/>
    <n v="2"/>
    <s v="4.6.8.2"/>
    <s v="Outcome Based Codes"/>
    <x v="3"/>
    <s v="Information Governance Incident"/>
    <x v="24"/>
    <s v="IG non-conformance reported to (HICSC)"/>
    <x v="244"/>
    <s v="Caldicott Guardian"/>
    <x v="285"/>
    <s v="Caldicott Guardian"/>
    <x v="555"/>
    <m/>
    <x v="10"/>
    <x v="1"/>
    <s v="n/a"/>
    <s v="No "/>
    <x v="0"/>
    <x v="4"/>
    <x v="1"/>
    <x v="2"/>
    <x v="1"/>
    <x v="2"/>
    <x v="1"/>
    <x v="3"/>
    <x v="1"/>
    <x v="2"/>
    <x v="1"/>
    <x v="3"/>
    <x v="1"/>
    <x v="3"/>
    <m/>
    <m/>
  </r>
  <r>
    <n v="4"/>
    <n v="6"/>
    <n v="8"/>
    <n v="3"/>
    <s v="4.6.8.3"/>
    <s v="Outcome Based Codes"/>
    <x v="3"/>
    <s v="Information Governance Incident"/>
    <x v="24"/>
    <s v="IG non-conformance reported to (HICSC)"/>
    <x v="244"/>
    <s v="Senior Information Risk Owner"/>
    <x v="286"/>
    <s v="Senior Information Risk Owner"/>
    <x v="556"/>
    <m/>
    <x v="10"/>
    <x v="1"/>
    <s v="n/a"/>
    <s v="No "/>
    <x v="0"/>
    <x v="4"/>
    <x v="1"/>
    <x v="2"/>
    <x v="1"/>
    <x v="2"/>
    <x v="1"/>
    <x v="3"/>
    <x v="1"/>
    <x v="2"/>
    <x v="1"/>
    <x v="3"/>
    <x v="1"/>
    <x v="3"/>
    <m/>
    <m/>
  </r>
  <r>
    <n v="4"/>
    <n v="6"/>
    <n v="8"/>
    <n v="4"/>
    <s v="4.6.8.4"/>
    <s v="Outcome Based Codes"/>
    <x v="3"/>
    <s v="Information Governance Incident"/>
    <x v="24"/>
    <s v="IG non-conformance reported to (HICSC)"/>
    <x v="244"/>
    <s v="Chief Executive"/>
    <x v="287"/>
    <s v="Chief Executive"/>
    <x v="557"/>
    <m/>
    <x v="10"/>
    <x v="1"/>
    <s v="n/a"/>
    <s v="No "/>
    <x v="0"/>
    <x v="4"/>
    <x v="1"/>
    <x v="2"/>
    <x v="1"/>
    <x v="2"/>
    <x v="1"/>
    <x v="3"/>
    <x v="1"/>
    <x v="2"/>
    <x v="1"/>
    <x v="3"/>
    <x v="1"/>
    <x v="3"/>
    <m/>
    <m/>
  </r>
  <r>
    <n v="4"/>
    <n v="6"/>
    <n v="8"/>
    <n v="5"/>
    <s v="4.6.8.5"/>
    <s v="Outcome Based Codes"/>
    <x v="3"/>
    <s v="Information Governance Incident"/>
    <x v="24"/>
    <s v="IG non-conformance reported to (HICSC)"/>
    <x v="244"/>
    <s v="Accounting Officer"/>
    <x v="288"/>
    <s v="Accounting Officer"/>
    <x v="558"/>
    <m/>
    <x v="10"/>
    <x v="1"/>
    <s v="n/a"/>
    <s v="No "/>
    <x v="0"/>
    <x v="4"/>
    <x v="1"/>
    <x v="2"/>
    <x v="1"/>
    <x v="2"/>
    <x v="1"/>
    <x v="3"/>
    <x v="1"/>
    <x v="2"/>
    <x v="1"/>
    <x v="3"/>
    <x v="1"/>
    <x v="3"/>
    <m/>
    <m/>
  </r>
  <r>
    <n v="4"/>
    <n v="6"/>
    <n v="8"/>
    <n v="6"/>
    <s v="4.6.8.6"/>
    <s v="Outcome Based Codes"/>
    <x v="3"/>
    <s v="Information Governance Incident"/>
    <x v="24"/>
    <s v="IG non-conformance reported to (HICSC)"/>
    <x v="244"/>
    <s v="Police, Counter Fraud Branch, etc"/>
    <x v="289"/>
    <s v="Police, Counter Fraud Branch, etc"/>
    <x v="559"/>
    <m/>
    <x v="10"/>
    <x v="1"/>
    <s v="n/a"/>
    <s v="No "/>
    <x v="0"/>
    <x v="4"/>
    <x v="1"/>
    <x v="2"/>
    <x v="1"/>
    <x v="2"/>
    <x v="1"/>
    <x v="3"/>
    <x v="1"/>
    <x v="2"/>
    <x v="1"/>
    <x v="3"/>
    <x v="1"/>
    <x v="3"/>
    <m/>
    <m/>
  </r>
  <r>
    <n v="4"/>
    <n v="6"/>
    <n v="9"/>
    <s v=""/>
    <s v="4.6.9"/>
    <s v="Outcome Based Codes"/>
    <x v="3"/>
    <s v="Information Governance Incident"/>
    <x v="24"/>
    <s v="Summary of Incident for IG Toolkit Report (HICSC)"/>
    <x v="245"/>
    <m/>
    <x v="0"/>
    <s v="Summary of Incident for IG Toolkit Report (HICSC)"/>
    <x v="560"/>
    <m/>
    <x v="2"/>
    <x v="1"/>
    <s v="n/a"/>
    <s v="No "/>
    <x v="0"/>
    <x v="0"/>
    <x v="1"/>
    <x v="2"/>
    <x v="1"/>
    <x v="2"/>
    <x v="1"/>
    <x v="3"/>
    <x v="1"/>
    <x v="2"/>
    <x v="1"/>
    <x v="3"/>
    <x v="1"/>
    <x v="3"/>
    <m/>
    <m/>
  </r>
  <r>
    <n v="4"/>
    <n v="6"/>
    <n v="10"/>
    <s v=""/>
    <s v="4.6.10"/>
    <s v="Outcome Based Codes"/>
    <x v="3"/>
    <s v="Information Governance Incident"/>
    <x v="24"/>
    <s v="Details of Incident for IG Toolkit Report (HICSC)"/>
    <x v="246"/>
    <m/>
    <x v="0"/>
    <s v="Details of Incident for IG Toolkit Report (HICSC)"/>
    <x v="561"/>
    <m/>
    <x v="2"/>
    <x v="1"/>
    <s v="n/a"/>
    <s v="No "/>
    <x v="0"/>
    <x v="0"/>
    <x v="1"/>
    <x v="2"/>
    <x v="1"/>
    <x v="2"/>
    <x v="1"/>
    <x v="3"/>
    <x v="1"/>
    <x v="2"/>
    <x v="1"/>
    <x v="3"/>
    <x v="1"/>
    <x v="3"/>
    <m/>
    <m/>
  </r>
  <r>
    <n v="4"/>
    <n v="7"/>
    <s v=""/>
    <s v=""/>
    <s v="4.7"/>
    <s v="Outcome Based Codes"/>
    <x v="3"/>
    <s v="Complaint"/>
    <x v="25"/>
    <m/>
    <x v="0"/>
    <m/>
    <x v="0"/>
    <s v="Complaint"/>
    <x v="562"/>
    <s v="All service complaints should be subject to process based non-conformance analysis. Fact of complaint must not be part of the clinical record.  NRLS does not have a homecare option, so how we use these codes needs further discussion.  Could map these from process codes to remove duplication"/>
    <x v="0"/>
    <x v="1"/>
    <s v="n/a"/>
    <s v="No "/>
    <x v="1"/>
    <x v="2"/>
    <x v="1"/>
    <x v="2"/>
    <x v="1"/>
    <x v="2"/>
    <x v="1"/>
    <x v="3"/>
    <x v="0"/>
    <x v="0"/>
    <x v="1"/>
    <x v="3"/>
    <x v="1"/>
    <x v="3"/>
    <m/>
    <m/>
  </r>
  <r>
    <n v="4"/>
    <n v="7"/>
    <n v="1"/>
    <s v=""/>
    <s v="4.7.1"/>
    <s v="Outcome Based Codes"/>
    <x v="3"/>
    <s v="Complaint"/>
    <x v="25"/>
    <s v="Date acknowledgement issued to complainant"/>
    <x v="247"/>
    <m/>
    <x v="0"/>
    <s v="Date acknowledgement issued to complainant"/>
    <x v="563"/>
    <s v="If written response requested by reporter/complainant"/>
    <x v="9"/>
    <x v="1"/>
    <s v="n/a"/>
    <m/>
    <x v="1"/>
    <x v="2"/>
    <x v="1"/>
    <x v="2"/>
    <x v="1"/>
    <x v="2"/>
    <x v="1"/>
    <x v="3"/>
    <x v="1"/>
    <x v="2"/>
    <x v="1"/>
    <x v="3"/>
    <x v="1"/>
    <x v="3"/>
    <m/>
    <m/>
  </r>
  <r>
    <n v="4"/>
    <n v="7"/>
    <n v="2"/>
    <s v=""/>
    <s v="4.7.2"/>
    <s v="Outcome Based Codes"/>
    <x v="3"/>
    <s v="Complaint"/>
    <x v="25"/>
    <s v="Date of written response issued to complainant"/>
    <x v="248"/>
    <m/>
    <x v="0"/>
    <s v="Date of written response issued to complainant"/>
    <x v="564"/>
    <s v="If written response requested by reporter/complainant"/>
    <x v="9"/>
    <x v="1"/>
    <s v="n/a"/>
    <m/>
    <x v="1"/>
    <x v="2"/>
    <x v="1"/>
    <x v="2"/>
    <x v="1"/>
    <x v="2"/>
    <x v="1"/>
    <x v="3"/>
    <x v="1"/>
    <x v="2"/>
    <x v="1"/>
    <x v="3"/>
    <x v="1"/>
    <x v="3"/>
    <m/>
    <m/>
  </r>
  <r>
    <n v="5"/>
    <s v=""/>
    <s v=""/>
    <s v=""/>
    <s v="5"/>
    <s v="Root Cause Codes"/>
    <x v="4"/>
    <m/>
    <x v="0"/>
    <m/>
    <x v="0"/>
    <m/>
    <x v="0"/>
    <s v="Root Cause Codes"/>
    <x v="565"/>
    <m/>
    <x v="0"/>
    <x v="0"/>
    <s v="Man"/>
    <s v="No "/>
    <x v="0"/>
    <x v="0"/>
    <x v="0"/>
    <x v="0"/>
    <x v="0"/>
    <x v="0"/>
    <x v="0"/>
    <x v="0"/>
    <x v="0"/>
    <x v="0"/>
    <x v="0"/>
    <x v="0"/>
    <x v="0"/>
    <x v="0"/>
    <m/>
    <m/>
  </r>
  <r>
    <n v="5"/>
    <n v="1"/>
    <s v=""/>
    <s v=""/>
    <s v="5.1"/>
    <s v="Root Cause Codes"/>
    <x v="4"/>
    <s v="Work and Environment Factors"/>
    <x v="26"/>
    <m/>
    <x v="0"/>
    <m/>
    <x v="0"/>
    <s v="Work and Environment Factors"/>
    <x v="566"/>
    <m/>
    <x v="11"/>
    <x v="0"/>
    <s v="Opt"/>
    <s v="No "/>
    <x v="0"/>
    <x v="1"/>
    <x v="0"/>
    <x v="1"/>
    <x v="0"/>
    <x v="1"/>
    <x v="0"/>
    <x v="1"/>
    <x v="0"/>
    <x v="1"/>
    <x v="0"/>
    <x v="1"/>
    <x v="0"/>
    <x v="1"/>
    <m/>
    <m/>
  </r>
  <r>
    <n v="5"/>
    <n v="1"/>
    <n v="1"/>
    <s v=""/>
    <s v="5.1.1"/>
    <s v="Root Cause Codes"/>
    <x v="4"/>
    <s v="Work and Environment Factors"/>
    <x v="26"/>
    <s v="Poor workspace layout / insufficient space"/>
    <x v="249"/>
    <m/>
    <x v="0"/>
    <s v="Poor workspace layout / insufficient space"/>
    <x v="567"/>
    <m/>
    <x v="11"/>
    <x v="0"/>
    <s v="Opt"/>
    <s v="No "/>
    <x v="0"/>
    <x v="1"/>
    <x v="0"/>
    <x v="1"/>
    <x v="0"/>
    <x v="1"/>
    <x v="0"/>
    <x v="1"/>
    <x v="0"/>
    <x v="1"/>
    <x v="0"/>
    <x v="1"/>
    <x v="0"/>
    <x v="1"/>
    <m/>
    <m/>
  </r>
  <r>
    <n v="5"/>
    <n v="1"/>
    <n v="2"/>
    <s v=""/>
    <s v="5.1.2"/>
    <s v="Root Cause Codes"/>
    <x v="4"/>
    <s v="Work and Environment Factors"/>
    <x v="26"/>
    <s v="Unsuitable environmental conditions (e.g. noise, heat, light, cleanliness, distractions, interruptions)"/>
    <x v="250"/>
    <m/>
    <x v="0"/>
    <s v="Unsuitable environmental conditions (e.g. noise, heat, light, cleanliness, distractions, interruptions)"/>
    <x v="568"/>
    <m/>
    <x v="11"/>
    <x v="0"/>
    <s v="Opt"/>
    <s v="No "/>
    <x v="0"/>
    <x v="1"/>
    <x v="0"/>
    <x v="1"/>
    <x v="0"/>
    <x v="1"/>
    <x v="0"/>
    <x v="1"/>
    <x v="0"/>
    <x v="1"/>
    <x v="0"/>
    <x v="1"/>
    <x v="0"/>
    <x v="1"/>
    <m/>
    <m/>
  </r>
  <r>
    <n v="5"/>
    <n v="1"/>
    <n v="3"/>
    <s v=""/>
    <s v="5.1.3"/>
    <s v="Root Cause Codes"/>
    <x v="4"/>
    <s v="Work and Environment Factors"/>
    <x v="26"/>
    <s v="Workload and hours of work"/>
    <x v="251"/>
    <m/>
    <x v="0"/>
    <s v="Workload and hours of work"/>
    <x v="569"/>
    <m/>
    <x v="11"/>
    <x v="0"/>
    <s v="Opt"/>
    <s v="No "/>
    <x v="0"/>
    <x v="1"/>
    <x v="0"/>
    <x v="1"/>
    <x v="0"/>
    <x v="1"/>
    <x v="0"/>
    <x v="1"/>
    <x v="0"/>
    <x v="1"/>
    <x v="0"/>
    <x v="1"/>
    <x v="0"/>
    <x v="1"/>
    <m/>
    <m/>
  </r>
  <r>
    <n v="5"/>
    <n v="1"/>
    <n v="4"/>
    <s v=""/>
    <s v="5.1.4"/>
    <s v="Root Cause Codes"/>
    <x v="4"/>
    <s v="Work and Environment Factors"/>
    <x v="26"/>
    <s v="Time pressures"/>
    <x v="252"/>
    <m/>
    <x v="0"/>
    <s v="Time pressures"/>
    <x v="570"/>
    <m/>
    <x v="11"/>
    <x v="0"/>
    <s v="Opt"/>
    <s v="No "/>
    <x v="0"/>
    <x v="1"/>
    <x v="0"/>
    <x v="1"/>
    <x v="0"/>
    <x v="1"/>
    <x v="0"/>
    <x v="1"/>
    <x v="0"/>
    <x v="1"/>
    <x v="0"/>
    <x v="1"/>
    <x v="0"/>
    <x v="1"/>
    <m/>
    <m/>
  </r>
  <r>
    <n v="5"/>
    <n v="1"/>
    <n v="5"/>
    <s v=""/>
    <s v="5.1.5"/>
    <s v="Root Cause Codes"/>
    <x v="4"/>
    <s v="Work and Environment Factors"/>
    <x v="26"/>
    <s v="Poor/excess administration"/>
    <x v="253"/>
    <m/>
    <x v="0"/>
    <s v="Poor/excess administration"/>
    <x v="571"/>
    <m/>
    <x v="11"/>
    <x v="0"/>
    <s v="Opt"/>
    <s v="No "/>
    <x v="0"/>
    <x v="1"/>
    <x v="0"/>
    <x v="1"/>
    <x v="0"/>
    <x v="1"/>
    <x v="0"/>
    <x v="1"/>
    <x v="0"/>
    <x v="1"/>
    <x v="0"/>
    <x v="1"/>
    <x v="0"/>
    <x v="1"/>
    <m/>
    <m/>
  </r>
  <r>
    <n v="5"/>
    <n v="2"/>
    <s v=""/>
    <s v=""/>
    <s v="5.2"/>
    <s v="Root Cause Codes"/>
    <x v="4"/>
    <s v="Equipment and resource factors"/>
    <x v="27"/>
    <m/>
    <x v="0"/>
    <m/>
    <x v="0"/>
    <s v="Equipment and resource factors"/>
    <x v="572"/>
    <m/>
    <x v="11"/>
    <x v="0"/>
    <s v="Opt"/>
    <s v="No "/>
    <x v="0"/>
    <x v="1"/>
    <x v="0"/>
    <x v="1"/>
    <x v="0"/>
    <x v="1"/>
    <x v="0"/>
    <x v="1"/>
    <x v="0"/>
    <x v="1"/>
    <x v="0"/>
    <x v="1"/>
    <x v="0"/>
    <x v="1"/>
    <m/>
    <m/>
  </r>
  <r>
    <n v="5"/>
    <n v="2"/>
    <n v="1"/>
    <s v=""/>
    <s v="5.2.1"/>
    <s v="Root Cause Codes"/>
    <x v="4"/>
    <s v="Equipment and resource factors"/>
    <x v="27"/>
    <s v="Poor design (e.g. unclear displays, equipment difficult to use)"/>
    <x v="254"/>
    <m/>
    <x v="0"/>
    <s v="Poor design (e.g. unclear displays, equipment difficult to use)"/>
    <x v="573"/>
    <m/>
    <x v="11"/>
    <x v="0"/>
    <s v="Opt"/>
    <s v="No "/>
    <x v="0"/>
    <x v="1"/>
    <x v="0"/>
    <x v="1"/>
    <x v="0"/>
    <x v="1"/>
    <x v="0"/>
    <x v="1"/>
    <x v="0"/>
    <x v="1"/>
    <x v="0"/>
    <x v="1"/>
    <x v="0"/>
    <x v="1"/>
    <m/>
    <m/>
  </r>
  <r>
    <n v="5"/>
    <n v="2"/>
    <n v="2"/>
    <s v=""/>
    <s v="5.2.2"/>
    <s v="Root Cause Codes"/>
    <x v="4"/>
    <s v="Equipment and resource factors"/>
    <x v="27"/>
    <s v="Insufficient equipment"/>
    <x v="255"/>
    <m/>
    <x v="0"/>
    <s v="Insufficient equipment"/>
    <x v="574"/>
    <m/>
    <x v="11"/>
    <x v="0"/>
    <s v="Opt"/>
    <s v="No "/>
    <x v="0"/>
    <x v="1"/>
    <x v="0"/>
    <x v="1"/>
    <x v="0"/>
    <x v="1"/>
    <x v="0"/>
    <x v="1"/>
    <x v="0"/>
    <x v="1"/>
    <x v="0"/>
    <x v="1"/>
    <x v="0"/>
    <x v="1"/>
    <m/>
    <m/>
  </r>
  <r>
    <n v="5"/>
    <n v="2"/>
    <n v="3"/>
    <s v=""/>
    <s v="5.2.3"/>
    <s v="Root Cause Codes"/>
    <x v="4"/>
    <s v="Equipment and resource factors"/>
    <x v="27"/>
    <s v="Wrong type of equipment / correct equipment not available"/>
    <x v="256"/>
    <m/>
    <x v="0"/>
    <s v="Wrong type of equipment / correct equipment not available"/>
    <x v="575"/>
    <m/>
    <x v="11"/>
    <x v="0"/>
    <s v="Opt"/>
    <s v="No "/>
    <x v="0"/>
    <x v="1"/>
    <x v="0"/>
    <x v="1"/>
    <x v="0"/>
    <x v="1"/>
    <x v="0"/>
    <x v="1"/>
    <x v="0"/>
    <x v="1"/>
    <x v="0"/>
    <x v="1"/>
    <x v="0"/>
    <x v="1"/>
    <m/>
    <m/>
  </r>
  <r>
    <n v="5"/>
    <n v="2"/>
    <n v="4"/>
    <s v=""/>
    <s v="5.2.4"/>
    <s v="Root Cause Codes"/>
    <x v="4"/>
    <s v="Equipment and resource factors"/>
    <x v="27"/>
    <s v="Maintenance / calibration"/>
    <x v="257"/>
    <m/>
    <x v="0"/>
    <s v="Maintenance / calibration"/>
    <x v="576"/>
    <m/>
    <x v="11"/>
    <x v="0"/>
    <s v="Opt"/>
    <s v="No "/>
    <x v="0"/>
    <x v="1"/>
    <x v="0"/>
    <x v="1"/>
    <x v="0"/>
    <x v="1"/>
    <x v="0"/>
    <x v="1"/>
    <x v="0"/>
    <x v="1"/>
    <x v="0"/>
    <x v="1"/>
    <x v="0"/>
    <x v="1"/>
    <m/>
    <m/>
  </r>
  <r>
    <n v="5"/>
    <n v="2"/>
    <n v="5"/>
    <s v=""/>
    <s v="5.2.5"/>
    <s v="Root Cause Codes"/>
    <x v="4"/>
    <s v="Equipment and resource factors"/>
    <x v="27"/>
    <s v="Commissioning / validation"/>
    <x v="258"/>
    <m/>
    <x v="0"/>
    <s v="Commissioning / validation"/>
    <x v="577"/>
    <m/>
    <x v="11"/>
    <x v="0"/>
    <s v="Opt"/>
    <s v="No "/>
    <x v="0"/>
    <x v="1"/>
    <x v="0"/>
    <x v="1"/>
    <x v="0"/>
    <x v="1"/>
    <x v="0"/>
    <x v="1"/>
    <x v="0"/>
    <x v="1"/>
    <x v="0"/>
    <x v="1"/>
    <x v="0"/>
    <x v="1"/>
    <m/>
    <m/>
  </r>
  <r>
    <n v="5"/>
    <n v="2"/>
    <n v="6"/>
    <s v=""/>
    <s v="5.2.6"/>
    <s v="Root Cause Codes"/>
    <x v="4"/>
    <s v="Equipment and resource factors"/>
    <x v="27"/>
    <s v="Wrong product / quantity / specification ordered (includes none ordered)"/>
    <x v="259"/>
    <m/>
    <x v="0"/>
    <s v="Wrong product / quantity / specification ordered (includes none ordered)"/>
    <x v="578"/>
    <m/>
    <x v="11"/>
    <x v="0"/>
    <s v="Opt"/>
    <s v="No "/>
    <x v="0"/>
    <x v="1"/>
    <x v="0"/>
    <x v="1"/>
    <x v="0"/>
    <x v="1"/>
    <x v="0"/>
    <x v="1"/>
    <x v="0"/>
    <x v="1"/>
    <x v="0"/>
    <x v="1"/>
    <x v="0"/>
    <x v="1"/>
    <m/>
    <m/>
  </r>
  <r>
    <n v="5"/>
    <n v="2"/>
    <n v="7"/>
    <s v=""/>
    <s v="5.2.7"/>
    <s v="Root Cause Codes"/>
    <x v="4"/>
    <s v="Equipment and resource factors"/>
    <x v="27"/>
    <s v="Wrong product / quantity / specification supplied"/>
    <x v="260"/>
    <m/>
    <x v="0"/>
    <s v="Wrong product / quantity / specification supplied"/>
    <x v="579"/>
    <m/>
    <x v="11"/>
    <x v="0"/>
    <s v="Opt"/>
    <s v="No "/>
    <x v="0"/>
    <x v="1"/>
    <x v="0"/>
    <x v="1"/>
    <x v="0"/>
    <x v="1"/>
    <x v="0"/>
    <x v="1"/>
    <x v="0"/>
    <x v="1"/>
    <x v="0"/>
    <x v="1"/>
    <x v="0"/>
    <x v="1"/>
    <m/>
    <m/>
  </r>
  <r>
    <n v="5"/>
    <n v="2"/>
    <n v="8"/>
    <s v=""/>
    <s v="5.2.8"/>
    <s v="Root Cause Codes"/>
    <x v="4"/>
    <s v="Equipment and resource factors"/>
    <x v="27"/>
    <s v="Supplier not approved"/>
    <x v="261"/>
    <m/>
    <x v="0"/>
    <s v="Supplier not approved"/>
    <x v="580"/>
    <m/>
    <x v="11"/>
    <x v="0"/>
    <s v="Opt"/>
    <s v="No "/>
    <x v="0"/>
    <x v="1"/>
    <x v="0"/>
    <x v="1"/>
    <x v="0"/>
    <x v="1"/>
    <x v="0"/>
    <x v="1"/>
    <x v="0"/>
    <x v="1"/>
    <x v="0"/>
    <x v="1"/>
    <x v="0"/>
    <x v="1"/>
    <m/>
    <m/>
  </r>
  <r>
    <n v="5"/>
    <n v="2"/>
    <n v="9"/>
    <s v=""/>
    <s v="5.2.9"/>
    <s v="Root Cause Codes"/>
    <x v="4"/>
    <s v="Equipment and resource factors"/>
    <x v="27"/>
    <s v="Inadequate Equipment/Product/Service specification"/>
    <x v="262"/>
    <m/>
    <x v="0"/>
    <s v="Inadequate Equipment/Product/Service specification"/>
    <x v="581"/>
    <m/>
    <x v="11"/>
    <x v="0"/>
    <s v="Opt"/>
    <s v="No "/>
    <x v="0"/>
    <x v="1"/>
    <x v="0"/>
    <x v="1"/>
    <x v="0"/>
    <x v="1"/>
    <x v="0"/>
    <x v="1"/>
    <x v="0"/>
    <x v="1"/>
    <x v="0"/>
    <x v="1"/>
    <x v="0"/>
    <x v="1"/>
    <m/>
    <m/>
  </r>
  <r>
    <n v="5"/>
    <n v="2"/>
    <n v="10"/>
    <s v=""/>
    <s v="5.2.10"/>
    <s v="Root Cause Codes"/>
    <x v="4"/>
    <s v="Equipment and resource factors"/>
    <x v="27"/>
    <s v="No/insufficient stock"/>
    <x v="263"/>
    <m/>
    <x v="0"/>
    <s v="No/insufficient stock"/>
    <x v="582"/>
    <m/>
    <x v="11"/>
    <x v="0"/>
    <s v="Opt"/>
    <s v="No "/>
    <x v="0"/>
    <x v="1"/>
    <x v="0"/>
    <x v="1"/>
    <x v="0"/>
    <x v="1"/>
    <x v="0"/>
    <x v="1"/>
    <x v="0"/>
    <x v="1"/>
    <x v="0"/>
    <x v="1"/>
    <x v="0"/>
    <x v="1"/>
    <m/>
    <m/>
  </r>
  <r>
    <n v="5"/>
    <n v="3"/>
    <s v=""/>
    <s v=""/>
    <s v="5.3"/>
    <s v="Root Cause Codes"/>
    <x v="4"/>
    <s v="Medicine or Medical Device Triggers"/>
    <x v="28"/>
    <m/>
    <x v="0"/>
    <m/>
    <x v="0"/>
    <s v="Medicine or Medical Device Triggers"/>
    <x v="583"/>
    <m/>
    <x v="11"/>
    <x v="0"/>
    <s v="Opt"/>
    <s v="No "/>
    <x v="0"/>
    <x v="1"/>
    <x v="0"/>
    <x v="1"/>
    <x v="0"/>
    <x v="1"/>
    <x v="0"/>
    <x v="1"/>
    <x v="0"/>
    <x v="1"/>
    <x v="0"/>
    <x v="1"/>
    <x v="0"/>
    <x v="1"/>
    <m/>
    <m/>
  </r>
  <r>
    <n v="5"/>
    <n v="3"/>
    <n v="1"/>
    <s v=""/>
    <s v="5.3.1"/>
    <s v="Root Cause Codes"/>
    <x v="4"/>
    <s v="Medicine or Medical Device Triggers"/>
    <x v="28"/>
    <s v="Poor packaging / labelling"/>
    <x v="264"/>
    <m/>
    <x v="0"/>
    <s v="Poor packaging / labelling"/>
    <x v="584"/>
    <m/>
    <x v="11"/>
    <x v="0"/>
    <s v="Opt"/>
    <s v="No "/>
    <x v="0"/>
    <x v="1"/>
    <x v="0"/>
    <x v="1"/>
    <x v="0"/>
    <x v="1"/>
    <x v="0"/>
    <x v="1"/>
    <x v="0"/>
    <x v="1"/>
    <x v="0"/>
    <x v="1"/>
    <x v="0"/>
    <x v="1"/>
    <m/>
    <m/>
  </r>
  <r>
    <n v="5"/>
    <n v="3"/>
    <n v="2"/>
    <s v=""/>
    <s v="5.3.2"/>
    <s v="Root Cause Codes"/>
    <x v="4"/>
    <s v="Medicine or Medical Device Triggers"/>
    <x v="28"/>
    <s v="Caution in Use notice"/>
    <x v="265"/>
    <m/>
    <x v="0"/>
    <s v="Caution in Use notice"/>
    <x v="585"/>
    <m/>
    <x v="11"/>
    <x v="0"/>
    <s v="Opt"/>
    <s v="No "/>
    <x v="0"/>
    <x v="1"/>
    <x v="0"/>
    <x v="1"/>
    <x v="0"/>
    <x v="1"/>
    <x v="0"/>
    <x v="1"/>
    <x v="0"/>
    <x v="1"/>
    <x v="0"/>
    <x v="1"/>
    <x v="0"/>
    <x v="1"/>
    <m/>
    <m/>
  </r>
  <r>
    <n v="5"/>
    <n v="3"/>
    <n v="3"/>
    <s v=""/>
    <s v="5.3.3"/>
    <s v="Root Cause Codes"/>
    <x v="4"/>
    <s v="Medicine or Medical Device Triggers"/>
    <x v="28"/>
    <s v="Faulty Medicine / Medical Device"/>
    <x v="266"/>
    <m/>
    <x v="0"/>
    <s v="Faulty Medicine / Medical Device"/>
    <x v="586"/>
    <m/>
    <x v="11"/>
    <x v="0"/>
    <s v="Opt"/>
    <s v="No "/>
    <x v="0"/>
    <x v="1"/>
    <x v="0"/>
    <x v="1"/>
    <x v="0"/>
    <x v="1"/>
    <x v="0"/>
    <x v="1"/>
    <x v="0"/>
    <x v="1"/>
    <x v="0"/>
    <x v="1"/>
    <x v="0"/>
    <x v="1"/>
    <m/>
    <m/>
  </r>
  <r>
    <n v="5"/>
    <n v="4"/>
    <s v=""/>
    <s v=""/>
    <s v="5.4"/>
    <s v="Root Cause Codes"/>
    <x v="4"/>
    <s v="Task factors"/>
    <x v="29"/>
    <m/>
    <x v="0"/>
    <m/>
    <x v="0"/>
    <s v="Task factors"/>
    <x v="587"/>
    <m/>
    <x v="11"/>
    <x v="0"/>
    <s v="Opt"/>
    <s v="No "/>
    <x v="0"/>
    <x v="1"/>
    <x v="0"/>
    <x v="1"/>
    <x v="0"/>
    <x v="1"/>
    <x v="0"/>
    <x v="1"/>
    <x v="0"/>
    <x v="1"/>
    <x v="0"/>
    <x v="1"/>
    <x v="0"/>
    <x v="1"/>
    <m/>
    <m/>
  </r>
  <r>
    <n v="5"/>
    <n v="4"/>
    <n v="1"/>
    <s v=""/>
    <s v="5.4.1"/>
    <s v="Root Cause Codes"/>
    <x v="4"/>
    <s v="Task factors"/>
    <x v="29"/>
    <s v="Lack of approved documents (guidelines / procedures / policies)"/>
    <x v="267"/>
    <m/>
    <x v="0"/>
    <s v="Lack of approved documents (guidelines / procedures / policies)"/>
    <x v="588"/>
    <m/>
    <x v="11"/>
    <x v="0"/>
    <s v="Opt"/>
    <s v="No "/>
    <x v="0"/>
    <x v="1"/>
    <x v="0"/>
    <x v="1"/>
    <x v="0"/>
    <x v="1"/>
    <x v="0"/>
    <x v="1"/>
    <x v="0"/>
    <x v="1"/>
    <x v="0"/>
    <x v="1"/>
    <x v="0"/>
    <x v="1"/>
    <m/>
    <m/>
  </r>
  <r>
    <n v="5"/>
    <n v="4"/>
    <n v="2"/>
    <s v=""/>
    <s v="5.4.2"/>
    <s v="Root Cause Codes"/>
    <x v="4"/>
    <s v="Task factors"/>
    <x v="29"/>
    <s v="Insufficient detail in approved documents (e.g. lack of decision making aids)"/>
    <x v="268"/>
    <m/>
    <x v="0"/>
    <s v="Insufficient detail in approved documents (e.g. lack of decision making aids)"/>
    <x v="589"/>
    <m/>
    <x v="11"/>
    <x v="0"/>
    <s v="Opt"/>
    <s v="No "/>
    <x v="0"/>
    <x v="1"/>
    <x v="0"/>
    <x v="1"/>
    <x v="0"/>
    <x v="1"/>
    <x v="0"/>
    <x v="1"/>
    <x v="0"/>
    <x v="1"/>
    <x v="0"/>
    <x v="1"/>
    <x v="0"/>
    <x v="1"/>
    <m/>
    <m/>
  </r>
  <r>
    <n v="5"/>
    <n v="4"/>
    <n v="3"/>
    <s v=""/>
    <s v="5.4.3"/>
    <s v="Root Cause Codes"/>
    <x v="4"/>
    <s v="Task factors"/>
    <x v="29"/>
    <s v="Documentation not reflecting current practice"/>
    <x v="269"/>
    <m/>
    <x v="0"/>
    <s v="Documentation not reflecting current practice"/>
    <x v="590"/>
    <m/>
    <x v="11"/>
    <x v="0"/>
    <s v="Opt"/>
    <s v="No "/>
    <x v="0"/>
    <x v="1"/>
    <x v="0"/>
    <x v="1"/>
    <x v="0"/>
    <x v="1"/>
    <x v="0"/>
    <x v="1"/>
    <x v="0"/>
    <x v="1"/>
    <x v="0"/>
    <x v="1"/>
    <x v="0"/>
    <x v="1"/>
    <m/>
    <m/>
  </r>
  <r>
    <n v="5"/>
    <n v="4"/>
    <n v="4"/>
    <s v=""/>
    <s v="5.4.4"/>
    <s v="Root Cause Codes"/>
    <x v="4"/>
    <s v="Task factors"/>
    <x v="29"/>
    <s v="Documentation unworkable in current environment"/>
    <x v="270"/>
    <m/>
    <x v="0"/>
    <s v="Documentation unworkable in current environment"/>
    <x v="591"/>
    <m/>
    <x v="11"/>
    <x v="0"/>
    <s v="Opt"/>
    <s v="No "/>
    <x v="0"/>
    <x v="1"/>
    <x v="0"/>
    <x v="1"/>
    <x v="0"/>
    <x v="1"/>
    <x v="0"/>
    <x v="1"/>
    <x v="0"/>
    <x v="1"/>
    <x v="0"/>
    <x v="1"/>
    <x v="0"/>
    <x v="1"/>
    <m/>
    <m/>
  </r>
  <r>
    <n v="5"/>
    <n v="5"/>
    <s v=""/>
    <s v=""/>
    <s v="5.5"/>
    <s v="Root Cause Codes"/>
    <x v="4"/>
    <s v="Education &amp; Training Factors"/>
    <x v="30"/>
    <m/>
    <x v="0"/>
    <m/>
    <x v="0"/>
    <s v="Education &amp; Training Factors"/>
    <x v="592"/>
    <m/>
    <x v="11"/>
    <x v="0"/>
    <s v="Opt"/>
    <s v="No "/>
    <x v="0"/>
    <x v="1"/>
    <x v="0"/>
    <x v="1"/>
    <x v="0"/>
    <x v="1"/>
    <x v="0"/>
    <x v="1"/>
    <x v="0"/>
    <x v="1"/>
    <x v="0"/>
    <x v="1"/>
    <x v="0"/>
    <x v="1"/>
    <m/>
    <m/>
  </r>
  <r>
    <n v="5"/>
    <n v="5"/>
    <n v="1"/>
    <s v=""/>
    <s v="5.5.1"/>
    <s v="Root Cause Codes"/>
    <x v="4"/>
    <s v="Education &amp; Training Factors"/>
    <x v="30"/>
    <s v="Training"/>
    <x v="271"/>
    <m/>
    <x v="0"/>
    <s v="Training"/>
    <x v="593"/>
    <m/>
    <x v="11"/>
    <x v="0"/>
    <s v="Opt"/>
    <s v="No "/>
    <x v="0"/>
    <x v="1"/>
    <x v="0"/>
    <x v="1"/>
    <x v="0"/>
    <x v="1"/>
    <x v="0"/>
    <x v="1"/>
    <x v="0"/>
    <x v="1"/>
    <x v="0"/>
    <x v="1"/>
    <x v="0"/>
    <x v="1"/>
    <m/>
    <m/>
  </r>
  <r>
    <n v="5"/>
    <n v="5"/>
    <n v="1"/>
    <n v="1"/>
    <s v="5.5.1.1"/>
    <s v="Root Cause Codes"/>
    <x v="4"/>
    <s v="Education &amp; Training Factors"/>
    <x v="30"/>
    <s v="Training"/>
    <x v="271"/>
    <s v="Inadequate training"/>
    <x v="290"/>
    <s v="Inadequate training"/>
    <x v="594"/>
    <m/>
    <x v="11"/>
    <x v="0"/>
    <s v="Opt"/>
    <s v="No "/>
    <x v="0"/>
    <x v="1"/>
    <x v="0"/>
    <x v="1"/>
    <x v="0"/>
    <x v="1"/>
    <x v="0"/>
    <x v="1"/>
    <x v="0"/>
    <x v="1"/>
    <x v="0"/>
    <x v="1"/>
    <x v="0"/>
    <x v="1"/>
    <m/>
    <m/>
  </r>
  <r>
    <n v="5"/>
    <n v="5"/>
    <n v="1"/>
    <n v="2"/>
    <s v="5.5.1.2"/>
    <s v="Root Cause Codes"/>
    <x v="4"/>
    <s v="Education &amp; Training Factors"/>
    <x v="30"/>
    <s v="Training"/>
    <x v="271"/>
    <s v="Training needs not identified"/>
    <x v="291"/>
    <s v="Training needs not identified"/>
    <x v="595"/>
    <m/>
    <x v="11"/>
    <x v="0"/>
    <s v="Opt"/>
    <s v="No "/>
    <x v="0"/>
    <x v="1"/>
    <x v="0"/>
    <x v="1"/>
    <x v="0"/>
    <x v="1"/>
    <x v="0"/>
    <x v="1"/>
    <x v="0"/>
    <x v="1"/>
    <x v="0"/>
    <x v="1"/>
    <x v="0"/>
    <x v="1"/>
    <m/>
    <m/>
  </r>
  <r>
    <n v="5"/>
    <n v="5"/>
    <n v="1"/>
    <n v="3"/>
    <s v="5.5.1.3"/>
    <s v="Root Cause Codes"/>
    <x v="4"/>
    <s v="Education &amp; Training Factors"/>
    <x v="30"/>
    <s v="Training"/>
    <x v="271"/>
    <s v="Training needs identified but not planned"/>
    <x v="292"/>
    <s v="Training needs identified but not planned"/>
    <x v="596"/>
    <m/>
    <x v="11"/>
    <x v="0"/>
    <s v="Opt"/>
    <s v="No "/>
    <x v="0"/>
    <x v="1"/>
    <x v="0"/>
    <x v="1"/>
    <x v="0"/>
    <x v="1"/>
    <x v="0"/>
    <x v="1"/>
    <x v="0"/>
    <x v="1"/>
    <x v="0"/>
    <x v="1"/>
    <x v="0"/>
    <x v="1"/>
    <m/>
    <m/>
  </r>
  <r>
    <n v="5"/>
    <n v="5"/>
    <n v="1"/>
    <n v="4"/>
    <s v="5.5.1.4"/>
    <s v="Root Cause Codes"/>
    <x v="4"/>
    <s v="Education &amp; Training Factors"/>
    <x v="30"/>
    <s v="Training"/>
    <x v="271"/>
    <s v="Training planned, but not completed"/>
    <x v="293"/>
    <s v="Training planned, but not completed"/>
    <x v="597"/>
    <m/>
    <x v="11"/>
    <x v="0"/>
    <s v="Opt"/>
    <s v="No "/>
    <x v="0"/>
    <x v="1"/>
    <x v="0"/>
    <x v="1"/>
    <x v="0"/>
    <x v="1"/>
    <x v="0"/>
    <x v="1"/>
    <x v="0"/>
    <x v="1"/>
    <x v="0"/>
    <x v="1"/>
    <x v="0"/>
    <x v="1"/>
    <m/>
    <m/>
  </r>
  <r>
    <n v="5"/>
    <n v="5"/>
    <n v="1"/>
    <n v="5"/>
    <s v="5.5.1.5"/>
    <s v="Root Cause Codes"/>
    <x v="4"/>
    <s v="Education &amp; Training Factors"/>
    <x v="30"/>
    <s v="Training"/>
    <x v="271"/>
    <s v="Approved training materials / courses not available"/>
    <x v="294"/>
    <s v="Approved training materials / courses not available"/>
    <x v="598"/>
    <m/>
    <x v="11"/>
    <x v="0"/>
    <s v="Opt"/>
    <s v="No "/>
    <x v="0"/>
    <x v="1"/>
    <x v="0"/>
    <x v="1"/>
    <x v="0"/>
    <x v="1"/>
    <x v="0"/>
    <x v="1"/>
    <x v="0"/>
    <x v="1"/>
    <x v="0"/>
    <x v="1"/>
    <x v="0"/>
    <x v="1"/>
    <m/>
    <m/>
  </r>
  <r>
    <n v="5"/>
    <n v="5"/>
    <n v="2"/>
    <s v=""/>
    <s v="5.5.2"/>
    <s v="Root Cause Codes"/>
    <x v="4"/>
    <s v="Education &amp; Training Factors"/>
    <x v="30"/>
    <s v="Competence"/>
    <x v="272"/>
    <m/>
    <x v="0"/>
    <s v="Competence"/>
    <x v="599"/>
    <m/>
    <x v="11"/>
    <x v="0"/>
    <s v="Opt"/>
    <s v="No "/>
    <x v="0"/>
    <x v="1"/>
    <x v="0"/>
    <x v="1"/>
    <x v="0"/>
    <x v="1"/>
    <x v="0"/>
    <x v="1"/>
    <x v="0"/>
    <x v="1"/>
    <x v="0"/>
    <x v="1"/>
    <x v="0"/>
    <x v="1"/>
    <m/>
    <m/>
  </r>
  <r>
    <n v="5"/>
    <n v="5"/>
    <n v="2"/>
    <n v="1"/>
    <s v="5.5.2.1"/>
    <s v="Root Cause Codes"/>
    <x v="4"/>
    <s v="Education &amp; Training Factors"/>
    <x v="30"/>
    <s v="Competence"/>
    <x v="272"/>
    <s v="Competence not validated after training"/>
    <x v="295"/>
    <s v="Competence not validated after training"/>
    <x v="600"/>
    <m/>
    <x v="11"/>
    <x v="0"/>
    <s v="Opt"/>
    <s v="No "/>
    <x v="0"/>
    <x v="1"/>
    <x v="0"/>
    <x v="1"/>
    <x v="0"/>
    <x v="1"/>
    <x v="0"/>
    <x v="1"/>
    <x v="0"/>
    <x v="1"/>
    <x v="0"/>
    <x v="1"/>
    <x v="0"/>
    <x v="1"/>
    <m/>
    <m/>
  </r>
  <r>
    <n v="5"/>
    <n v="5"/>
    <n v="2"/>
    <n v="2"/>
    <s v="5.5.2.2"/>
    <s v="Root Cause Codes"/>
    <x v="4"/>
    <s v="Education &amp; Training Factors"/>
    <x v="30"/>
    <s v="Competence"/>
    <x v="272"/>
    <s v="Impaired / poor judgement"/>
    <x v="296"/>
    <s v="Impaired / poor judgement"/>
    <x v="601"/>
    <m/>
    <x v="11"/>
    <x v="0"/>
    <s v="Opt"/>
    <s v="No "/>
    <x v="0"/>
    <x v="1"/>
    <x v="0"/>
    <x v="1"/>
    <x v="0"/>
    <x v="1"/>
    <x v="0"/>
    <x v="1"/>
    <x v="0"/>
    <x v="1"/>
    <x v="0"/>
    <x v="1"/>
    <x v="0"/>
    <x v="1"/>
    <m/>
    <m/>
  </r>
  <r>
    <n v="5"/>
    <n v="5"/>
    <n v="2"/>
    <n v="3"/>
    <s v="5.5.2.3"/>
    <s v="Root Cause Codes"/>
    <x v="4"/>
    <s v="Education &amp; Training Factors"/>
    <x v="30"/>
    <s v="Competence"/>
    <x v="272"/>
    <s v="Health / Stress related lapse"/>
    <x v="297"/>
    <s v="Health / Stress related lapse"/>
    <x v="602"/>
    <m/>
    <x v="11"/>
    <x v="0"/>
    <s v="Opt"/>
    <s v="No "/>
    <x v="0"/>
    <x v="1"/>
    <x v="0"/>
    <x v="1"/>
    <x v="0"/>
    <x v="1"/>
    <x v="0"/>
    <x v="1"/>
    <x v="0"/>
    <x v="1"/>
    <x v="0"/>
    <x v="1"/>
    <x v="0"/>
    <x v="1"/>
    <m/>
    <m/>
  </r>
  <r>
    <n v="5"/>
    <n v="5"/>
    <n v="3"/>
    <s v=""/>
    <s v="5.5.3"/>
    <s v="Root Cause Codes"/>
    <x v="4"/>
    <s v="Education &amp; Training Factors"/>
    <x v="30"/>
    <s v="Skills"/>
    <x v="273"/>
    <m/>
    <x v="0"/>
    <s v="Skills"/>
    <x v="603"/>
    <m/>
    <x v="11"/>
    <x v="0"/>
    <s v="Opt"/>
    <s v="No "/>
    <x v="0"/>
    <x v="1"/>
    <x v="0"/>
    <x v="1"/>
    <x v="0"/>
    <x v="1"/>
    <x v="0"/>
    <x v="1"/>
    <x v="0"/>
    <x v="1"/>
    <x v="0"/>
    <x v="1"/>
    <x v="0"/>
    <x v="1"/>
    <m/>
    <m/>
  </r>
  <r>
    <n v="5"/>
    <n v="5"/>
    <n v="3"/>
    <n v="1"/>
    <s v="5.5.3.1"/>
    <s v="Root Cause Codes"/>
    <x v="4"/>
    <s v="Education &amp; Training Factors"/>
    <x v="30"/>
    <s v="Skills"/>
    <x v="273"/>
    <s v="Skill based slips/lapses (e.g. error in executing procedure)"/>
    <x v="298"/>
    <s v="Skill based slips/lapses (e.g. error in executing procedure)"/>
    <x v="604"/>
    <m/>
    <x v="11"/>
    <x v="0"/>
    <s v="Opt"/>
    <s v="No "/>
    <x v="0"/>
    <x v="1"/>
    <x v="0"/>
    <x v="1"/>
    <x v="0"/>
    <x v="1"/>
    <x v="0"/>
    <x v="1"/>
    <x v="0"/>
    <x v="1"/>
    <x v="0"/>
    <x v="1"/>
    <x v="0"/>
    <x v="1"/>
    <m/>
    <m/>
  </r>
  <r>
    <n v="5"/>
    <n v="5"/>
    <n v="3"/>
    <n v="2"/>
    <s v="5.5.3.2"/>
    <s v="Root Cause Codes"/>
    <x v="4"/>
    <s v="Education &amp; Training Factors"/>
    <x v="30"/>
    <s v="Skills"/>
    <x v="273"/>
    <s v="Rule-based mistakes (e.g. application of wrong procedure)"/>
    <x v="299"/>
    <s v="Rule-based mistakes (e.g. application of wrong procedure)"/>
    <x v="605"/>
    <m/>
    <x v="11"/>
    <x v="0"/>
    <s v="Opt"/>
    <s v="No "/>
    <x v="0"/>
    <x v="1"/>
    <x v="0"/>
    <x v="1"/>
    <x v="0"/>
    <x v="1"/>
    <x v="0"/>
    <x v="1"/>
    <x v="0"/>
    <x v="1"/>
    <x v="0"/>
    <x v="1"/>
    <x v="0"/>
    <x v="1"/>
    <m/>
    <m/>
  </r>
  <r>
    <n v="5"/>
    <n v="5"/>
    <n v="3"/>
    <n v="3"/>
    <s v="5.5.3.3"/>
    <s v="Root Cause Codes"/>
    <x v="4"/>
    <s v="Education &amp; Training Factors"/>
    <x v="30"/>
    <s v="Skills"/>
    <x v="273"/>
    <s v="Knowledge-based mistakes (e.g. unaware of multiple dosage regimes for specific condition)"/>
    <x v="300"/>
    <s v="Knowledge-based mistakes (e.g. unaware of multiple dosage regimes for specific condition)"/>
    <x v="606"/>
    <m/>
    <x v="11"/>
    <x v="0"/>
    <s v="Opt"/>
    <s v="No "/>
    <x v="0"/>
    <x v="1"/>
    <x v="0"/>
    <x v="1"/>
    <x v="0"/>
    <x v="1"/>
    <x v="0"/>
    <x v="1"/>
    <x v="0"/>
    <x v="1"/>
    <x v="0"/>
    <x v="1"/>
    <x v="0"/>
    <x v="1"/>
    <m/>
    <m/>
  </r>
  <r>
    <n v="5"/>
    <n v="6"/>
    <s v=""/>
    <s v=""/>
    <s v="5.6"/>
    <s v="Root Cause Codes"/>
    <x v="4"/>
    <s v="Communication Factors"/>
    <x v="31"/>
    <m/>
    <x v="0"/>
    <m/>
    <x v="0"/>
    <s v="Communication Factors"/>
    <x v="607"/>
    <m/>
    <x v="11"/>
    <x v="0"/>
    <s v="Opt"/>
    <s v="No "/>
    <x v="0"/>
    <x v="1"/>
    <x v="0"/>
    <x v="1"/>
    <x v="0"/>
    <x v="1"/>
    <x v="0"/>
    <x v="1"/>
    <x v="0"/>
    <x v="1"/>
    <x v="0"/>
    <x v="1"/>
    <x v="0"/>
    <x v="1"/>
    <m/>
    <m/>
  </r>
  <r>
    <n v="5"/>
    <n v="6"/>
    <n v="1"/>
    <s v=""/>
    <s v="5.6.1"/>
    <s v="Root Cause Codes"/>
    <x v="4"/>
    <s v="Communication Factors"/>
    <x v="31"/>
    <s v="Handover and communication processes not clearly defined"/>
    <x v="274"/>
    <m/>
    <x v="0"/>
    <s v="Handover and communication processes not clearly defined"/>
    <x v="608"/>
    <m/>
    <x v="11"/>
    <x v="0"/>
    <s v="Opt"/>
    <s v="No "/>
    <x v="0"/>
    <x v="1"/>
    <x v="0"/>
    <x v="1"/>
    <x v="0"/>
    <x v="1"/>
    <x v="0"/>
    <x v="1"/>
    <x v="0"/>
    <x v="1"/>
    <x v="0"/>
    <x v="1"/>
    <x v="0"/>
    <x v="1"/>
    <m/>
    <m/>
  </r>
  <r>
    <n v="5"/>
    <n v="6"/>
    <n v="2"/>
    <s v=""/>
    <s v="5.6.2"/>
    <s v="Root Cause Codes"/>
    <x v="4"/>
    <s v="Communication Factors"/>
    <x v="31"/>
    <s v="Handover and communication processes defined but not followed"/>
    <x v="275"/>
    <m/>
    <x v="0"/>
    <s v="Handover and communication processes defined but not followed"/>
    <x v="609"/>
    <m/>
    <x v="11"/>
    <x v="0"/>
    <s v="Opt"/>
    <s v="No "/>
    <x v="0"/>
    <x v="1"/>
    <x v="0"/>
    <x v="1"/>
    <x v="0"/>
    <x v="1"/>
    <x v="0"/>
    <x v="1"/>
    <x v="0"/>
    <x v="1"/>
    <x v="0"/>
    <x v="1"/>
    <x v="0"/>
    <x v="1"/>
    <m/>
    <m/>
  </r>
  <r>
    <n v="5"/>
    <n v="6"/>
    <n v="3"/>
    <s v=""/>
    <s v="5.6.3"/>
    <s v="Root Cause Codes"/>
    <x v="4"/>
    <s v="Communication Factors"/>
    <x v="31"/>
    <s v="Contact details not up-to-date"/>
    <x v="276"/>
    <m/>
    <x v="0"/>
    <s v="Contact details not up-to-date"/>
    <x v="610"/>
    <m/>
    <x v="11"/>
    <x v="0"/>
    <s v="Opt"/>
    <s v="No "/>
    <x v="0"/>
    <x v="1"/>
    <x v="0"/>
    <x v="1"/>
    <x v="0"/>
    <x v="1"/>
    <x v="0"/>
    <x v="1"/>
    <x v="0"/>
    <x v="1"/>
    <x v="0"/>
    <x v="1"/>
    <x v="0"/>
    <x v="1"/>
    <m/>
    <m/>
  </r>
  <r>
    <n v="5"/>
    <n v="6"/>
    <n v="4"/>
    <s v=""/>
    <s v="5.6.4"/>
    <s v="Root Cause Codes"/>
    <x v="4"/>
    <s v="Communication Factors"/>
    <x v="31"/>
    <s v="Communication issue e.g. mismatch in understanding between accounts of individuals delivering and receiving information. conflicting, unclear or missing information"/>
    <x v="277"/>
    <m/>
    <x v="0"/>
    <s v="Communication issue e.g. mismatch in understanding between accounts of individuals delivering and receiving information. conflicting, unclear or missing information"/>
    <x v="611"/>
    <m/>
    <x v="11"/>
    <x v="0"/>
    <s v="Opt"/>
    <s v="No "/>
    <x v="0"/>
    <x v="1"/>
    <x v="0"/>
    <x v="1"/>
    <x v="0"/>
    <x v="1"/>
    <x v="0"/>
    <x v="1"/>
    <x v="0"/>
    <x v="1"/>
    <x v="0"/>
    <x v="1"/>
    <x v="0"/>
    <x v="1"/>
    <m/>
    <m/>
  </r>
  <r>
    <n v="5"/>
    <n v="6"/>
    <n v="5"/>
    <s v=""/>
    <s v="5.6.5"/>
    <s v="Root Cause Codes"/>
    <x v="4"/>
    <s v="Communication Factors"/>
    <x v="31"/>
    <s v="Interpersonal skills issue e.g. inability to manage conflict, personality clashes."/>
    <x v="278"/>
    <m/>
    <x v="0"/>
    <s v="Interpersonal skills issue e.g. inability to manage conflict, personality clashes."/>
    <x v="612"/>
    <m/>
    <x v="11"/>
    <x v="0"/>
    <s v="Opt"/>
    <s v="No "/>
    <x v="0"/>
    <x v="1"/>
    <x v="0"/>
    <x v="1"/>
    <x v="0"/>
    <x v="1"/>
    <x v="0"/>
    <x v="1"/>
    <x v="0"/>
    <x v="1"/>
    <x v="0"/>
    <x v="1"/>
    <x v="0"/>
    <x v="1"/>
    <m/>
    <m/>
  </r>
  <r>
    <n v="5"/>
    <n v="7"/>
    <s v=""/>
    <s v=""/>
    <s v="5.7"/>
    <s v="Root Cause Codes"/>
    <x v="4"/>
    <s v="Organisation and Strategic Factors"/>
    <x v="32"/>
    <m/>
    <x v="0"/>
    <m/>
    <x v="0"/>
    <s v="Organisation and Strategic Factors"/>
    <x v="613"/>
    <m/>
    <x v="11"/>
    <x v="0"/>
    <s v="Opt"/>
    <s v="No "/>
    <x v="0"/>
    <x v="1"/>
    <x v="0"/>
    <x v="1"/>
    <x v="0"/>
    <x v="1"/>
    <x v="0"/>
    <x v="1"/>
    <x v="0"/>
    <x v="1"/>
    <x v="0"/>
    <x v="1"/>
    <x v="0"/>
    <x v="1"/>
    <m/>
    <m/>
  </r>
  <r>
    <n v="5"/>
    <n v="7"/>
    <n v="1"/>
    <s v=""/>
    <s v="5.7.1"/>
    <s v="Root Cause Codes"/>
    <x v="4"/>
    <s v="Organisation and Strategic Factors"/>
    <x v="32"/>
    <s v="Conflicting goals / objectives"/>
    <x v="279"/>
    <m/>
    <x v="0"/>
    <s v="Conflicting goals / objectives"/>
    <x v="614"/>
    <m/>
    <x v="11"/>
    <x v="0"/>
    <s v="Opt"/>
    <s v="No "/>
    <x v="0"/>
    <x v="1"/>
    <x v="0"/>
    <x v="1"/>
    <x v="0"/>
    <x v="1"/>
    <x v="0"/>
    <x v="1"/>
    <x v="0"/>
    <x v="1"/>
    <x v="0"/>
    <x v="1"/>
    <x v="0"/>
    <x v="1"/>
    <m/>
    <m/>
  </r>
  <r>
    <n v="5"/>
    <n v="7"/>
    <n v="2"/>
    <s v=""/>
    <s v="5.7.2"/>
    <s v="Root Cause Codes"/>
    <x v="4"/>
    <s v="Organisation and Strategic Factors"/>
    <x v="32"/>
    <s v="Unrealistic targets"/>
    <x v="280"/>
    <m/>
    <x v="0"/>
    <s v="Unrealistic targets"/>
    <x v="615"/>
    <m/>
    <x v="11"/>
    <x v="0"/>
    <s v="Opt"/>
    <s v="No "/>
    <x v="0"/>
    <x v="1"/>
    <x v="0"/>
    <x v="1"/>
    <x v="0"/>
    <x v="1"/>
    <x v="0"/>
    <x v="1"/>
    <x v="0"/>
    <x v="1"/>
    <x v="0"/>
    <x v="1"/>
    <x v="0"/>
    <x v="1"/>
    <m/>
    <m/>
  </r>
  <r>
    <n v="5"/>
    <n v="7"/>
    <n v="3"/>
    <s v=""/>
    <s v="5.7.3"/>
    <s v="Root Cause Codes"/>
    <x v="4"/>
    <s v="Organisation and Strategic Factors"/>
    <x v="32"/>
    <s v="Insufficient resources allocated"/>
    <x v="281"/>
    <m/>
    <x v="0"/>
    <s v="Insufficient resources allocated"/>
    <x v="616"/>
    <m/>
    <x v="11"/>
    <x v="0"/>
    <s v="Opt"/>
    <s v="No "/>
    <x v="0"/>
    <x v="1"/>
    <x v="0"/>
    <x v="1"/>
    <x v="0"/>
    <x v="1"/>
    <x v="0"/>
    <x v="1"/>
    <x v="0"/>
    <x v="1"/>
    <x v="0"/>
    <x v="1"/>
    <x v="0"/>
    <x v="1"/>
    <m/>
    <m/>
  </r>
  <r>
    <n v="5"/>
    <n v="7"/>
    <n v="4"/>
    <s v=""/>
    <s v="5.7.4"/>
    <s v="Root Cause Codes"/>
    <x v="4"/>
    <s v="Organisation and Strategic Factors"/>
    <x v="32"/>
    <s v="Sub-contractor management processes insufficient / not implemented"/>
    <x v="282"/>
    <m/>
    <x v="0"/>
    <s v="Sub-contractor management processes insufficient / not implemented"/>
    <x v="617"/>
    <m/>
    <x v="11"/>
    <x v="0"/>
    <s v="Opt"/>
    <s v="No "/>
    <x v="0"/>
    <x v="1"/>
    <x v="0"/>
    <x v="1"/>
    <x v="0"/>
    <x v="1"/>
    <x v="0"/>
    <x v="1"/>
    <x v="0"/>
    <x v="1"/>
    <x v="0"/>
    <x v="1"/>
    <x v="0"/>
    <x v="1"/>
    <m/>
    <m/>
  </r>
  <r>
    <n v="5"/>
    <n v="7"/>
    <n v="5"/>
    <s v=""/>
    <s v="5.7.5"/>
    <s v="Root Cause Codes"/>
    <x v="4"/>
    <s v="Organisation and Strategic Factors"/>
    <x v="32"/>
    <s v="Approval processes insufficient / not implemented"/>
    <x v="283"/>
    <m/>
    <x v="0"/>
    <s v="Approval processes insufficient / not implemented"/>
    <x v="618"/>
    <m/>
    <x v="11"/>
    <x v="0"/>
    <s v="Opt"/>
    <s v="No "/>
    <x v="0"/>
    <x v="1"/>
    <x v="0"/>
    <x v="1"/>
    <x v="0"/>
    <x v="1"/>
    <x v="0"/>
    <x v="1"/>
    <x v="0"/>
    <x v="1"/>
    <x v="0"/>
    <x v="1"/>
    <x v="0"/>
    <x v="1"/>
    <m/>
    <m/>
  </r>
  <r>
    <n v="5"/>
    <n v="8"/>
    <s v=""/>
    <s v=""/>
    <s v="5.8"/>
    <s v="Root Cause Codes"/>
    <x v="4"/>
    <s v="Team and Social Factors"/>
    <x v="33"/>
    <m/>
    <x v="0"/>
    <m/>
    <x v="0"/>
    <s v="Team and Social Factors"/>
    <x v="619"/>
    <m/>
    <x v="11"/>
    <x v="0"/>
    <s v="Opt"/>
    <s v="No "/>
    <x v="0"/>
    <x v="1"/>
    <x v="0"/>
    <x v="1"/>
    <x v="0"/>
    <x v="1"/>
    <x v="0"/>
    <x v="1"/>
    <x v="0"/>
    <x v="1"/>
    <x v="0"/>
    <x v="1"/>
    <x v="0"/>
    <x v="1"/>
    <m/>
    <m/>
  </r>
  <r>
    <n v="5"/>
    <n v="8"/>
    <n v="1"/>
    <s v=""/>
    <s v="5.8.1"/>
    <s v="Root Cause Codes"/>
    <x v="4"/>
    <s v="Team and Social Factors"/>
    <x v="33"/>
    <s v="Roles and responsibilities not defined"/>
    <x v="284"/>
    <m/>
    <x v="0"/>
    <s v="Roles and responsibilities not defined"/>
    <x v="620"/>
    <m/>
    <x v="11"/>
    <x v="0"/>
    <s v="Opt"/>
    <s v="No "/>
    <x v="0"/>
    <x v="1"/>
    <x v="0"/>
    <x v="1"/>
    <x v="0"/>
    <x v="1"/>
    <x v="0"/>
    <x v="1"/>
    <x v="0"/>
    <x v="1"/>
    <x v="0"/>
    <x v="1"/>
    <x v="0"/>
    <x v="1"/>
    <m/>
    <m/>
  </r>
  <r>
    <n v="5"/>
    <n v="8"/>
    <n v="2"/>
    <s v=""/>
    <s v="5.8.2"/>
    <s v="Root Cause Codes"/>
    <x v="4"/>
    <s v="Team and Social Factors"/>
    <x v="33"/>
    <s v="Inappropriate delegation"/>
    <x v="285"/>
    <m/>
    <x v="0"/>
    <s v="Inappropriate delegation"/>
    <x v="621"/>
    <m/>
    <x v="11"/>
    <x v="0"/>
    <s v="Opt"/>
    <s v="No "/>
    <x v="0"/>
    <x v="1"/>
    <x v="0"/>
    <x v="1"/>
    <x v="0"/>
    <x v="1"/>
    <x v="0"/>
    <x v="1"/>
    <x v="0"/>
    <x v="1"/>
    <x v="0"/>
    <x v="1"/>
    <x v="0"/>
    <x v="1"/>
    <m/>
    <m/>
  </r>
  <r>
    <n v="5"/>
    <n v="8"/>
    <n v="3"/>
    <s v=""/>
    <s v="5.8.3"/>
    <s v="Root Cause Codes"/>
    <x v="4"/>
    <s v="Team and Social Factors"/>
    <x v="33"/>
    <s v="Lack of leadership"/>
    <x v="286"/>
    <m/>
    <x v="0"/>
    <s v="Lack of leadership"/>
    <x v="622"/>
    <m/>
    <x v="11"/>
    <x v="0"/>
    <s v="Opt"/>
    <s v="No "/>
    <x v="0"/>
    <x v="1"/>
    <x v="0"/>
    <x v="1"/>
    <x v="0"/>
    <x v="1"/>
    <x v="0"/>
    <x v="1"/>
    <x v="0"/>
    <x v="1"/>
    <x v="0"/>
    <x v="1"/>
    <x v="0"/>
    <x v="1"/>
    <m/>
    <m/>
  </r>
  <r>
    <n v="5"/>
    <n v="8"/>
    <n v="4"/>
    <s v=""/>
    <s v="5.8.4"/>
    <s v="Root Cause Codes"/>
    <x v="4"/>
    <s v="Team and Social Factors"/>
    <x v="33"/>
    <s v="Lack of support"/>
    <x v="287"/>
    <m/>
    <x v="0"/>
    <s v="Lack of support"/>
    <x v="623"/>
    <m/>
    <x v="11"/>
    <x v="0"/>
    <s v="Opt"/>
    <s v="No "/>
    <x v="0"/>
    <x v="1"/>
    <x v="0"/>
    <x v="1"/>
    <x v="0"/>
    <x v="1"/>
    <x v="0"/>
    <x v="1"/>
    <x v="0"/>
    <x v="1"/>
    <x v="0"/>
    <x v="1"/>
    <x v="0"/>
    <x v="1"/>
    <m/>
    <m/>
  </r>
  <r>
    <n v="5"/>
    <n v="8"/>
    <n v="5"/>
    <s v=""/>
    <s v="5.8.5"/>
    <s v="Root Cause Codes"/>
    <x v="4"/>
    <s v="Team and Social Factors"/>
    <x v="33"/>
    <s v="Tolerance of bullying and coercion"/>
    <x v="288"/>
    <m/>
    <x v="0"/>
    <s v="Tolerance of bullying and coercion"/>
    <x v="624"/>
    <m/>
    <x v="11"/>
    <x v="0"/>
    <s v="Opt"/>
    <s v="No "/>
    <x v="0"/>
    <x v="1"/>
    <x v="0"/>
    <x v="1"/>
    <x v="0"/>
    <x v="1"/>
    <x v="0"/>
    <x v="1"/>
    <x v="0"/>
    <x v="1"/>
    <x v="0"/>
    <x v="1"/>
    <x v="0"/>
    <x v="1"/>
    <m/>
    <m/>
  </r>
  <r>
    <n v="5"/>
    <n v="8"/>
    <n v="6"/>
    <s v=""/>
    <s v="5.8.6"/>
    <s v="Root Cause Codes"/>
    <x v="4"/>
    <s v="Team and Social Factors"/>
    <x v="33"/>
    <s v="Insufficient safety culture and reporting i.e. embrace, learn and act on failure"/>
    <x v="289"/>
    <m/>
    <x v="0"/>
    <s v="Insufficient safety culture and reporting i.e. embrace, learn and act on failure"/>
    <x v="625"/>
    <m/>
    <x v="11"/>
    <x v="0"/>
    <s v="Opt"/>
    <s v="No "/>
    <x v="0"/>
    <x v="1"/>
    <x v="0"/>
    <x v="1"/>
    <x v="0"/>
    <x v="1"/>
    <x v="0"/>
    <x v="1"/>
    <x v="0"/>
    <x v="1"/>
    <x v="0"/>
    <x v="1"/>
    <x v="0"/>
    <x v="1"/>
    <m/>
    <m/>
  </r>
  <r>
    <n v="5"/>
    <n v="9"/>
    <s v=""/>
    <s v=""/>
    <s v="5.9"/>
    <s v="Root Cause Codes"/>
    <x v="4"/>
    <s v="Patient factors"/>
    <x v="34"/>
    <m/>
    <x v="0"/>
    <m/>
    <x v="0"/>
    <s v="Patient factors"/>
    <x v="626"/>
    <m/>
    <x v="11"/>
    <x v="0"/>
    <s v="Opt"/>
    <s v="No "/>
    <x v="0"/>
    <x v="1"/>
    <x v="0"/>
    <x v="1"/>
    <x v="0"/>
    <x v="1"/>
    <x v="0"/>
    <x v="1"/>
    <x v="0"/>
    <x v="1"/>
    <x v="0"/>
    <x v="1"/>
    <x v="0"/>
    <x v="1"/>
    <m/>
    <m/>
  </r>
  <r>
    <n v="5"/>
    <n v="9"/>
    <n v="1"/>
    <s v=""/>
    <s v="5.9.1"/>
    <s v="Root Cause Codes"/>
    <x v="4"/>
    <s v="Patient factors"/>
    <x v="34"/>
    <s v="Clinical condition"/>
    <x v="290"/>
    <m/>
    <x v="0"/>
    <s v="Clinical condition"/>
    <x v="627"/>
    <m/>
    <x v="11"/>
    <x v="0"/>
    <s v="Opt"/>
    <s v="No "/>
    <x v="0"/>
    <x v="1"/>
    <x v="0"/>
    <x v="1"/>
    <x v="0"/>
    <x v="1"/>
    <x v="0"/>
    <x v="1"/>
    <x v="0"/>
    <x v="1"/>
    <x v="0"/>
    <x v="1"/>
    <x v="0"/>
    <x v="1"/>
    <m/>
    <m/>
  </r>
  <r>
    <n v="5"/>
    <n v="9"/>
    <n v="2"/>
    <s v=""/>
    <s v="5.9.2"/>
    <s v="Root Cause Codes"/>
    <x v="4"/>
    <s v="Patient factors"/>
    <x v="34"/>
    <s v="Social / physical / psychological factors"/>
    <x v="291"/>
    <m/>
    <x v="0"/>
    <s v="Social / physical / psychological factors"/>
    <x v="628"/>
    <m/>
    <x v="11"/>
    <x v="0"/>
    <s v="Opt"/>
    <s v="No "/>
    <x v="0"/>
    <x v="1"/>
    <x v="0"/>
    <x v="1"/>
    <x v="0"/>
    <x v="1"/>
    <x v="0"/>
    <x v="1"/>
    <x v="0"/>
    <x v="1"/>
    <x v="0"/>
    <x v="1"/>
    <x v="0"/>
    <x v="1"/>
    <m/>
    <m/>
  </r>
  <r>
    <n v="5"/>
    <n v="9"/>
    <n v="3"/>
    <s v=""/>
    <s v="5.9.3"/>
    <s v="Root Cause Codes"/>
    <x v="4"/>
    <s v="Patient factors"/>
    <x v="34"/>
    <s v="Relationships"/>
    <x v="292"/>
    <m/>
    <x v="0"/>
    <s v="Relationships"/>
    <x v="629"/>
    <m/>
    <x v="11"/>
    <x v="0"/>
    <s v="Opt"/>
    <s v="No "/>
    <x v="0"/>
    <x v="1"/>
    <x v="0"/>
    <x v="1"/>
    <x v="0"/>
    <x v="1"/>
    <x v="0"/>
    <x v="1"/>
    <x v="0"/>
    <x v="1"/>
    <x v="0"/>
    <x v="1"/>
    <x v="0"/>
    <x v="1"/>
    <m/>
    <m/>
  </r>
  <r>
    <n v="5"/>
    <n v="9"/>
    <n v="4"/>
    <s v=""/>
    <s v="5.9.4"/>
    <s v="Root Cause Codes"/>
    <x v="4"/>
    <s v="Patient factors"/>
    <x v="34"/>
    <s v="Suitability of home environment"/>
    <x v="293"/>
    <m/>
    <x v="0"/>
    <s v="Suitability of home environment"/>
    <x v="630"/>
    <m/>
    <x v="11"/>
    <x v="0"/>
    <s v="Opt"/>
    <s v="No "/>
    <x v="0"/>
    <x v="1"/>
    <x v="0"/>
    <x v="1"/>
    <x v="0"/>
    <x v="1"/>
    <x v="0"/>
    <x v="1"/>
    <x v="0"/>
    <x v="1"/>
    <x v="0"/>
    <x v="1"/>
    <x v="0"/>
    <x v="1"/>
    <m/>
    <m/>
  </r>
  <r>
    <n v="6"/>
    <s v=""/>
    <s v=""/>
    <s v=""/>
    <s v="6"/>
    <s v="Risk control Measures"/>
    <x v="5"/>
    <m/>
    <x v="0"/>
    <m/>
    <x v="0"/>
    <m/>
    <x v="0"/>
    <s v="Risk control Measures"/>
    <x v="631"/>
    <m/>
    <x v="0"/>
    <x v="0"/>
    <s v="Man"/>
    <s v="No "/>
    <x v="0"/>
    <x v="0"/>
    <x v="0"/>
    <x v="0"/>
    <x v="0"/>
    <x v="0"/>
    <x v="0"/>
    <x v="0"/>
    <x v="0"/>
    <x v="0"/>
    <x v="0"/>
    <x v="0"/>
    <x v="0"/>
    <x v="0"/>
    <m/>
    <m/>
  </r>
  <r>
    <n v="6"/>
    <n v="1"/>
    <s v=""/>
    <s v=""/>
    <s v="6.1"/>
    <s v="Risk control Measures"/>
    <x v="5"/>
    <s v="Reoccurence prevention"/>
    <x v="35"/>
    <m/>
    <x v="0"/>
    <m/>
    <x v="0"/>
    <s v="Reoccurence prevention"/>
    <x v="632"/>
    <m/>
    <x v="2"/>
    <x v="1"/>
    <s v="n/a"/>
    <s v="No "/>
    <x v="1"/>
    <x v="2"/>
    <x v="1"/>
    <x v="2"/>
    <x v="1"/>
    <x v="2"/>
    <x v="0"/>
    <x v="0"/>
    <x v="1"/>
    <x v="2"/>
    <x v="0"/>
    <x v="0"/>
    <x v="1"/>
    <x v="3"/>
    <m/>
    <m/>
  </r>
  <r>
    <n v="6"/>
    <n v="2"/>
    <s v=""/>
    <s v=""/>
    <s v="6.2"/>
    <s v="Risk control Measures"/>
    <x v="5"/>
    <s v="Preventative action taken"/>
    <x v="36"/>
    <m/>
    <x v="0"/>
    <m/>
    <x v="0"/>
    <s v="Preventative action taken"/>
    <x v="633"/>
    <m/>
    <x v="2"/>
    <x v="1"/>
    <s v="n/a"/>
    <s v="No "/>
    <x v="1"/>
    <x v="2"/>
    <x v="1"/>
    <x v="2"/>
    <x v="1"/>
    <x v="2"/>
    <x v="0"/>
    <x v="0"/>
    <x v="1"/>
    <x v="2"/>
    <x v="0"/>
    <x v="0"/>
    <x v="1"/>
    <x v="3"/>
    <m/>
    <m/>
  </r>
  <r>
    <n v="6"/>
    <n v="3"/>
    <s v=""/>
    <s v=""/>
    <s v="6.3"/>
    <s v="Risk control Measures"/>
    <x v="5"/>
    <s v="Risk Rating"/>
    <x v="37"/>
    <m/>
    <x v="0"/>
    <m/>
    <x v="0"/>
    <s v="Risk Rating"/>
    <x v="634"/>
    <m/>
    <x v="0"/>
    <x v="0"/>
    <s v="Man"/>
    <s v="No "/>
    <x v="0"/>
    <x v="0"/>
    <x v="0"/>
    <x v="0"/>
    <x v="0"/>
    <x v="0"/>
    <x v="0"/>
    <x v="0"/>
    <x v="0"/>
    <x v="0"/>
    <x v="0"/>
    <x v="0"/>
    <x v="0"/>
    <x v="0"/>
    <m/>
    <m/>
  </r>
  <r>
    <n v="6"/>
    <n v="3"/>
    <n v="1"/>
    <s v=""/>
    <s v="6.3.1"/>
    <s v="Risk control Measures"/>
    <x v="5"/>
    <s v="Risk Rating"/>
    <x v="37"/>
    <s v="Very Low Risk"/>
    <x v="294"/>
    <m/>
    <x v="0"/>
    <s v="Very Low Risk"/>
    <x v="635"/>
    <s v="Score 1-3"/>
    <x v="5"/>
    <x v="0"/>
    <s v="Opt"/>
    <s v="No "/>
    <x v="0"/>
    <x v="1"/>
    <x v="0"/>
    <x v="1"/>
    <x v="0"/>
    <x v="1"/>
    <x v="0"/>
    <x v="1"/>
    <x v="0"/>
    <x v="1"/>
    <x v="0"/>
    <x v="1"/>
    <x v="0"/>
    <x v="1"/>
    <m/>
    <m/>
  </r>
  <r>
    <n v="6"/>
    <n v="3"/>
    <n v="2"/>
    <s v=""/>
    <s v="6.3.2"/>
    <s v="Risk control Measures"/>
    <x v="5"/>
    <s v="Risk Rating"/>
    <x v="37"/>
    <s v="Low Risk"/>
    <x v="295"/>
    <m/>
    <x v="0"/>
    <s v="Low Risk"/>
    <x v="636"/>
    <s v="Score 4-6"/>
    <x v="5"/>
    <x v="0"/>
    <s v="Opt"/>
    <s v="No "/>
    <x v="0"/>
    <x v="1"/>
    <x v="0"/>
    <x v="1"/>
    <x v="0"/>
    <x v="1"/>
    <x v="0"/>
    <x v="1"/>
    <x v="0"/>
    <x v="1"/>
    <x v="0"/>
    <x v="1"/>
    <x v="0"/>
    <x v="1"/>
    <m/>
    <m/>
  </r>
  <r>
    <n v="6"/>
    <n v="3"/>
    <n v="3"/>
    <s v=""/>
    <s v="6.3.3"/>
    <s v="Risk control Measures"/>
    <x v="5"/>
    <s v="Risk Rating"/>
    <x v="37"/>
    <s v="Moderate Risk"/>
    <x v="296"/>
    <m/>
    <x v="0"/>
    <s v="Moderate Risk"/>
    <x v="637"/>
    <s v="Score 8-12"/>
    <x v="5"/>
    <x v="0"/>
    <s v="Opt"/>
    <s v="No "/>
    <x v="0"/>
    <x v="1"/>
    <x v="0"/>
    <x v="1"/>
    <x v="0"/>
    <x v="1"/>
    <x v="0"/>
    <x v="1"/>
    <x v="0"/>
    <x v="1"/>
    <x v="0"/>
    <x v="1"/>
    <x v="0"/>
    <x v="1"/>
    <m/>
    <m/>
  </r>
  <r>
    <n v="6"/>
    <n v="3"/>
    <n v="4"/>
    <s v=""/>
    <s v="6.3.4"/>
    <s v="Risk control Measures"/>
    <x v="5"/>
    <s v="Risk Rating"/>
    <x v="37"/>
    <s v="High Risk"/>
    <x v="297"/>
    <m/>
    <x v="0"/>
    <s v="High Risk"/>
    <x v="638"/>
    <s v="Score 15-25"/>
    <x v="5"/>
    <x v="0"/>
    <s v="Opt"/>
    <s v="No "/>
    <x v="0"/>
    <x v="1"/>
    <x v="0"/>
    <x v="1"/>
    <x v="0"/>
    <x v="1"/>
    <x v="0"/>
    <x v="1"/>
    <x v="0"/>
    <x v="1"/>
    <x v="0"/>
    <x v="1"/>
    <x v="0"/>
    <x v="1"/>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65"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6">
        <item x="0"/>
        <item h="1" x="1"/>
        <item h="1" x="2"/>
        <item h="1" x="3"/>
        <item h="1" x="4"/>
        <item h="1" x="5"/>
      </items>
    </pivotField>
    <pivotField compact="0" outline="0" showAll="0"/>
    <pivotField axis="axisRow" compact="0" outline="0" showAll="0" defaultSubtotal="0">
      <items count="38">
        <item x="0"/>
        <item x="1"/>
        <item x="2"/>
        <item x="3"/>
        <item x="4"/>
        <item x="5"/>
        <item x="6"/>
        <item x="7"/>
        <item x="9"/>
        <item x="10"/>
        <item x="11"/>
        <item x="12"/>
        <item x="13"/>
        <item x="14"/>
        <item x="15"/>
        <item x="16"/>
        <item x="17"/>
        <item x="18"/>
        <item x="19"/>
        <item x="22"/>
        <item x="26"/>
        <item x="27"/>
        <item x="28"/>
        <item x="29"/>
        <item x="30"/>
        <item x="31"/>
        <item x="32"/>
        <item x="33"/>
        <item x="34"/>
        <item x="8"/>
        <item x="35"/>
        <item x="36"/>
        <item x="37"/>
        <item x="20"/>
        <item x="21"/>
        <item x="23"/>
        <item x="24"/>
        <item x="25"/>
      </items>
    </pivotField>
    <pivotField compact="0" outline="0" showAll="0"/>
    <pivotField axis="axisRow" compact="0" outline="0" showAll="0" defaultSubtotal="0">
      <items count="298">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24"/>
        <item x="225"/>
        <item x="226"/>
        <item x="227"/>
        <item x="228"/>
        <item x="229"/>
        <item x="230"/>
        <item x="231"/>
        <item x="232"/>
        <item x="233"/>
        <item x="234"/>
        <item x="235"/>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x="294"/>
        <item x="295"/>
        <item x="296"/>
        <item x="297"/>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01">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x="290"/>
        <item x="291"/>
        <item x="292"/>
        <item x="293"/>
        <item x="294"/>
        <item x="295"/>
        <item x="296"/>
        <item x="297"/>
        <item x="298"/>
        <item x="299"/>
        <item x="300"/>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5"/>
        <item x="238"/>
        <item x="242"/>
        <item x="243"/>
        <item x="244"/>
        <item x="245"/>
        <item x="246"/>
        <item x="247"/>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6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x="465"/>
        <item x="496"/>
        <item x="501"/>
        <item x="502"/>
        <item x="503"/>
        <item x="504"/>
        <item x="505"/>
        <item x="506"/>
        <item x="631"/>
        <item x="632"/>
        <item x="633"/>
        <item x="634"/>
        <item x="635"/>
        <item x="636"/>
        <item x="637"/>
        <item x="638"/>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60">
    <i>
      <x/>
      <x/>
      <x/>
      <x/>
    </i>
    <i>
      <x v="1"/>
      <x/>
      <x/>
      <x v="1"/>
    </i>
    <i r="1">
      <x v="1"/>
      <x/>
      <x v="2"/>
    </i>
    <i r="1">
      <x v="2"/>
      <x/>
      <x v="3"/>
    </i>
    <i r="1">
      <x v="3"/>
      <x/>
      <x v="4"/>
    </i>
    <i r="1">
      <x v="4"/>
      <x/>
      <x v="5"/>
    </i>
    <i r="1">
      <x v="5"/>
      <x/>
      <x v="6"/>
    </i>
    <i r="1">
      <x v="6"/>
      <x/>
      <x v="7"/>
    </i>
    <i r="1">
      <x v="7"/>
      <x/>
      <x v="8"/>
    </i>
    <i r="1">
      <x v="8"/>
      <x/>
      <x v="9"/>
    </i>
    <i r="1">
      <x v="9"/>
      <x/>
      <x v="10"/>
    </i>
    <i r="2">
      <x v="1"/>
      <x v="11"/>
    </i>
    <i r="2">
      <x v="2"/>
      <x v="12"/>
    </i>
    <i r="2">
      <x v="3"/>
      <x v="13"/>
    </i>
    <i r="1">
      <x v="10"/>
      <x/>
      <x v="14"/>
    </i>
    <i r="2">
      <x v="4"/>
      <x v="15"/>
    </i>
    <i r="2">
      <x v="5"/>
      <x v="16"/>
    </i>
    <i r="2">
      <x v="6"/>
      <x v="17"/>
    </i>
    <i r="2">
      <x v="7"/>
      <x v="18"/>
    </i>
    <i r="2">
      <x v="8"/>
      <x v="19"/>
    </i>
    <i r="2">
      <x v="9"/>
      <x v="20"/>
    </i>
    <i r="1">
      <x v="11"/>
      <x/>
      <x v="21"/>
    </i>
    <i r="1">
      <x v="12"/>
      <x/>
      <x v="22"/>
    </i>
    <i r="2">
      <x v="10"/>
      <x v="23"/>
    </i>
    <i r="2">
      <x v="11"/>
      <x v="24"/>
    </i>
    <i r="2">
      <x v="12"/>
      <x v="25"/>
    </i>
    <i r="2">
      <x v="13"/>
      <x v="26"/>
    </i>
    <i r="2">
      <x v="14"/>
      <x v="27"/>
    </i>
    <i r="1">
      <x v="13"/>
      <x/>
      <x v="28"/>
    </i>
    <i r="1">
      <x v="14"/>
      <x/>
      <x v="29"/>
    </i>
    <i r="1">
      <x v="15"/>
      <x/>
      <x v="30"/>
    </i>
    <i r="1">
      <x v="16"/>
      <x/>
      <x v="31"/>
    </i>
    <i>
      <x v="2"/>
      <x/>
      <x/>
      <x v="32"/>
    </i>
    <i r="1">
      <x v="17"/>
      <x/>
      <x v="33"/>
    </i>
    <i r="2">
      <x v="15"/>
      <x v="34"/>
    </i>
    <i r="2">
      <x v="16"/>
      <x v="35"/>
    </i>
    <i r="2">
      <x v="17"/>
      <x v="36"/>
    </i>
    <i r="2">
      <x v="18"/>
      <x v="37"/>
    </i>
    <i r="2">
      <x v="19"/>
      <x v="38"/>
    </i>
    <i r="2">
      <x v="20"/>
      <x v="39"/>
    </i>
    <i r="2">
      <x v="21"/>
      <x v="40"/>
    </i>
    <i r="1">
      <x v="18"/>
      <x/>
      <x v="41"/>
    </i>
    <i r="2">
      <x v="22"/>
      <x v="42"/>
    </i>
    <i r="2">
      <x v="23"/>
      <x v="43"/>
    </i>
    <i r="2">
      <x v="24"/>
      <x v="44"/>
    </i>
    <i r="2">
      <x v="25"/>
      <x v="45"/>
    </i>
    <i r="2">
      <x v="26"/>
      <x v="46"/>
    </i>
    <i r="2">
      <x v="27"/>
      <x v="47"/>
    </i>
    <i r="2">
      <x v="28"/>
      <x v="48"/>
    </i>
    <i r="2">
      <x v="29"/>
      <x v="49"/>
    </i>
    <i r="1">
      <x v="19"/>
      <x/>
      <x v="50"/>
    </i>
    <i r="1">
      <x v="20"/>
      <x/>
      <x v="51"/>
    </i>
    <i r="1">
      <x v="21"/>
      <x/>
      <x v="52"/>
    </i>
    <i r="1">
      <x v="22"/>
      <x/>
      <x v="53"/>
    </i>
    <i r="1">
      <x v="23"/>
      <x/>
      <x v="54"/>
    </i>
    <i>
      <x v="3"/>
      <x/>
      <x/>
      <x v="55"/>
    </i>
    <i r="1">
      <x v="24"/>
      <x/>
      <x v="56"/>
    </i>
    <i r="1">
      <x v="25"/>
      <x/>
      <x v="57"/>
    </i>
    <i r="1">
      <x v="26"/>
      <x/>
      <x v="58"/>
    </i>
    <i r="1">
      <x v="27"/>
      <x/>
      <x v="59"/>
    </i>
  </rowItems>
  <colItems count="1">
    <i/>
  </colItems>
  <pageFields count="1">
    <pageField fld="6" hier="-1"/>
  </pageFields>
  <formats count="1">
    <format dxfId="64">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352"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showAll="0"/>
    <pivotField compact="0" outline="0" showAll="0" defaultSubtotal="0"/>
    <pivotField axis="axisPage" compact="0" outline="0" multipleItemSelectionAllowed="1" showAll="0">
      <items count="4">
        <item h="1" x="1"/>
        <item x="0"/>
        <item m="1" x="2"/>
        <item t="default"/>
      </items>
    </pivotField>
    <pivotField axis="axisRow" compact="0" outline="0" showAll="0" defaultSubtotal="0">
      <items count="7">
        <item x="0"/>
        <item x="3"/>
        <item x="2"/>
        <item x="1"/>
        <item x="4"/>
        <item x="5"/>
        <item m="1" x="6"/>
      </items>
    </pivotField>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pivotField compact="0" outline="0" showAll="0"/>
  </pivotFields>
  <rowFields count="7">
    <field x="6"/>
    <field x="8"/>
    <field x="10"/>
    <field x="12"/>
    <field x="14"/>
    <field x="23"/>
    <field x="16"/>
  </rowFields>
  <rowItems count="347">
    <i>
      <x/>
      <x/>
      <x/>
      <x/>
      <x/>
      <x/>
      <x v="5"/>
    </i>
    <i r="1">
      <x v="1"/>
      <x/>
      <x/>
      <x v="1"/>
      <x/>
      <x v="5"/>
    </i>
    <i r="2">
      <x v="1"/>
      <x/>
      <x v="2"/>
      <x v="3"/>
      <x v="5"/>
    </i>
    <i r="2">
      <x v="2"/>
      <x/>
      <x v="3"/>
      <x/>
      <x v="7"/>
    </i>
    <i r="2">
      <x v="3"/>
      <x/>
      <x v="4"/>
      <x v="3"/>
      <x v="7"/>
    </i>
    <i r="2">
      <x v="4"/>
      <x/>
      <x v="5"/>
      <x v="3"/>
      <x v="10"/>
    </i>
    <i r="2">
      <x v="5"/>
      <x/>
      <x v="6"/>
      <x v="3"/>
      <x v="10"/>
    </i>
    <i r="2">
      <x v="6"/>
      <x/>
      <x v="7"/>
      <x v="3"/>
      <x v="10"/>
    </i>
    <i r="2">
      <x v="7"/>
      <x/>
      <x v="8"/>
      <x v="3"/>
      <x v="2"/>
    </i>
    <i r="2">
      <x v="8"/>
      <x/>
      <x v="9"/>
      <x v="3"/>
      <x v="11"/>
    </i>
    <i r="2">
      <x v="9"/>
      <x/>
      <x v="10"/>
      <x v="3"/>
      <x v="5"/>
    </i>
    <i r="3">
      <x v="1"/>
      <x v="11"/>
      <x v="3"/>
      <x v="9"/>
    </i>
    <i r="3">
      <x v="2"/>
      <x v="12"/>
      <x v="3"/>
      <x v="9"/>
    </i>
    <i r="3">
      <x v="3"/>
      <x v="13"/>
      <x v="3"/>
      <x v="9"/>
    </i>
    <i r="2">
      <x v="10"/>
      <x/>
      <x v="14"/>
      <x v="3"/>
      <x v="5"/>
    </i>
    <i r="3">
      <x v="4"/>
      <x v="15"/>
      <x v="3"/>
      <x v="9"/>
    </i>
    <i r="3">
      <x v="5"/>
      <x v="16"/>
      <x v="3"/>
      <x v="9"/>
    </i>
    <i r="3">
      <x v="6"/>
      <x v="17"/>
      <x v="3"/>
      <x v="9"/>
    </i>
    <i r="3">
      <x v="7"/>
      <x v="18"/>
      <x v="3"/>
      <x v="9"/>
    </i>
    <i r="3">
      <x v="8"/>
      <x v="19"/>
      <x v="3"/>
      <x v="9"/>
    </i>
    <i r="3">
      <x v="9"/>
      <x v="20"/>
      <x v="3"/>
      <x v="9"/>
    </i>
    <i r="2">
      <x v="11"/>
      <x/>
      <x v="21"/>
      <x v="3"/>
      <x v="5"/>
    </i>
    <i r="2">
      <x v="12"/>
      <x/>
      <x v="22"/>
      <x v="3"/>
      <x v="5"/>
    </i>
    <i r="3">
      <x v="10"/>
      <x v="23"/>
      <x v="3"/>
      <x v="9"/>
    </i>
    <i r="3">
      <x v="11"/>
      <x v="24"/>
      <x v="3"/>
      <x v="9"/>
    </i>
    <i r="3">
      <x v="12"/>
      <x v="25"/>
      <x v="3"/>
      <x v="9"/>
    </i>
    <i r="3">
      <x v="13"/>
      <x v="26"/>
      <x v="3"/>
      <x v="9"/>
    </i>
    <i r="3">
      <x v="14"/>
      <x v="27"/>
      <x v="3"/>
      <x v="9"/>
    </i>
    <i r="2">
      <x v="13"/>
      <x/>
      <x v="28"/>
      <x/>
      <x v="10"/>
    </i>
    <i r="2">
      <x v="14"/>
      <x/>
      <x v="29"/>
      <x v="3"/>
      <x v="10"/>
    </i>
    <i r="2">
      <x v="15"/>
      <x/>
      <x v="30"/>
      <x v="3"/>
      <x v="4"/>
    </i>
    <i r="2">
      <x v="16"/>
      <x/>
      <x v="31"/>
      <x v="3"/>
      <x v="10"/>
    </i>
    <i r="1">
      <x v="2"/>
      <x/>
      <x/>
      <x v="32"/>
      <x/>
      <x v="5"/>
    </i>
    <i r="2">
      <x v="17"/>
      <x/>
      <x v="33"/>
      <x/>
      <x v="5"/>
    </i>
    <i r="3">
      <x v="15"/>
      <x v="34"/>
      <x v="3"/>
      <x v="9"/>
    </i>
    <i r="3">
      <x v="16"/>
      <x v="35"/>
      <x v="3"/>
      <x v="9"/>
    </i>
    <i r="3">
      <x v="17"/>
      <x v="36"/>
      <x v="3"/>
      <x v="9"/>
    </i>
    <i r="3">
      <x v="18"/>
      <x v="37"/>
      <x v="3"/>
      <x v="9"/>
    </i>
    <i r="3">
      <x v="19"/>
      <x v="38"/>
      <x v="3"/>
      <x v="9"/>
    </i>
    <i r="3">
      <x v="20"/>
      <x v="39"/>
      <x v="3"/>
      <x v="9"/>
    </i>
    <i r="3">
      <x v="21"/>
      <x v="40"/>
      <x v="3"/>
      <x v="9"/>
    </i>
    <i r="2">
      <x v="18"/>
      <x/>
      <x v="41"/>
      <x/>
      <x v="5"/>
    </i>
    <i r="3">
      <x v="22"/>
      <x v="42"/>
      <x v="3"/>
      <x v="9"/>
    </i>
    <i r="3">
      <x v="23"/>
      <x v="43"/>
      <x v="3"/>
      <x v="9"/>
    </i>
    <i r="3">
      <x v="24"/>
      <x v="44"/>
      <x v="3"/>
      <x v="9"/>
    </i>
    <i r="3">
      <x v="25"/>
      <x v="45"/>
      <x v="3"/>
      <x v="9"/>
    </i>
    <i r="3">
      <x v="26"/>
      <x v="46"/>
      <x v="3"/>
      <x v="9"/>
    </i>
    <i r="3">
      <x v="27"/>
      <x v="47"/>
      <x v="3"/>
      <x v="9"/>
    </i>
    <i r="3">
      <x v="28"/>
      <x v="48"/>
      <x v="3"/>
      <x v="9"/>
    </i>
    <i r="3">
      <x v="29"/>
      <x v="49"/>
      <x v="3"/>
      <x v="9"/>
    </i>
    <i r="2">
      <x v="19"/>
      <x/>
      <x v="50"/>
      <x v="3"/>
      <x v="10"/>
    </i>
    <i r="2">
      <x v="20"/>
      <x/>
      <x v="51"/>
      <x v="3"/>
      <x v="6"/>
    </i>
    <i r="2">
      <x v="21"/>
      <x/>
      <x v="52"/>
      <x v="3"/>
      <x v="10"/>
    </i>
    <i r="2">
      <x v="22"/>
      <x/>
      <x v="53"/>
      <x v="3"/>
      <x v="10"/>
    </i>
    <i r="2">
      <x v="23"/>
      <x/>
      <x v="54"/>
      <x v="3"/>
      <x v="10"/>
    </i>
    <i r="1">
      <x v="3"/>
      <x/>
      <x/>
      <x v="55"/>
      <x/>
      <x v="5"/>
    </i>
    <i r="2">
      <x v="24"/>
      <x/>
      <x v="56"/>
      <x/>
      <x v="10"/>
    </i>
    <i r="2">
      <x v="25"/>
      <x/>
      <x v="57"/>
      <x v="3"/>
      <x v="10"/>
    </i>
    <i r="2">
      <x v="26"/>
      <x/>
      <x v="58"/>
      <x/>
      <x v="10"/>
    </i>
    <i r="2">
      <x v="27"/>
      <x/>
      <x v="59"/>
      <x/>
      <x v="6"/>
    </i>
    <i>
      <x v="1"/>
      <x/>
      <x/>
      <x/>
      <x v="422"/>
      <x/>
      <x v="5"/>
    </i>
    <i r="1">
      <x v="4"/>
      <x/>
      <x/>
      <x v="60"/>
      <x/>
      <x v="5"/>
    </i>
    <i r="2">
      <x v="28"/>
      <x/>
      <x v="61"/>
      <x v="3"/>
      <x v="3"/>
    </i>
    <i r="2">
      <x v="29"/>
      <x/>
      <x v="62"/>
      <x v="3"/>
      <x v="3"/>
    </i>
    <i r="3">
      <x v="150"/>
      <x v="433"/>
      <x v="3"/>
      <x v="9"/>
    </i>
    <i r="3">
      <x v="151"/>
      <x v="434"/>
      <x v="3"/>
      <x v="9"/>
    </i>
    <i r="3">
      <x v="152"/>
      <x v="435"/>
      <x v="3"/>
      <x v="9"/>
    </i>
    <i r="3">
      <x v="153"/>
      <x v="436"/>
      <x v="3"/>
      <x v="9"/>
    </i>
    <i r="3">
      <x v="154"/>
      <x v="437"/>
      <x v="3"/>
      <x v="9"/>
    </i>
    <i r="3">
      <x v="155"/>
      <x v="438"/>
      <x v="3"/>
      <x v="9"/>
    </i>
    <i r="2">
      <x v="30"/>
      <x/>
      <x v="63"/>
      <x/>
      <x v="5"/>
    </i>
    <i r="3">
      <x v="30"/>
      <x v="64"/>
      <x v="3"/>
      <x v="9"/>
    </i>
    <i r="3">
      <x v="31"/>
      <x v="65"/>
      <x v="3"/>
      <x v="9"/>
    </i>
    <i r="3">
      <x v="32"/>
      <x v="66"/>
      <x v="3"/>
      <x v="9"/>
    </i>
    <i r="3">
      <x v="33"/>
      <x v="67"/>
      <x v="3"/>
      <x v="9"/>
    </i>
    <i r="3">
      <x v="34"/>
      <x v="68"/>
      <x v="3"/>
      <x v="9"/>
    </i>
    <i r="3">
      <x v="35"/>
      <x v="69"/>
      <x v="3"/>
      <x v="9"/>
    </i>
    <i r="3">
      <x v="36"/>
      <x v="70"/>
      <x v="3"/>
      <x v="9"/>
    </i>
    <i r="3">
      <x v="37"/>
      <x v="71"/>
      <x v="3"/>
      <x v="9"/>
    </i>
    <i r="3">
      <x v="38"/>
      <x v="72"/>
      <x v="3"/>
      <x v="9"/>
    </i>
    <i r="3">
      <x v="39"/>
      <x v="73"/>
      <x v="3"/>
      <x v="9"/>
    </i>
    <i r="2">
      <x v="31"/>
      <x/>
      <x v="74"/>
      <x v="3"/>
      <x v="10"/>
    </i>
    <i r="2">
      <x v="32"/>
      <x/>
      <x v="75"/>
      <x/>
      <x v="5"/>
    </i>
    <i r="3">
      <x v="40"/>
      <x v="76"/>
      <x v="3"/>
      <x v="9"/>
    </i>
    <i r="3">
      <x v="41"/>
      <x v="77"/>
      <x v="3"/>
      <x v="9"/>
    </i>
    <i r="3">
      <x v="42"/>
      <x v="78"/>
      <x v="3"/>
      <x v="9"/>
    </i>
    <i r="2">
      <x v="240"/>
      <x/>
      <x v="423"/>
      <x/>
      <x v="10"/>
    </i>
    <i r="2">
      <x v="241"/>
      <x/>
      <x v="424"/>
      <x v="3"/>
      <x v="10"/>
    </i>
    <i r="2">
      <x v="242"/>
      <x/>
      <x v="425"/>
      <x v="3"/>
      <x v="1"/>
    </i>
    <i r="2">
      <x v="243"/>
      <x/>
      <x v="426"/>
      <x/>
      <x v="10"/>
    </i>
    <i r="2">
      <x v="244"/>
      <x/>
      <x v="427"/>
      <x/>
      <x v="5"/>
    </i>
    <i r="3">
      <x v="301"/>
      <x v="640"/>
      <x v="3"/>
      <x v="9"/>
    </i>
    <i r="3">
      <x v="302"/>
      <x v="641"/>
      <x v="3"/>
      <x v="9"/>
    </i>
    <i r="2">
      <x v="246"/>
      <x/>
      <x v="431"/>
      <x/>
      <x v="3"/>
    </i>
    <i r="2">
      <x v="247"/>
      <x/>
      <x v="432"/>
      <x/>
      <x v="3"/>
    </i>
    <i r="2">
      <x v="248"/>
      <x/>
      <x v="439"/>
      <x v="3"/>
      <x v="6"/>
    </i>
    <i r="2">
      <x v="249"/>
      <x/>
      <x v="440"/>
      <x v="3"/>
      <x v="6"/>
    </i>
    <i r="2">
      <x v="250"/>
      <x/>
      <x v="441"/>
      <x/>
      <x v="5"/>
    </i>
    <i r="3">
      <x v="156"/>
      <x v="442"/>
      <x v="3"/>
      <x v="9"/>
    </i>
    <i r="3">
      <x v="157"/>
      <x v="443"/>
      <x v="3"/>
      <x v="9"/>
    </i>
    <i r="3">
      <x v="158"/>
      <x v="444"/>
      <x v="3"/>
      <x v="9"/>
    </i>
    <i r="2">
      <x v="251"/>
      <x/>
      <x v="445"/>
      <x v="3"/>
      <x v="5"/>
    </i>
    <i r="3">
      <x v="159"/>
      <x v="446"/>
      <x v="3"/>
      <x v="9"/>
    </i>
    <i r="3">
      <x v="160"/>
      <x v="447"/>
      <x v="3"/>
      <x v="9"/>
    </i>
    <i r="3">
      <x v="161"/>
      <x v="448"/>
      <x v="3"/>
      <x v="9"/>
    </i>
    <i r="2">
      <x v="252"/>
      <x/>
      <x v="449"/>
      <x/>
      <x v="5"/>
    </i>
    <i r="2">
      <x v="253"/>
      <x v="162"/>
      <x v="450"/>
      <x v="3"/>
      <x v="9"/>
    </i>
    <i r="3">
      <x v="163"/>
      <x v="451"/>
      <x v="3"/>
      <x v="9"/>
    </i>
    <i r="3">
      <x v="164"/>
      <x v="452"/>
      <x v="3"/>
      <x v="9"/>
    </i>
    <i r="1">
      <x v="5"/>
      <x/>
      <x/>
      <x v="79"/>
      <x/>
      <x v="5"/>
    </i>
    <i r="2">
      <x v="33"/>
      <x/>
      <x v="80"/>
      <x v="3"/>
      <x v="8"/>
    </i>
    <i r="2">
      <x v="34"/>
      <x/>
      <x v="81"/>
      <x v="3"/>
      <x v="8"/>
    </i>
    <i r="2">
      <x v="35"/>
      <x/>
      <x v="82"/>
      <x v="3"/>
      <x v="8"/>
    </i>
    <i r="2">
      <x v="36"/>
      <x/>
      <x v="83"/>
      <x v="3"/>
      <x v="8"/>
    </i>
    <i r="2">
      <x v="37"/>
      <x/>
      <x v="84"/>
      <x v="3"/>
      <x v="8"/>
    </i>
    <i r="2">
      <x v="38"/>
      <x/>
      <x v="85"/>
      <x v="3"/>
      <x v="8"/>
    </i>
    <i r="2">
      <x v="39"/>
      <x/>
      <x v="86"/>
      <x v="3"/>
      <x v="8"/>
    </i>
    <i r="2">
      <x v="40"/>
      <x/>
      <x v="87"/>
      <x v="3"/>
      <x v="8"/>
    </i>
    <i r="2">
      <x v="41"/>
      <x/>
      <x v="88"/>
      <x v="3"/>
      <x v="8"/>
    </i>
    <i r="2">
      <x v="42"/>
      <x/>
      <x v="89"/>
      <x v="3"/>
      <x v="8"/>
    </i>
    <i r="2">
      <x v="43"/>
      <x/>
      <x v="90"/>
      <x v="3"/>
      <x v="8"/>
    </i>
    <i r="2">
      <x v="44"/>
      <x/>
      <x v="91"/>
      <x v="3"/>
      <x v="8"/>
    </i>
    <i r="1">
      <x v="6"/>
      <x/>
      <x/>
      <x v="92"/>
      <x v="1"/>
      <x v="5"/>
    </i>
    <i r="2">
      <x v="45"/>
      <x/>
      <x v="93"/>
      <x v="3"/>
      <x v="10"/>
    </i>
    <i r="2">
      <x v="46"/>
      <x/>
      <x v="94"/>
      <x v="3"/>
      <x v="10"/>
    </i>
    <i r="2">
      <x v="47"/>
      <x/>
      <x v="95"/>
      <x v="1"/>
      <x v="5"/>
    </i>
    <i r="3">
      <x v="171"/>
      <x v="465"/>
      <x v="3"/>
      <x v="9"/>
    </i>
    <i r="3">
      <x v="172"/>
      <x v="466"/>
      <x v="3"/>
      <x v="9"/>
    </i>
    <i r="3">
      <x v="173"/>
      <x v="467"/>
      <x v="3"/>
      <x v="9"/>
    </i>
    <i r="3">
      <x v="174"/>
      <x v="468"/>
      <x v="3"/>
      <x v="9"/>
    </i>
    <i r="3">
      <x v="175"/>
      <x v="469"/>
      <x v="3"/>
      <x v="9"/>
    </i>
    <i r="3">
      <x v="176"/>
      <x v="470"/>
      <x v="3"/>
      <x v="9"/>
    </i>
    <i r="3">
      <x v="177"/>
      <x v="471"/>
      <x v="3"/>
      <x v="9"/>
    </i>
    <i r="3">
      <x v="178"/>
      <x v="472"/>
      <x v="3"/>
      <x v="9"/>
    </i>
    <i r="3">
      <x v="179"/>
      <x v="473"/>
      <x v="3"/>
      <x v="9"/>
    </i>
    <i r="3">
      <x v="180"/>
      <x v="474"/>
      <x v="3"/>
      <x v="9"/>
    </i>
    <i r="3">
      <x v="181"/>
      <x v="475"/>
      <x v="3"/>
      <x v="9"/>
    </i>
    <i r="3">
      <x v="182"/>
      <x v="476"/>
      <x v="3"/>
      <x v="9"/>
    </i>
    <i r="3">
      <x v="183"/>
      <x v="477"/>
      <x v="3"/>
      <x v="9"/>
    </i>
    <i r="3">
      <x v="184"/>
      <x v="478"/>
      <x v="3"/>
      <x v="9"/>
    </i>
    <i r="3">
      <x v="185"/>
      <x v="479"/>
      <x v="3"/>
      <x v="9"/>
    </i>
    <i r="3">
      <x v="186"/>
      <x v="480"/>
      <x v="3"/>
      <x v="9"/>
    </i>
    <i r="2">
      <x v="48"/>
      <x/>
      <x v="96"/>
      <x v="1"/>
      <x v="10"/>
    </i>
    <i r="2">
      <x v="49"/>
      <x/>
      <x v="97"/>
      <x v="3"/>
      <x v="10"/>
    </i>
    <i r="2">
      <x v="50"/>
      <x/>
      <x v="98"/>
      <x v="3"/>
      <x v="10"/>
    </i>
    <i r="2">
      <x v="51"/>
      <x/>
      <x v="99"/>
      <x v="1"/>
      <x v="10"/>
    </i>
    <i r="2">
      <x v="52"/>
      <x/>
      <x v="100"/>
      <x v="1"/>
      <x v="10"/>
    </i>
    <i r="2">
      <x v="53"/>
      <x/>
      <x v="101"/>
      <x v="3"/>
      <x v="11"/>
    </i>
    <i r="2">
      <x v="54"/>
      <x/>
      <x v="102"/>
      <x v="3"/>
      <x v="11"/>
    </i>
    <i r="2">
      <x v="55"/>
      <x/>
      <x v="103"/>
      <x v="1"/>
      <x v="5"/>
    </i>
    <i r="3">
      <x v="43"/>
      <x v="104"/>
      <x v="3"/>
      <x v="9"/>
    </i>
    <i r="3">
      <x v="44"/>
      <x v="105"/>
      <x v="3"/>
      <x v="9"/>
    </i>
    <i r="3">
      <x v="45"/>
      <x v="106"/>
      <x v="3"/>
      <x v="9"/>
    </i>
    <i r="3">
      <x v="46"/>
      <x v="107"/>
      <x v="1"/>
      <x v="10"/>
    </i>
    <i r="2">
      <x v="56"/>
      <x/>
      <x v="108"/>
      <x v="1"/>
      <x v="10"/>
    </i>
    <i r="3">
      <x v="47"/>
      <x v="109"/>
      <x v="3"/>
      <x v="9"/>
    </i>
    <i r="3">
      <x v="48"/>
      <x v="110"/>
      <x v="3"/>
      <x v="9"/>
    </i>
    <i r="3">
      <x v="49"/>
      <x v="111"/>
      <x v="3"/>
      <x v="9"/>
    </i>
    <i r="3">
      <x v="50"/>
      <x v="112"/>
      <x v="3"/>
      <x v="9"/>
    </i>
    <i r="3">
      <x v="51"/>
      <x v="113"/>
      <x v="3"/>
      <x v="9"/>
    </i>
    <i r="2">
      <x v="57"/>
      <x/>
      <x v="114"/>
      <x v="3"/>
      <x v="10"/>
    </i>
    <i r="2">
      <x v="254"/>
      <x/>
      <x v="453"/>
      <x v="1"/>
      <x v="10"/>
    </i>
    <i r="2">
      <x v="255"/>
      <x/>
      <x v="454"/>
      <x v="3"/>
      <x v="10"/>
    </i>
    <i r="2">
      <x v="256"/>
      <x/>
      <x v="455"/>
      <x v="1"/>
      <x v="10"/>
    </i>
    <i r="2">
      <x v="257"/>
      <x/>
      <x v="456"/>
      <x v="1"/>
      <x v="10"/>
    </i>
    <i r="2">
      <x v="258"/>
      <x/>
      <x v="457"/>
      <x v="3"/>
      <x v="10"/>
    </i>
    <i r="3">
      <x v="165"/>
      <x v="458"/>
      <x v="3"/>
      <x v="9"/>
    </i>
    <i r="3">
      <x v="166"/>
      <x v="459"/>
      <x v="3"/>
      <x v="9"/>
    </i>
    <i r="3">
      <x v="167"/>
      <x v="460"/>
      <x v="3"/>
      <x v="9"/>
    </i>
    <i r="3">
      <x v="168"/>
      <x v="461"/>
      <x v="3"/>
      <x v="9"/>
    </i>
    <i r="3">
      <x v="169"/>
      <x v="462"/>
      <x v="3"/>
      <x v="9"/>
    </i>
    <i r="3">
      <x v="170"/>
      <x v="463"/>
      <x v="3"/>
      <x v="9"/>
    </i>
    <i r="2">
      <x v="259"/>
      <x/>
      <x v="464"/>
      <x v="1"/>
      <x v="10"/>
    </i>
    <i r="2">
      <x v="260"/>
      <x/>
      <x v="481"/>
      <x v="3"/>
      <x v="5"/>
    </i>
    <i r="3">
      <x v="187"/>
      <x v="482"/>
      <x v="3"/>
      <x v="9"/>
    </i>
    <i r="3">
      <x v="188"/>
      <x v="483"/>
      <x v="3"/>
      <x v="9"/>
    </i>
    <i r="1">
      <x v="7"/>
      <x/>
      <x/>
      <x v="115"/>
      <x v="3"/>
      <x v="5"/>
    </i>
    <i r="2">
      <x v="261"/>
      <x/>
      <x v="484"/>
      <x v="3"/>
      <x v="10"/>
    </i>
    <i r="2">
      <x v="262"/>
      <x/>
      <x v="485"/>
      <x v="3"/>
      <x v="10"/>
    </i>
    <i r="2">
      <x v="263"/>
      <x/>
      <x v="486"/>
      <x v="3"/>
      <x v="10"/>
    </i>
    <i r="2">
      <x v="264"/>
      <x/>
      <x v="487"/>
      <x v="3"/>
      <x v="10"/>
    </i>
    <i r="2">
      <x v="265"/>
      <x/>
      <x v="488"/>
      <x v="3"/>
      <x v="10"/>
    </i>
    <i r="2">
      <x v="266"/>
      <x/>
      <x v="489"/>
      <x v="3"/>
      <x v="10"/>
    </i>
    <i r="2">
      <x v="267"/>
      <x/>
      <x v="490"/>
      <x v="3"/>
      <x v="10"/>
    </i>
    <i r="2">
      <x v="268"/>
      <x/>
      <x v="491"/>
      <x v="3"/>
      <x v="3"/>
    </i>
    <i r="2">
      <x v="269"/>
      <x/>
      <x v="492"/>
      <x v="3"/>
      <x v="3"/>
    </i>
    <i r="2">
      <x v="270"/>
      <x/>
      <x v="493"/>
      <x v="3"/>
      <x v="6"/>
    </i>
    <i r="2">
      <x v="271"/>
      <x/>
      <x v="494"/>
      <x v="3"/>
      <x v="5"/>
    </i>
    <i r="3">
      <x v="189"/>
      <x v="495"/>
      <x v="3"/>
      <x v="9"/>
    </i>
    <i r="3">
      <x v="190"/>
      <x v="496"/>
      <x v="3"/>
      <x v="9"/>
    </i>
    <i r="3">
      <x v="191"/>
      <x v="497"/>
      <x v="3"/>
      <x v="9"/>
    </i>
    <i r="3">
      <x v="192"/>
      <x v="498"/>
      <x v="3"/>
      <x v="10"/>
    </i>
    <i r="2">
      <x v="272"/>
      <x/>
      <x v="499"/>
      <x v="3"/>
      <x v="5"/>
    </i>
    <i r="3">
      <x v="193"/>
      <x v="500"/>
      <x v="3"/>
      <x v="9"/>
    </i>
    <i r="3">
      <x v="194"/>
      <x v="501"/>
      <x v="3"/>
      <x v="9"/>
    </i>
    <i r="3">
      <x v="195"/>
      <x v="502"/>
      <x v="3"/>
      <x v="9"/>
    </i>
    <i r="3">
      <x v="196"/>
      <x v="503"/>
      <x v="3"/>
      <x v="9"/>
    </i>
    <i r="3">
      <x v="197"/>
      <x v="504"/>
      <x v="3"/>
      <x v="9"/>
    </i>
    <i r="3">
      <x v="198"/>
      <x v="505"/>
      <x v="3"/>
      <x v="9"/>
    </i>
    <i r="3">
      <x v="199"/>
      <x v="506"/>
      <x v="3"/>
      <x v="9"/>
    </i>
    <i r="3">
      <x v="200"/>
      <x v="507"/>
      <x v="3"/>
      <x v="9"/>
    </i>
    <i r="3">
      <x v="201"/>
      <x v="508"/>
      <x v="3"/>
      <x v="9"/>
    </i>
    <i r="3">
      <x v="202"/>
      <x v="509"/>
      <x v="3"/>
      <x v="9"/>
    </i>
    <i r="1">
      <x v="33"/>
      <x/>
      <x/>
      <x v="510"/>
      <x/>
      <x v="5"/>
    </i>
    <i r="2">
      <x v="273"/>
      <x/>
      <x v="511"/>
      <x/>
      <x v="5"/>
    </i>
    <i r="3">
      <x v="203"/>
      <x v="512"/>
      <x v="3"/>
      <x v="9"/>
    </i>
    <i r="3">
      <x v="204"/>
      <x v="513"/>
      <x v="3"/>
      <x v="9"/>
    </i>
    <i r="3">
      <x v="205"/>
      <x v="514"/>
      <x v="3"/>
      <x v="9"/>
    </i>
    <i r="3">
      <x v="206"/>
      <x v="515"/>
      <x v="3"/>
      <x v="9"/>
    </i>
    <i r="2">
      <x v="274"/>
      <x/>
      <x v="516"/>
      <x/>
      <x v="10"/>
    </i>
    <i r="2">
      <x v="275"/>
      <x/>
      <x v="517"/>
      <x/>
      <x v="10"/>
    </i>
    <i r="2">
      <x v="276"/>
      <x/>
      <x v="518"/>
      <x/>
      <x v="10"/>
    </i>
    <i r="2">
      <x v="277"/>
      <x/>
      <x v="519"/>
      <x/>
      <x v="5"/>
    </i>
    <i r="3">
      <x v="207"/>
      <x v="520"/>
      <x v="3"/>
      <x v="9"/>
    </i>
    <i r="3">
      <x v="208"/>
      <x v="521"/>
      <x v="3"/>
      <x v="9"/>
    </i>
    <i r="3">
      <x v="209"/>
      <x v="522"/>
      <x v="3"/>
      <x v="9"/>
    </i>
    <i r="3">
      <x v="210"/>
      <x v="523"/>
      <x v="3"/>
      <x v="9"/>
    </i>
    <i r="2">
      <x v="278"/>
      <x/>
      <x v="524"/>
      <x/>
      <x v="10"/>
    </i>
    <i r="2">
      <x v="279"/>
      <x/>
      <x v="525"/>
      <x/>
      <x v="10"/>
    </i>
    <i r="2">
      <x v="280"/>
      <x/>
      <x v="526"/>
      <x/>
      <x v="10"/>
    </i>
    <i>
      <x v="2"/>
      <x/>
      <x/>
      <x/>
      <x v="116"/>
      <x/>
      <x v="5"/>
    </i>
    <i r="1">
      <x v="8"/>
      <x/>
      <x/>
      <x v="117"/>
      <x v="3"/>
      <x/>
    </i>
    <i r="2">
      <x v="68"/>
      <x/>
      <x v="128"/>
      <x v="3"/>
      <x/>
    </i>
    <i r="1">
      <x v="9"/>
      <x/>
      <x/>
      <x v="129"/>
      <x v="3"/>
      <x/>
    </i>
    <i r="2">
      <x v="85"/>
      <x/>
      <x v="150"/>
      <x v="3"/>
      <x/>
    </i>
    <i r="1">
      <x v="10"/>
      <x/>
      <x/>
      <x v="151"/>
      <x v="3"/>
      <x/>
    </i>
    <i r="2">
      <x v="92"/>
      <x/>
      <x v="174"/>
      <x v="3"/>
      <x/>
    </i>
    <i r="1">
      <x v="11"/>
      <x/>
      <x/>
      <x v="175"/>
      <x v="3"/>
      <x/>
    </i>
    <i r="2">
      <x v="102"/>
      <x/>
      <x v="187"/>
      <x v="3"/>
      <x/>
    </i>
    <i r="1">
      <x v="12"/>
      <x/>
      <x/>
      <x v="188"/>
      <x v="3"/>
      <x/>
    </i>
    <i r="2">
      <x v="119"/>
      <x/>
      <x v="205"/>
      <x v="3"/>
      <x/>
    </i>
    <i r="1">
      <x v="13"/>
      <x/>
      <x/>
      <x v="206"/>
      <x v="3"/>
      <x/>
    </i>
    <i r="2">
      <x v="135"/>
      <x/>
      <x v="222"/>
      <x v="3"/>
      <x/>
    </i>
    <i r="1">
      <x v="14"/>
      <x/>
      <x/>
      <x v="223"/>
      <x v="3"/>
      <x/>
    </i>
    <i r="2">
      <x v="139"/>
      <x/>
      <x v="227"/>
      <x v="3"/>
      <x/>
    </i>
    <i r="1">
      <x v="15"/>
      <x/>
      <x/>
      <x v="228"/>
      <x v="3"/>
      <x/>
    </i>
    <i r="2">
      <x v="157"/>
      <x/>
      <x v="246"/>
      <x v="3"/>
      <x/>
    </i>
    <i r="1">
      <x v="16"/>
      <x/>
      <x/>
      <x v="247"/>
      <x v="3"/>
      <x/>
    </i>
    <i r="2">
      <x v="167"/>
      <x/>
      <x v="257"/>
      <x/>
      <x/>
    </i>
    <i r="1">
      <x v="17"/>
      <x/>
      <x/>
      <x v="258"/>
      <x/>
      <x/>
    </i>
    <i r="2">
      <x v="171"/>
      <x/>
      <x v="269"/>
      <x v="3"/>
      <x/>
    </i>
    <i>
      <x v="3"/>
      <x v="18"/>
      <x v="281"/>
      <x/>
      <x v="538"/>
      <x/>
      <x v="5"/>
    </i>
    <i r="3">
      <x v="222"/>
      <x v="539"/>
      <x v="3"/>
      <x v="9"/>
    </i>
    <i r="3">
      <x v="223"/>
      <x v="540"/>
      <x v="3"/>
      <x v="9"/>
    </i>
    <i r="3">
      <x v="224"/>
      <x v="541"/>
      <x v="3"/>
      <x v="9"/>
    </i>
    <i r="3">
      <x v="225"/>
      <x v="542"/>
      <x v="3"/>
      <x v="9"/>
    </i>
    <i r="3">
      <x v="226"/>
      <x v="543"/>
      <x v="3"/>
      <x v="9"/>
    </i>
    <i r="3">
      <x v="227"/>
      <x v="544"/>
      <x v="3"/>
      <x v="9"/>
    </i>
    <i r="1">
      <x v="21"/>
      <x/>
      <x/>
      <x v="283"/>
      <x/>
      <x v="5"/>
    </i>
    <i r="2">
      <x v="177"/>
      <x/>
      <x v="284"/>
      <x v="4"/>
      <x v="11"/>
    </i>
    <i r="2">
      <x v="178"/>
      <x/>
      <x v="285"/>
      <x v="4"/>
      <x v="11"/>
    </i>
    <i r="2">
      <x v="179"/>
      <x/>
      <x v="286"/>
      <x v="4"/>
      <x v="11"/>
    </i>
    <i r="2">
      <x v="180"/>
      <x/>
      <x v="287"/>
      <x v="4"/>
      <x v="11"/>
    </i>
    <i r="2">
      <x v="181"/>
      <x/>
      <x v="288"/>
      <x/>
      <x v="5"/>
    </i>
    <i r="3">
      <x v="85"/>
      <x v="289"/>
      <x v="5"/>
      <x v="9"/>
    </i>
    <i r="3">
      <x v="86"/>
      <x v="290"/>
      <x v="5"/>
      <x v="9"/>
    </i>
    <i r="3">
      <x v="87"/>
      <x v="291"/>
      <x v="5"/>
      <x v="9"/>
    </i>
    <i r="2">
      <x v="182"/>
      <x/>
      <x v="292"/>
      <x/>
      <x v="5"/>
    </i>
    <i r="3">
      <x v="88"/>
      <x v="293"/>
      <x v="5"/>
      <x v="9"/>
    </i>
    <i r="3">
      <x v="89"/>
      <x v="294"/>
      <x v="5"/>
      <x v="9"/>
    </i>
    <i r="3">
      <x v="90"/>
      <x v="295"/>
      <x v="5"/>
      <x v="9"/>
    </i>
    <i r="3">
      <x v="91"/>
      <x v="296"/>
      <x v="5"/>
      <x v="9"/>
    </i>
    <i r="2">
      <x v="183"/>
      <x/>
      <x v="297"/>
      <x/>
      <x v="5"/>
    </i>
    <i r="3">
      <x v="92"/>
      <x v="298"/>
      <x/>
      <x v="10"/>
    </i>
    <i r="3">
      <x v="93"/>
      <x v="299"/>
      <x/>
      <x v="11"/>
    </i>
    <i r="3">
      <x v="94"/>
      <x v="300"/>
      <x/>
      <x v="11"/>
    </i>
    <i r="3">
      <x v="95"/>
      <x v="301"/>
      <x/>
      <x v="1"/>
    </i>
    <i r="3">
      <x v="293"/>
      <x v="616"/>
      <x/>
      <x v="10"/>
    </i>
    <i r="2">
      <x v="184"/>
      <x/>
      <x v="302"/>
      <x/>
      <x v="5"/>
    </i>
    <i r="3">
      <x v="294"/>
      <x v="617"/>
      <x/>
      <x v="10"/>
    </i>
    <i r="3">
      <x v="295"/>
      <x v="618"/>
      <x/>
      <x v="10"/>
    </i>
    <i r="3">
      <x v="296"/>
      <x v="619"/>
      <x/>
      <x v="10"/>
    </i>
    <i r="3">
      <x v="297"/>
      <x v="620"/>
      <x v="3"/>
      <x v="10"/>
    </i>
    <i r="3">
      <x v="298"/>
      <x v="621"/>
      <x/>
      <x v="3"/>
    </i>
    <i r="3">
      <x v="299"/>
      <x v="622"/>
      <x/>
      <x v="3"/>
    </i>
    <i>
      <x v="4"/>
      <x/>
      <x/>
      <x/>
      <x v="356"/>
      <x/>
      <x v="5"/>
    </i>
    <i r="1">
      <x v="24"/>
      <x/>
      <x/>
      <x v="357"/>
      <x v="3"/>
      <x/>
    </i>
    <i r="2">
      <x v="195"/>
      <x/>
      <x v="358"/>
      <x v="3"/>
      <x/>
    </i>
    <i r="2">
      <x v="196"/>
      <x/>
      <x v="359"/>
      <x v="3"/>
      <x/>
    </i>
    <i r="2">
      <x v="197"/>
      <x/>
      <x v="360"/>
      <x v="3"/>
      <x/>
    </i>
    <i r="2">
      <x v="198"/>
      <x/>
      <x v="361"/>
      <x v="3"/>
      <x/>
    </i>
    <i r="2">
      <x v="199"/>
      <x/>
      <x v="362"/>
      <x v="3"/>
      <x/>
    </i>
    <i r="1">
      <x v="25"/>
      <x/>
      <x/>
      <x v="363"/>
      <x v="3"/>
      <x/>
    </i>
    <i r="2">
      <x v="200"/>
      <x/>
      <x v="364"/>
      <x v="3"/>
      <x/>
    </i>
    <i r="2">
      <x v="201"/>
      <x/>
      <x v="365"/>
      <x v="3"/>
      <x/>
    </i>
    <i r="2">
      <x v="202"/>
      <x/>
      <x v="366"/>
      <x v="3"/>
      <x/>
    </i>
    <i r="2">
      <x v="203"/>
      <x/>
      <x v="367"/>
      <x v="3"/>
      <x/>
    </i>
    <i r="2">
      <x v="204"/>
      <x/>
      <x v="368"/>
      <x v="3"/>
      <x/>
    </i>
    <i r="2">
      <x v="205"/>
      <x/>
      <x v="369"/>
      <x v="3"/>
      <x/>
    </i>
    <i r="2">
      <x v="206"/>
      <x/>
      <x v="370"/>
      <x v="3"/>
      <x/>
    </i>
    <i r="2">
      <x v="207"/>
      <x/>
      <x v="371"/>
      <x v="3"/>
      <x/>
    </i>
    <i r="2">
      <x v="208"/>
      <x/>
      <x v="372"/>
      <x v="3"/>
      <x/>
    </i>
    <i r="2">
      <x v="209"/>
      <x/>
      <x v="373"/>
      <x v="3"/>
      <x/>
    </i>
    <i r="1">
      <x v="26"/>
      <x/>
      <x/>
      <x v="374"/>
      <x v="3"/>
      <x/>
    </i>
    <i r="2">
      <x v="210"/>
      <x/>
      <x v="375"/>
      <x v="3"/>
      <x/>
    </i>
    <i r="2">
      <x v="211"/>
      <x/>
      <x v="376"/>
      <x v="3"/>
      <x/>
    </i>
    <i r="2">
      <x v="212"/>
      <x/>
      <x v="377"/>
      <x v="3"/>
      <x/>
    </i>
    <i r="1">
      <x v="27"/>
      <x/>
      <x/>
      <x v="378"/>
      <x v="3"/>
      <x/>
    </i>
    <i r="2">
      <x v="213"/>
      <x/>
      <x v="379"/>
      <x v="3"/>
      <x/>
    </i>
    <i r="2">
      <x v="214"/>
      <x/>
      <x v="380"/>
      <x v="3"/>
      <x/>
    </i>
    <i r="2">
      <x v="215"/>
      <x/>
      <x v="381"/>
      <x v="3"/>
      <x/>
    </i>
    <i r="2">
      <x v="216"/>
      <x/>
      <x v="382"/>
      <x v="3"/>
      <x/>
    </i>
    <i r="1">
      <x v="28"/>
      <x/>
      <x/>
      <x v="383"/>
      <x v="3"/>
      <x/>
    </i>
    <i r="2">
      <x v="217"/>
      <x/>
      <x v="384"/>
      <x v="3"/>
      <x/>
    </i>
    <i r="3">
      <x v="137"/>
      <x v="385"/>
      <x v="3"/>
      <x/>
    </i>
    <i r="3">
      <x v="138"/>
      <x v="386"/>
      <x v="3"/>
      <x/>
    </i>
    <i r="3">
      <x v="139"/>
      <x v="387"/>
      <x v="3"/>
      <x/>
    </i>
    <i r="3">
      <x v="140"/>
      <x v="388"/>
      <x v="3"/>
      <x/>
    </i>
    <i r="3">
      <x v="141"/>
      <x v="389"/>
      <x v="3"/>
      <x/>
    </i>
    <i r="2">
      <x v="218"/>
      <x/>
      <x v="390"/>
      <x v="3"/>
      <x/>
    </i>
    <i r="3">
      <x v="142"/>
      <x v="391"/>
      <x v="3"/>
      <x/>
    </i>
    <i r="3">
      <x v="143"/>
      <x v="392"/>
      <x v="3"/>
      <x/>
    </i>
    <i r="3">
      <x v="144"/>
      <x v="393"/>
      <x v="3"/>
      <x/>
    </i>
    <i r="2">
      <x v="219"/>
      <x/>
      <x v="394"/>
      <x v="3"/>
      <x/>
    </i>
    <i r="3">
      <x v="145"/>
      <x v="395"/>
      <x v="3"/>
      <x/>
    </i>
    <i r="3">
      <x v="146"/>
      <x v="396"/>
      <x v="3"/>
      <x/>
    </i>
    <i r="3">
      <x v="147"/>
      <x v="397"/>
      <x v="3"/>
      <x/>
    </i>
    <i r="1">
      <x v="29"/>
      <x/>
      <x/>
      <x v="398"/>
      <x v="3"/>
      <x/>
    </i>
    <i r="2">
      <x v="220"/>
      <x/>
      <x v="399"/>
      <x v="3"/>
      <x/>
    </i>
    <i r="2">
      <x v="221"/>
      <x/>
      <x v="400"/>
      <x v="3"/>
      <x/>
    </i>
    <i r="2">
      <x v="222"/>
      <x/>
      <x v="401"/>
      <x v="3"/>
      <x/>
    </i>
    <i r="2">
      <x v="223"/>
      <x/>
      <x v="402"/>
      <x v="3"/>
      <x/>
    </i>
    <i r="2">
      <x v="224"/>
      <x/>
      <x v="403"/>
      <x v="3"/>
      <x/>
    </i>
    <i r="1">
      <x v="30"/>
      <x/>
      <x/>
      <x v="404"/>
      <x v="3"/>
      <x/>
    </i>
    <i r="2">
      <x v="225"/>
      <x/>
      <x v="405"/>
      <x v="3"/>
      <x/>
    </i>
    <i r="2">
      <x v="226"/>
      <x/>
      <x v="406"/>
      <x v="3"/>
      <x/>
    </i>
    <i r="2">
      <x v="227"/>
      <x/>
      <x v="407"/>
      <x v="3"/>
      <x/>
    </i>
    <i r="2">
      <x v="228"/>
      <x/>
      <x v="408"/>
      <x v="3"/>
      <x/>
    </i>
    <i r="2">
      <x v="229"/>
      <x/>
      <x v="409"/>
      <x v="3"/>
      <x/>
    </i>
    <i r="1">
      <x v="31"/>
      <x/>
      <x/>
      <x v="410"/>
      <x v="3"/>
      <x/>
    </i>
    <i r="2">
      <x v="230"/>
      <x/>
      <x v="411"/>
      <x v="3"/>
      <x/>
    </i>
    <i r="2">
      <x v="231"/>
      <x/>
      <x v="412"/>
      <x v="3"/>
      <x/>
    </i>
    <i r="2">
      <x v="232"/>
      <x/>
      <x v="413"/>
      <x v="3"/>
      <x/>
    </i>
    <i r="2">
      <x v="233"/>
      <x/>
      <x v="414"/>
      <x v="3"/>
      <x/>
    </i>
    <i r="2">
      <x v="234"/>
      <x/>
      <x v="415"/>
      <x v="3"/>
      <x/>
    </i>
    <i r="2">
      <x v="235"/>
      <x/>
      <x v="416"/>
      <x v="3"/>
      <x/>
    </i>
    <i r="1">
      <x v="32"/>
      <x/>
      <x/>
      <x v="417"/>
      <x v="3"/>
      <x/>
    </i>
    <i r="2">
      <x v="236"/>
      <x/>
      <x v="418"/>
      <x v="3"/>
      <x/>
    </i>
    <i r="2">
      <x v="237"/>
      <x/>
      <x v="419"/>
      <x v="3"/>
      <x/>
    </i>
    <i r="2">
      <x v="238"/>
      <x/>
      <x v="420"/>
      <x v="3"/>
      <x/>
    </i>
    <i r="2">
      <x v="239"/>
      <x/>
      <x v="421"/>
      <x v="3"/>
      <x/>
    </i>
    <i>
      <x v="5"/>
      <x/>
      <x/>
      <x/>
      <x v="626"/>
      <x/>
      <x v="5"/>
    </i>
    <i r="1">
      <x v="36"/>
      <x/>
      <x/>
      <x v="629"/>
      <x/>
      <x v="5"/>
    </i>
    <i r="2">
      <x v="290"/>
      <x/>
      <x v="630"/>
      <x v="3"/>
      <x v="9"/>
    </i>
    <i r="2">
      <x v="291"/>
      <x/>
      <x v="631"/>
      <x v="3"/>
      <x v="9"/>
    </i>
    <i r="2">
      <x v="292"/>
      <x/>
      <x v="632"/>
      <x v="3"/>
      <x v="9"/>
    </i>
    <i r="2">
      <x v="293"/>
      <x/>
      <x v="633"/>
      <x v="3"/>
      <x v="9"/>
    </i>
  </rowItems>
  <colItems count="1">
    <i/>
  </colItems>
  <pageFields count="2">
    <pageField fld="22" hier="-1"/>
    <pageField fld="17" hier="-1"/>
  </pageFields>
  <formats count="1">
    <format dxfId="55">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258"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axis="axisPage" compact="0" outline="0" multipleItemSelectionAllowed="1" showAll="0">
      <items count="4">
        <item h="1" x="1"/>
        <item x="0"/>
        <item m="1" x="2"/>
        <item t="default"/>
      </items>
    </pivotField>
    <pivotField axis="axisRow" compact="0" outline="0" showAll="0" defaultSubtotal="0">
      <items count="4">
        <item x="0"/>
        <item x="2"/>
        <item x="1"/>
        <item m="1" x="3"/>
      </items>
    </pivotField>
    <pivotField compact="0" outline="0" multipleItemSelectionAllowed="1" showAll="0"/>
    <pivotField compact="0" outline="0" showAll="0" defaultSubtotal="0"/>
    <pivotField compact="0" outline="0" showAll="0" defaultSubtota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pivotField compact="0" outline="0" showAll="0"/>
  </pivotFields>
  <rowFields count="7">
    <field x="6"/>
    <field x="8"/>
    <field x="10"/>
    <field x="12"/>
    <field x="14"/>
    <field x="25"/>
    <field x="16"/>
  </rowFields>
  <rowItems count="253">
    <i>
      <x/>
      <x/>
      <x/>
      <x/>
      <x/>
      <x/>
      <x v="5"/>
    </i>
    <i r="1">
      <x v="1"/>
      <x/>
      <x/>
      <x v="1"/>
      <x/>
      <x v="5"/>
    </i>
    <i r="2">
      <x v="1"/>
      <x/>
      <x v="2"/>
      <x v="2"/>
      <x v="5"/>
    </i>
    <i r="2">
      <x v="2"/>
      <x/>
      <x v="3"/>
      <x/>
      <x v="7"/>
    </i>
    <i r="2">
      <x v="3"/>
      <x/>
      <x v="4"/>
      <x v="2"/>
      <x v="7"/>
    </i>
    <i r="2">
      <x v="4"/>
      <x/>
      <x v="5"/>
      <x v="2"/>
      <x v="10"/>
    </i>
    <i r="2">
      <x v="5"/>
      <x/>
      <x v="6"/>
      <x v="2"/>
      <x v="10"/>
    </i>
    <i r="2">
      <x v="6"/>
      <x/>
      <x v="7"/>
      <x v="2"/>
      <x v="10"/>
    </i>
    <i r="2">
      <x v="7"/>
      <x/>
      <x v="8"/>
      <x v="2"/>
      <x v="2"/>
    </i>
    <i r="2">
      <x v="8"/>
      <x/>
      <x v="9"/>
      <x v="2"/>
      <x v="11"/>
    </i>
    <i r="2">
      <x v="9"/>
      <x/>
      <x v="10"/>
      <x v="2"/>
      <x v="5"/>
    </i>
    <i r="3">
      <x v="1"/>
      <x v="11"/>
      <x v="2"/>
      <x v="9"/>
    </i>
    <i r="3">
      <x v="2"/>
      <x v="12"/>
      <x v="2"/>
      <x v="9"/>
    </i>
    <i r="3">
      <x v="3"/>
      <x v="13"/>
      <x v="2"/>
      <x v="9"/>
    </i>
    <i r="2">
      <x v="10"/>
      <x/>
      <x v="14"/>
      <x v="2"/>
      <x v="5"/>
    </i>
    <i r="3">
      <x v="4"/>
      <x v="15"/>
      <x v="2"/>
      <x v="9"/>
    </i>
    <i r="3">
      <x v="5"/>
      <x v="16"/>
      <x v="2"/>
      <x v="9"/>
    </i>
    <i r="3">
      <x v="6"/>
      <x v="17"/>
      <x v="2"/>
      <x v="9"/>
    </i>
    <i r="3">
      <x v="7"/>
      <x v="18"/>
      <x v="2"/>
      <x v="9"/>
    </i>
    <i r="3">
      <x v="8"/>
      <x v="19"/>
      <x v="2"/>
      <x v="9"/>
    </i>
    <i r="3">
      <x v="9"/>
      <x v="20"/>
      <x v="2"/>
      <x v="9"/>
    </i>
    <i r="2">
      <x v="11"/>
      <x/>
      <x v="21"/>
      <x v="2"/>
      <x v="5"/>
    </i>
    <i r="2">
      <x v="12"/>
      <x/>
      <x v="22"/>
      <x v="2"/>
      <x v="5"/>
    </i>
    <i r="3">
      <x v="10"/>
      <x v="23"/>
      <x v="2"/>
      <x v="9"/>
    </i>
    <i r="3">
      <x v="11"/>
      <x v="24"/>
      <x v="2"/>
      <x v="9"/>
    </i>
    <i r="3">
      <x v="12"/>
      <x v="25"/>
      <x v="2"/>
      <x v="9"/>
    </i>
    <i r="3">
      <x v="13"/>
      <x v="26"/>
      <x v="2"/>
      <x v="9"/>
    </i>
    <i r="3">
      <x v="14"/>
      <x v="27"/>
      <x v="2"/>
      <x v="9"/>
    </i>
    <i r="2">
      <x v="13"/>
      <x/>
      <x v="28"/>
      <x/>
      <x v="10"/>
    </i>
    <i r="2">
      <x v="14"/>
      <x/>
      <x v="29"/>
      <x v="2"/>
      <x v="10"/>
    </i>
    <i r="2">
      <x v="15"/>
      <x/>
      <x v="30"/>
      <x v="2"/>
      <x v="4"/>
    </i>
    <i r="2">
      <x v="16"/>
      <x/>
      <x v="31"/>
      <x v="2"/>
      <x v="10"/>
    </i>
    <i r="1">
      <x v="2"/>
      <x/>
      <x/>
      <x v="32"/>
      <x/>
      <x v="5"/>
    </i>
    <i r="2">
      <x v="17"/>
      <x/>
      <x v="33"/>
      <x/>
      <x v="5"/>
    </i>
    <i r="3">
      <x v="15"/>
      <x v="34"/>
      <x v="2"/>
      <x v="9"/>
    </i>
    <i r="3">
      <x v="16"/>
      <x v="35"/>
      <x v="2"/>
      <x v="9"/>
    </i>
    <i r="3">
      <x v="17"/>
      <x v="36"/>
      <x v="2"/>
      <x v="9"/>
    </i>
    <i r="3">
      <x v="18"/>
      <x v="37"/>
      <x v="2"/>
      <x v="9"/>
    </i>
    <i r="3">
      <x v="19"/>
      <x v="38"/>
      <x v="2"/>
      <x v="9"/>
    </i>
    <i r="3">
      <x v="20"/>
      <x v="39"/>
      <x v="2"/>
      <x v="9"/>
    </i>
    <i r="3">
      <x v="21"/>
      <x v="40"/>
      <x v="2"/>
      <x v="9"/>
    </i>
    <i r="2">
      <x v="18"/>
      <x/>
      <x v="41"/>
      <x/>
      <x v="5"/>
    </i>
    <i r="3">
      <x v="22"/>
      <x v="42"/>
      <x v="2"/>
      <x v="9"/>
    </i>
    <i r="3">
      <x v="23"/>
      <x v="43"/>
      <x v="2"/>
      <x v="9"/>
    </i>
    <i r="3">
      <x v="24"/>
      <x v="44"/>
      <x v="2"/>
      <x v="9"/>
    </i>
    <i r="3">
      <x v="25"/>
      <x v="45"/>
      <x v="2"/>
      <x v="9"/>
    </i>
    <i r="3">
      <x v="26"/>
      <x v="46"/>
      <x v="2"/>
      <x v="9"/>
    </i>
    <i r="3">
      <x v="27"/>
      <x v="47"/>
      <x v="2"/>
      <x v="9"/>
    </i>
    <i r="3">
      <x v="28"/>
      <x v="48"/>
      <x v="2"/>
      <x v="9"/>
    </i>
    <i r="3">
      <x v="29"/>
      <x v="49"/>
      <x v="2"/>
      <x v="9"/>
    </i>
    <i r="2">
      <x v="19"/>
      <x/>
      <x v="50"/>
      <x v="2"/>
      <x v="10"/>
    </i>
    <i r="2">
      <x v="20"/>
      <x/>
      <x v="51"/>
      <x v="2"/>
      <x v="6"/>
    </i>
    <i r="2">
      <x v="21"/>
      <x/>
      <x v="52"/>
      <x v="2"/>
      <x v="10"/>
    </i>
    <i r="2">
      <x v="22"/>
      <x/>
      <x v="53"/>
      <x v="2"/>
      <x v="10"/>
    </i>
    <i r="2">
      <x v="23"/>
      <x/>
      <x v="54"/>
      <x v="2"/>
      <x v="10"/>
    </i>
    <i r="1">
      <x v="3"/>
      <x/>
      <x/>
      <x v="55"/>
      <x/>
      <x v="5"/>
    </i>
    <i r="2">
      <x v="24"/>
      <x/>
      <x v="56"/>
      <x/>
      <x v="10"/>
    </i>
    <i r="2">
      <x v="25"/>
      <x/>
      <x v="57"/>
      <x v="2"/>
      <x v="10"/>
    </i>
    <i r="2">
      <x v="26"/>
      <x/>
      <x v="58"/>
      <x/>
      <x v="10"/>
    </i>
    <i r="2">
      <x v="27"/>
      <x/>
      <x v="59"/>
      <x/>
      <x v="6"/>
    </i>
    <i>
      <x v="1"/>
      <x/>
      <x/>
      <x/>
      <x v="422"/>
      <x/>
      <x v="5"/>
    </i>
    <i r="1">
      <x v="4"/>
      <x/>
      <x/>
      <x v="60"/>
      <x/>
      <x v="5"/>
    </i>
    <i r="2">
      <x v="28"/>
      <x/>
      <x v="61"/>
      <x v="2"/>
      <x v="3"/>
    </i>
    <i r="2">
      <x v="29"/>
      <x/>
      <x v="62"/>
      <x v="2"/>
      <x v="3"/>
    </i>
    <i r="3">
      <x v="150"/>
      <x v="433"/>
      <x v="2"/>
      <x v="9"/>
    </i>
    <i r="3">
      <x v="151"/>
      <x v="434"/>
      <x v="2"/>
      <x v="9"/>
    </i>
    <i r="3">
      <x v="152"/>
      <x v="435"/>
      <x v="2"/>
      <x v="9"/>
    </i>
    <i r="3">
      <x v="153"/>
      <x v="436"/>
      <x v="2"/>
      <x v="9"/>
    </i>
    <i r="3">
      <x v="154"/>
      <x v="437"/>
      <x v="2"/>
      <x v="9"/>
    </i>
    <i r="3">
      <x v="155"/>
      <x v="438"/>
      <x v="2"/>
      <x v="9"/>
    </i>
    <i r="2">
      <x v="30"/>
      <x/>
      <x v="63"/>
      <x/>
      <x v="5"/>
    </i>
    <i r="3">
      <x v="30"/>
      <x v="64"/>
      <x v="2"/>
      <x v="9"/>
    </i>
    <i r="3">
      <x v="31"/>
      <x v="65"/>
      <x v="2"/>
      <x v="9"/>
    </i>
    <i r="3">
      <x v="32"/>
      <x v="66"/>
      <x v="2"/>
      <x v="9"/>
    </i>
    <i r="3">
      <x v="33"/>
      <x v="67"/>
      <x v="2"/>
      <x v="9"/>
    </i>
    <i r="3">
      <x v="34"/>
      <x v="68"/>
      <x v="2"/>
      <x v="9"/>
    </i>
    <i r="3">
      <x v="35"/>
      <x v="69"/>
      <x v="2"/>
      <x v="9"/>
    </i>
    <i r="3">
      <x v="36"/>
      <x v="70"/>
      <x v="2"/>
      <x v="9"/>
    </i>
    <i r="3">
      <x v="37"/>
      <x v="71"/>
      <x v="2"/>
      <x v="9"/>
    </i>
    <i r="3">
      <x v="38"/>
      <x v="72"/>
      <x v="2"/>
      <x v="9"/>
    </i>
    <i r="3">
      <x v="39"/>
      <x v="73"/>
      <x v="2"/>
      <x v="9"/>
    </i>
    <i r="2">
      <x v="31"/>
      <x/>
      <x v="74"/>
      <x v="2"/>
      <x v="10"/>
    </i>
    <i r="2">
      <x v="32"/>
      <x/>
      <x v="75"/>
      <x/>
      <x v="5"/>
    </i>
    <i r="3">
      <x v="40"/>
      <x v="76"/>
      <x v="2"/>
      <x v="9"/>
    </i>
    <i r="3">
      <x v="41"/>
      <x v="77"/>
      <x v="2"/>
      <x v="9"/>
    </i>
    <i r="3">
      <x v="42"/>
      <x v="78"/>
      <x v="2"/>
      <x v="9"/>
    </i>
    <i r="2">
      <x v="240"/>
      <x/>
      <x v="423"/>
      <x/>
      <x v="10"/>
    </i>
    <i r="2">
      <x v="241"/>
      <x/>
      <x v="424"/>
      <x v="2"/>
      <x v="10"/>
    </i>
    <i r="2">
      <x v="242"/>
      <x/>
      <x v="425"/>
      <x v="2"/>
      <x v="1"/>
    </i>
    <i r="2">
      <x v="243"/>
      <x/>
      <x v="426"/>
      <x/>
      <x v="10"/>
    </i>
    <i r="2">
      <x v="244"/>
      <x/>
      <x v="427"/>
      <x/>
      <x v="5"/>
    </i>
    <i r="3">
      <x v="301"/>
      <x v="640"/>
      <x v="2"/>
      <x v="9"/>
    </i>
    <i r="3">
      <x v="302"/>
      <x v="641"/>
      <x v="2"/>
      <x v="9"/>
    </i>
    <i r="2">
      <x v="245"/>
      <x/>
      <x v="430"/>
      <x v="2"/>
      <x v="10"/>
    </i>
    <i r="2">
      <x v="246"/>
      <x/>
      <x v="431"/>
      <x/>
      <x v="3"/>
    </i>
    <i r="2">
      <x v="247"/>
      <x/>
      <x v="432"/>
      <x/>
      <x v="3"/>
    </i>
    <i r="2">
      <x v="248"/>
      <x/>
      <x v="439"/>
      <x v="2"/>
      <x v="6"/>
    </i>
    <i r="2">
      <x v="249"/>
      <x/>
      <x v="440"/>
      <x v="2"/>
      <x v="6"/>
    </i>
    <i r="2">
      <x v="250"/>
      <x/>
      <x v="441"/>
      <x/>
      <x v="5"/>
    </i>
    <i r="3">
      <x v="156"/>
      <x v="442"/>
      <x v="2"/>
      <x v="9"/>
    </i>
    <i r="3">
      <x v="157"/>
      <x v="443"/>
      <x v="2"/>
      <x v="9"/>
    </i>
    <i r="3">
      <x v="158"/>
      <x v="444"/>
      <x v="2"/>
      <x v="9"/>
    </i>
    <i r="2">
      <x v="252"/>
      <x/>
      <x v="449"/>
      <x/>
      <x v="5"/>
    </i>
    <i r="2">
      <x v="253"/>
      <x v="162"/>
      <x v="450"/>
      <x v="2"/>
      <x v="9"/>
    </i>
    <i r="3">
      <x v="163"/>
      <x v="451"/>
      <x v="2"/>
      <x v="9"/>
    </i>
    <i r="3">
      <x v="164"/>
      <x v="452"/>
      <x v="2"/>
      <x v="9"/>
    </i>
    <i r="1">
      <x v="5"/>
      <x/>
      <x/>
      <x v="79"/>
      <x/>
      <x v="5"/>
    </i>
    <i r="2">
      <x v="33"/>
      <x/>
      <x v="80"/>
      <x v="2"/>
      <x v="8"/>
    </i>
    <i r="2">
      <x v="34"/>
      <x/>
      <x v="81"/>
      <x v="2"/>
      <x v="8"/>
    </i>
    <i r="2">
      <x v="35"/>
      <x/>
      <x v="82"/>
      <x v="2"/>
      <x v="8"/>
    </i>
    <i r="2">
      <x v="36"/>
      <x/>
      <x v="83"/>
      <x v="2"/>
      <x v="8"/>
    </i>
    <i r="2">
      <x v="37"/>
      <x/>
      <x v="84"/>
      <x v="2"/>
      <x v="8"/>
    </i>
    <i r="2">
      <x v="38"/>
      <x/>
      <x v="85"/>
      <x v="2"/>
      <x v="8"/>
    </i>
    <i r="2">
      <x v="39"/>
      <x/>
      <x v="86"/>
      <x v="2"/>
      <x v="8"/>
    </i>
    <i r="2">
      <x v="40"/>
      <x/>
      <x v="87"/>
      <x v="2"/>
      <x v="8"/>
    </i>
    <i r="2">
      <x v="41"/>
      <x/>
      <x v="88"/>
      <x v="2"/>
      <x v="8"/>
    </i>
    <i r="2">
      <x v="42"/>
      <x/>
      <x v="89"/>
      <x v="2"/>
      <x v="8"/>
    </i>
    <i r="2">
      <x v="43"/>
      <x/>
      <x v="90"/>
      <x v="2"/>
      <x v="8"/>
    </i>
    <i r="2">
      <x v="44"/>
      <x/>
      <x v="91"/>
      <x v="2"/>
      <x v="8"/>
    </i>
    <i r="1">
      <x v="33"/>
      <x/>
      <x/>
      <x v="510"/>
      <x/>
      <x v="5"/>
    </i>
    <i r="2">
      <x v="273"/>
      <x/>
      <x v="511"/>
      <x/>
      <x v="5"/>
    </i>
    <i r="3">
      <x v="203"/>
      <x v="512"/>
      <x v="2"/>
      <x v="9"/>
    </i>
    <i r="3">
      <x v="204"/>
      <x v="513"/>
      <x v="2"/>
      <x v="9"/>
    </i>
    <i r="3">
      <x v="205"/>
      <x v="514"/>
      <x v="2"/>
      <x v="9"/>
    </i>
    <i r="3">
      <x v="206"/>
      <x v="515"/>
      <x v="2"/>
      <x v="9"/>
    </i>
    <i r="2">
      <x v="274"/>
      <x/>
      <x v="516"/>
      <x/>
      <x v="10"/>
    </i>
    <i r="2">
      <x v="275"/>
      <x/>
      <x v="517"/>
      <x/>
      <x v="10"/>
    </i>
    <i r="2">
      <x v="276"/>
      <x/>
      <x v="518"/>
      <x/>
      <x v="10"/>
    </i>
    <i r="2">
      <x v="277"/>
      <x/>
      <x v="519"/>
      <x/>
      <x v="5"/>
    </i>
    <i r="3">
      <x v="207"/>
      <x v="520"/>
      <x v="2"/>
      <x v="9"/>
    </i>
    <i r="3">
      <x v="208"/>
      <x v="521"/>
      <x v="2"/>
      <x v="9"/>
    </i>
    <i r="3">
      <x v="209"/>
      <x v="522"/>
      <x v="2"/>
      <x v="9"/>
    </i>
    <i r="3">
      <x v="210"/>
      <x v="523"/>
      <x v="2"/>
      <x v="9"/>
    </i>
    <i r="2">
      <x v="278"/>
      <x/>
      <x v="524"/>
      <x/>
      <x v="10"/>
    </i>
    <i r="2">
      <x v="279"/>
      <x/>
      <x v="525"/>
      <x/>
      <x v="10"/>
    </i>
    <i r="2">
      <x v="280"/>
      <x/>
      <x v="526"/>
      <x/>
      <x v="10"/>
    </i>
    <i>
      <x v="2"/>
      <x/>
      <x/>
      <x/>
      <x v="116"/>
      <x/>
      <x v="5"/>
    </i>
    <i r="1">
      <x v="8"/>
      <x/>
      <x/>
      <x v="117"/>
      <x v="2"/>
      <x/>
    </i>
    <i r="2">
      <x v="65"/>
      <x/>
      <x v="125"/>
      <x v="2"/>
      <x/>
    </i>
    <i r="2">
      <x v="66"/>
      <x/>
      <x v="126"/>
      <x v="2"/>
      <x/>
    </i>
    <i r="2">
      <x v="67"/>
      <x/>
      <x v="127"/>
      <x v="2"/>
      <x/>
    </i>
    <i r="2">
      <x v="68"/>
      <x/>
      <x v="128"/>
      <x v="2"/>
      <x/>
    </i>
    <i r="1">
      <x v="9"/>
      <x/>
      <x/>
      <x v="129"/>
      <x v="2"/>
      <x/>
    </i>
    <i r="2">
      <x v="76"/>
      <x/>
      <x v="141"/>
      <x v="2"/>
      <x/>
    </i>
    <i r="2">
      <x v="78"/>
      <x/>
      <x v="143"/>
      <x v="2"/>
      <x/>
    </i>
    <i r="2">
      <x v="79"/>
      <x/>
      <x v="144"/>
      <x v="2"/>
      <x/>
    </i>
    <i r="2">
      <x v="82"/>
      <x/>
      <x v="147"/>
      <x v="2"/>
      <x/>
    </i>
    <i r="2">
      <x v="85"/>
      <x/>
      <x v="150"/>
      <x v="2"/>
      <x/>
    </i>
    <i r="1">
      <x v="10"/>
      <x/>
      <x/>
      <x v="151"/>
      <x v="2"/>
      <x/>
    </i>
    <i r="2">
      <x v="92"/>
      <x/>
      <x v="174"/>
      <x v="2"/>
      <x/>
    </i>
    <i r="1">
      <x v="11"/>
      <x/>
      <x/>
      <x v="175"/>
      <x v="2"/>
      <x/>
    </i>
    <i r="2">
      <x v="97"/>
      <x/>
      <x v="182"/>
      <x v="2"/>
      <x/>
    </i>
    <i r="2">
      <x v="102"/>
      <x/>
      <x v="187"/>
      <x v="2"/>
      <x/>
    </i>
    <i r="1">
      <x v="12"/>
      <x/>
      <x/>
      <x v="188"/>
      <x v="2"/>
      <x/>
    </i>
    <i r="2">
      <x v="119"/>
      <x/>
      <x v="205"/>
      <x v="2"/>
      <x/>
    </i>
    <i r="1">
      <x v="13"/>
      <x/>
      <x/>
      <x v="206"/>
      <x v="2"/>
      <x/>
    </i>
    <i r="2">
      <x v="135"/>
      <x/>
      <x v="222"/>
      <x v="2"/>
      <x/>
    </i>
    <i r="1">
      <x v="14"/>
      <x/>
      <x/>
      <x v="223"/>
      <x v="2"/>
      <x/>
    </i>
    <i r="2">
      <x v="139"/>
      <x/>
      <x v="227"/>
      <x v="2"/>
      <x/>
    </i>
    <i r="1">
      <x v="15"/>
      <x/>
      <x/>
      <x v="228"/>
      <x v="2"/>
      <x/>
    </i>
    <i r="2">
      <x v="153"/>
      <x/>
      <x v="242"/>
      <x v="2"/>
      <x/>
    </i>
    <i r="2">
      <x v="157"/>
      <x/>
      <x v="246"/>
      <x v="2"/>
      <x/>
    </i>
    <i r="1">
      <x v="16"/>
      <x/>
      <x/>
      <x v="247"/>
      <x v="2"/>
      <x/>
    </i>
    <i r="2">
      <x v="159"/>
      <x/>
      <x v="249"/>
      <x v="2"/>
      <x/>
    </i>
    <i r="2">
      <x v="162"/>
      <x/>
      <x v="252"/>
      <x v="2"/>
      <x/>
    </i>
    <i r="2">
      <x v="163"/>
      <x/>
      <x v="253"/>
      <x v="2"/>
      <x/>
    </i>
    <i r="2">
      <x v="164"/>
      <x/>
      <x v="254"/>
      <x v="2"/>
      <x/>
    </i>
    <i r="2">
      <x v="165"/>
      <x/>
      <x v="255"/>
      <x v="2"/>
      <x/>
    </i>
    <i r="2">
      <x v="166"/>
      <x/>
      <x v="256"/>
      <x v="2"/>
      <x/>
    </i>
    <i r="2">
      <x v="167"/>
      <x/>
      <x v="257"/>
      <x v="2"/>
      <x/>
    </i>
    <i r="1">
      <x v="17"/>
      <x/>
      <x/>
      <x v="258"/>
      <x v="2"/>
      <x/>
    </i>
    <i r="2">
      <x v="171"/>
      <x/>
      <x v="269"/>
      <x v="2"/>
      <x/>
    </i>
    <i>
      <x v="3"/>
      <x v="18"/>
      <x v="281"/>
      <x/>
      <x v="538"/>
      <x/>
      <x v="5"/>
    </i>
    <i r="3">
      <x v="222"/>
      <x v="539"/>
      <x v="2"/>
      <x v="9"/>
    </i>
    <i r="3">
      <x v="223"/>
      <x v="540"/>
      <x v="2"/>
      <x v="9"/>
    </i>
    <i r="3">
      <x v="224"/>
      <x v="541"/>
      <x v="2"/>
      <x v="9"/>
    </i>
    <i r="3">
      <x v="225"/>
      <x v="542"/>
      <x v="2"/>
      <x v="9"/>
    </i>
    <i r="3">
      <x v="226"/>
      <x v="543"/>
      <x v="2"/>
      <x v="9"/>
    </i>
    <i r="3">
      <x v="227"/>
      <x v="544"/>
      <x v="2"/>
      <x v="9"/>
    </i>
    <i r="1">
      <x v="40"/>
      <x/>
      <x/>
      <x v="650"/>
      <x/>
      <x v="5"/>
    </i>
    <i r="2">
      <x v="302"/>
      <x/>
      <x v="651"/>
      <x/>
      <x v="11"/>
    </i>
    <i>
      <x v="4"/>
      <x/>
      <x/>
      <x/>
      <x v="356"/>
      <x/>
      <x v="5"/>
    </i>
    <i r="1">
      <x v="24"/>
      <x/>
      <x/>
      <x v="357"/>
      <x v="2"/>
      <x/>
    </i>
    <i r="2">
      <x v="195"/>
      <x/>
      <x v="358"/>
      <x v="2"/>
      <x/>
    </i>
    <i r="2">
      <x v="196"/>
      <x/>
      <x v="359"/>
      <x v="2"/>
      <x/>
    </i>
    <i r="2">
      <x v="197"/>
      <x/>
      <x v="360"/>
      <x v="2"/>
      <x/>
    </i>
    <i r="2">
      <x v="198"/>
      <x/>
      <x v="361"/>
      <x v="2"/>
      <x/>
    </i>
    <i r="2">
      <x v="199"/>
      <x/>
      <x v="362"/>
      <x v="2"/>
      <x/>
    </i>
    <i r="1">
      <x v="25"/>
      <x/>
      <x/>
      <x v="363"/>
      <x v="2"/>
      <x/>
    </i>
    <i r="2">
      <x v="200"/>
      <x/>
      <x v="364"/>
      <x v="2"/>
      <x/>
    </i>
    <i r="2">
      <x v="201"/>
      <x/>
      <x v="365"/>
      <x v="2"/>
      <x/>
    </i>
    <i r="2">
      <x v="202"/>
      <x/>
      <x v="366"/>
      <x v="2"/>
      <x/>
    </i>
    <i r="2">
      <x v="203"/>
      <x/>
      <x v="367"/>
      <x v="2"/>
      <x/>
    </i>
    <i r="2">
      <x v="204"/>
      <x/>
      <x v="368"/>
      <x v="2"/>
      <x/>
    </i>
    <i r="2">
      <x v="205"/>
      <x/>
      <x v="369"/>
      <x v="2"/>
      <x/>
    </i>
    <i r="2">
      <x v="206"/>
      <x/>
      <x v="370"/>
      <x v="2"/>
      <x/>
    </i>
    <i r="2">
      <x v="207"/>
      <x/>
      <x v="371"/>
      <x v="2"/>
      <x/>
    </i>
    <i r="2">
      <x v="208"/>
      <x/>
      <x v="372"/>
      <x v="2"/>
      <x/>
    </i>
    <i r="2">
      <x v="209"/>
      <x/>
      <x v="373"/>
      <x v="2"/>
      <x/>
    </i>
    <i r="1">
      <x v="26"/>
      <x/>
      <x/>
      <x v="374"/>
      <x v="2"/>
      <x/>
    </i>
    <i r="2">
      <x v="210"/>
      <x/>
      <x v="375"/>
      <x v="2"/>
      <x/>
    </i>
    <i r="2">
      <x v="211"/>
      <x/>
      <x v="376"/>
      <x v="2"/>
      <x/>
    </i>
    <i r="2">
      <x v="212"/>
      <x/>
      <x v="377"/>
      <x v="2"/>
      <x/>
    </i>
    <i r="1">
      <x v="27"/>
      <x/>
      <x/>
      <x v="378"/>
      <x v="2"/>
      <x/>
    </i>
    <i r="2">
      <x v="213"/>
      <x/>
      <x v="379"/>
      <x v="2"/>
      <x/>
    </i>
    <i r="2">
      <x v="214"/>
      <x/>
      <x v="380"/>
      <x v="2"/>
      <x/>
    </i>
    <i r="2">
      <x v="215"/>
      <x/>
      <x v="381"/>
      <x v="2"/>
      <x/>
    </i>
    <i r="2">
      <x v="216"/>
      <x/>
      <x v="382"/>
      <x v="2"/>
      <x/>
    </i>
    <i r="1">
      <x v="28"/>
      <x/>
      <x/>
      <x v="383"/>
      <x v="2"/>
      <x/>
    </i>
    <i r="2">
      <x v="217"/>
      <x/>
      <x v="384"/>
      <x v="2"/>
      <x/>
    </i>
    <i r="3">
      <x v="137"/>
      <x v="385"/>
      <x v="2"/>
      <x/>
    </i>
    <i r="3">
      <x v="138"/>
      <x v="386"/>
      <x v="2"/>
      <x/>
    </i>
    <i r="3">
      <x v="139"/>
      <x v="387"/>
      <x v="2"/>
      <x/>
    </i>
    <i r="3">
      <x v="140"/>
      <x v="388"/>
      <x v="2"/>
      <x/>
    </i>
    <i r="3">
      <x v="141"/>
      <x v="389"/>
      <x v="2"/>
      <x/>
    </i>
    <i r="2">
      <x v="218"/>
      <x/>
      <x v="390"/>
      <x v="2"/>
      <x/>
    </i>
    <i r="3">
      <x v="142"/>
      <x v="391"/>
      <x v="2"/>
      <x/>
    </i>
    <i r="3">
      <x v="143"/>
      <x v="392"/>
      <x v="2"/>
      <x/>
    </i>
    <i r="3">
      <x v="144"/>
      <x v="393"/>
      <x v="2"/>
      <x/>
    </i>
    <i r="2">
      <x v="219"/>
      <x/>
      <x v="394"/>
      <x v="2"/>
      <x/>
    </i>
    <i r="3">
      <x v="145"/>
      <x v="395"/>
      <x v="2"/>
      <x/>
    </i>
    <i r="3">
      <x v="146"/>
      <x v="396"/>
      <x v="2"/>
      <x/>
    </i>
    <i r="3">
      <x v="147"/>
      <x v="397"/>
      <x v="2"/>
      <x/>
    </i>
    <i r="1">
      <x v="29"/>
      <x/>
      <x/>
      <x v="398"/>
      <x v="2"/>
      <x/>
    </i>
    <i r="2">
      <x v="220"/>
      <x/>
      <x v="399"/>
      <x v="2"/>
      <x/>
    </i>
    <i r="2">
      <x v="221"/>
      <x/>
      <x v="400"/>
      <x v="2"/>
      <x/>
    </i>
    <i r="2">
      <x v="222"/>
      <x/>
      <x v="401"/>
      <x v="2"/>
      <x/>
    </i>
    <i r="2">
      <x v="223"/>
      <x/>
      <x v="402"/>
      <x v="2"/>
      <x/>
    </i>
    <i r="2">
      <x v="224"/>
      <x/>
      <x v="403"/>
      <x v="2"/>
      <x/>
    </i>
    <i r="1">
      <x v="30"/>
      <x/>
      <x/>
      <x v="404"/>
      <x v="2"/>
      <x/>
    </i>
    <i r="2">
      <x v="225"/>
      <x/>
      <x v="405"/>
      <x v="2"/>
      <x/>
    </i>
    <i r="2">
      <x v="226"/>
      <x/>
      <x v="406"/>
      <x v="2"/>
      <x/>
    </i>
    <i r="2">
      <x v="227"/>
      <x/>
      <x v="407"/>
      <x v="2"/>
      <x/>
    </i>
    <i r="2">
      <x v="228"/>
      <x/>
      <x v="408"/>
      <x v="2"/>
      <x/>
    </i>
    <i r="2">
      <x v="229"/>
      <x/>
      <x v="409"/>
      <x v="2"/>
      <x/>
    </i>
    <i r="1">
      <x v="31"/>
      <x/>
      <x/>
      <x v="410"/>
      <x v="2"/>
      <x/>
    </i>
    <i r="2">
      <x v="230"/>
      <x/>
      <x v="411"/>
      <x v="2"/>
      <x/>
    </i>
    <i r="2">
      <x v="231"/>
      <x/>
      <x v="412"/>
      <x v="2"/>
      <x/>
    </i>
    <i r="2">
      <x v="232"/>
      <x/>
      <x v="413"/>
      <x v="2"/>
      <x/>
    </i>
    <i r="2">
      <x v="233"/>
      <x/>
      <x v="414"/>
      <x v="2"/>
      <x/>
    </i>
    <i r="2">
      <x v="234"/>
      <x/>
      <x v="415"/>
      <x v="2"/>
      <x/>
    </i>
    <i r="2">
      <x v="235"/>
      <x/>
      <x v="416"/>
      <x v="2"/>
      <x/>
    </i>
    <i r="1">
      <x v="32"/>
      <x/>
      <x/>
      <x v="417"/>
      <x v="2"/>
      <x/>
    </i>
    <i r="2">
      <x v="236"/>
      <x/>
      <x v="418"/>
      <x v="2"/>
      <x/>
    </i>
    <i r="2">
      <x v="237"/>
      <x/>
      <x v="419"/>
      <x v="2"/>
      <x/>
    </i>
    <i r="2">
      <x v="238"/>
      <x/>
      <x v="420"/>
      <x v="2"/>
      <x/>
    </i>
    <i r="2">
      <x v="239"/>
      <x/>
      <x v="421"/>
      <x v="2"/>
      <x/>
    </i>
    <i>
      <x v="5"/>
      <x/>
      <x/>
      <x/>
      <x v="626"/>
      <x/>
      <x v="5"/>
    </i>
    <i r="1">
      <x v="36"/>
      <x/>
      <x/>
      <x v="629"/>
      <x/>
      <x v="5"/>
    </i>
    <i r="2">
      <x v="290"/>
      <x/>
      <x v="630"/>
      <x v="2"/>
      <x v="9"/>
    </i>
    <i r="2">
      <x v="291"/>
      <x/>
      <x v="631"/>
      <x v="2"/>
      <x v="9"/>
    </i>
    <i r="2">
      <x v="292"/>
      <x/>
      <x v="632"/>
      <x v="2"/>
      <x v="9"/>
    </i>
    <i r="2">
      <x v="293"/>
      <x/>
      <x v="633"/>
      <x v="2"/>
      <x v="9"/>
    </i>
  </rowItems>
  <colItems count="1">
    <i/>
  </colItems>
  <pageFields count="2">
    <pageField fld="24" hier="-1"/>
    <pageField fld="17" hier="-1"/>
  </pageFields>
  <formats count="1">
    <format dxfId="54">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319"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axis="axisPage" compact="0" outline="0" multipleItemSelectionAllowed="1" showAll="0">
      <items count="4">
        <item h="1" x="1"/>
        <item x="0"/>
        <item m="1" x="2"/>
        <item t="default"/>
      </items>
    </pivotField>
    <pivotField axis="axisRow" compact="0" outline="0" showAll="0" defaultSubtotal="0">
      <items count="6">
        <item x="0"/>
        <item x="2"/>
        <item x="1"/>
        <item x="4"/>
        <item x="3"/>
        <item m="1" x="5"/>
      </items>
    </pivotField>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pivotField compact="0" outline="0" showAll="0"/>
  </pivotFields>
  <rowFields count="7">
    <field x="6"/>
    <field x="8"/>
    <field x="10"/>
    <field x="12"/>
    <field x="14"/>
    <field x="21"/>
    <field x="16"/>
  </rowFields>
  <rowItems count="314">
    <i>
      <x/>
      <x/>
      <x/>
      <x/>
      <x/>
      <x/>
      <x v="5"/>
    </i>
    <i r="1">
      <x v="1"/>
      <x/>
      <x/>
      <x v="1"/>
      <x/>
      <x v="5"/>
    </i>
    <i r="2">
      <x v="1"/>
      <x/>
      <x v="2"/>
      <x v="2"/>
      <x v="5"/>
    </i>
    <i r="2">
      <x v="2"/>
      <x/>
      <x v="3"/>
      <x/>
      <x v="7"/>
    </i>
    <i r="2">
      <x v="3"/>
      <x/>
      <x v="4"/>
      <x v="2"/>
      <x v="7"/>
    </i>
    <i r="2">
      <x v="4"/>
      <x/>
      <x v="5"/>
      <x v="2"/>
      <x v="10"/>
    </i>
    <i r="2">
      <x v="5"/>
      <x/>
      <x v="6"/>
      <x v="2"/>
      <x v="10"/>
    </i>
    <i r="2">
      <x v="6"/>
      <x/>
      <x v="7"/>
      <x v="2"/>
      <x v="10"/>
    </i>
    <i r="2">
      <x v="7"/>
      <x/>
      <x v="8"/>
      <x v="2"/>
      <x v="2"/>
    </i>
    <i r="2">
      <x v="8"/>
      <x/>
      <x v="9"/>
      <x v="2"/>
      <x v="11"/>
    </i>
    <i r="2">
      <x v="9"/>
      <x/>
      <x v="10"/>
      <x v="2"/>
      <x v="5"/>
    </i>
    <i r="3">
      <x v="1"/>
      <x v="11"/>
      <x v="2"/>
      <x v="9"/>
    </i>
    <i r="3">
      <x v="2"/>
      <x v="12"/>
      <x v="2"/>
      <x v="9"/>
    </i>
    <i r="3">
      <x v="3"/>
      <x v="13"/>
      <x v="2"/>
      <x v="9"/>
    </i>
    <i r="2">
      <x v="10"/>
      <x/>
      <x v="14"/>
      <x v="2"/>
      <x v="5"/>
    </i>
    <i r="3">
      <x v="4"/>
      <x v="15"/>
      <x v="2"/>
      <x v="9"/>
    </i>
    <i r="3">
      <x v="5"/>
      <x v="16"/>
      <x v="2"/>
      <x v="9"/>
    </i>
    <i r="3">
      <x v="6"/>
      <x v="17"/>
      <x v="2"/>
      <x v="9"/>
    </i>
    <i r="3">
      <x v="7"/>
      <x v="18"/>
      <x v="2"/>
      <x v="9"/>
    </i>
    <i r="3">
      <x v="8"/>
      <x v="19"/>
      <x v="2"/>
      <x v="9"/>
    </i>
    <i r="3">
      <x v="9"/>
      <x v="20"/>
      <x v="2"/>
      <x v="9"/>
    </i>
    <i r="2">
      <x v="11"/>
      <x/>
      <x v="21"/>
      <x v="2"/>
      <x v="5"/>
    </i>
    <i r="2">
      <x v="12"/>
      <x/>
      <x v="22"/>
      <x v="2"/>
      <x v="5"/>
    </i>
    <i r="3">
      <x v="10"/>
      <x v="23"/>
      <x v="2"/>
      <x v="9"/>
    </i>
    <i r="3">
      <x v="11"/>
      <x v="24"/>
      <x v="2"/>
      <x v="9"/>
    </i>
    <i r="3">
      <x v="12"/>
      <x v="25"/>
      <x v="2"/>
      <x v="9"/>
    </i>
    <i r="3">
      <x v="13"/>
      <x v="26"/>
      <x v="2"/>
      <x v="9"/>
    </i>
    <i r="3">
      <x v="14"/>
      <x v="27"/>
      <x v="2"/>
      <x v="9"/>
    </i>
    <i r="2">
      <x v="13"/>
      <x/>
      <x v="28"/>
      <x/>
      <x v="10"/>
    </i>
    <i r="2">
      <x v="14"/>
      <x/>
      <x v="29"/>
      <x v="2"/>
      <x v="10"/>
    </i>
    <i r="2">
      <x v="15"/>
      <x/>
      <x v="30"/>
      <x v="2"/>
      <x v="4"/>
    </i>
    <i r="2">
      <x v="16"/>
      <x/>
      <x v="31"/>
      <x v="2"/>
      <x v="10"/>
    </i>
    <i r="1">
      <x v="2"/>
      <x/>
      <x/>
      <x v="32"/>
      <x/>
      <x v="5"/>
    </i>
    <i r="2">
      <x v="17"/>
      <x/>
      <x v="33"/>
      <x/>
      <x v="5"/>
    </i>
    <i r="3">
      <x v="15"/>
      <x v="34"/>
      <x v="2"/>
      <x v="9"/>
    </i>
    <i r="3">
      <x v="16"/>
      <x v="35"/>
      <x v="2"/>
      <x v="9"/>
    </i>
    <i r="3">
      <x v="17"/>
      <x v="36"/>
      <x v="2"/>
      <x v="9"/>
    </i>
    <i r="3">
      <x v="18"/>
      <x v="37"/>
      <x v="2"/>
      <x v="9"/>
    </i>
    <i r="3">
      <x v="19"/>
      <x v="38"/>
      <x v="2"/>
      <x v="9"/>
    </i>
    <i r="3">
      <x v="20"/>
      <x v="39"/>
      <x v="2"/>
      <x v="9"/>
    </i>
    <i r="3">
      <x v="21"/>
      <x v="40"/>
      <x v="2"/>
      <x v="9"/>
    </i>
    <i r="2">
      <x v="18"/>
      <x/>
      <x v="41"/>
      <x/>
      <x v="5"/>
    </i>
    <i r="3">
      <x v="22"/>
      <x v="42"/>
      <x v="2"/>
      <x v="9"/>
    </i>
    <i r="3">
      <x v="23"/>
      <x v="43"/>
      <x v="2"/>
      <x v="9"/>
    </i>
    <i r="3">
      <x v="24"/>
      <x v="44"/>
      <x v="2"/>
      <x v="9"/>
    </i>
    <i r="3">
      <x v="25"/>
      <x v="45"/>
      <x v="2"/>
      <x v="9"/>
    </i>
    <i r="3">
      <x v="26"/>
      <x v="46"/>
      <x v="2"/>
      <x v="9"/>
    </i>
    <i r="3">
      <x v="27"/>
      <x v="47"/>
      <x v="2"/>
      <x v="9"/>
    </i>
    <i r="3">
      <x v="28"/>
      <x v="48"/>
      <x v="2"/>
      <x v="9"/>
    </i>
    <i r="3">
      <x v="29"/>
      <x v="49"/>
      <x v="2"/>
      <x v="9"/>
    </i>
    <i r="2">
      <x v="19"/>
      <x/>
      <x v="50"/>
      <x v="2"/>
      <x v="10"/>
    </i>
    <i r="2">
      <x v="20"/>
      <x/>
      <x v="51"/>
      <x v="2"/>
      <x v="6"/>
    </i>
    <i r="2">
      <x v="21"/>
      <x/>
      <x v="52"/>
      <x v="2"/>
      <x v="10"/>
    </i>
    <i r="2">
      <x v="22"/>
      <x/>
      <x v="53"/>
      <x v="2"/>
      <x v="10"/>
    </i>
    <i r="2">
      <x v="23"/>
      <x/>
      <x v="54"/>
      <x v="2"/>
      <x v="10"/>
    </i>
    <i r="1">
      <x v="3"/>
      <x/>
      <x/>
      <x v="55"/>
      <x/>
      <x v="5"/>
    </i>
    <i r="2">
      <x v="24"/>
      <x/>
      <x v="56"/>
      <x/>
      <x v="10"/>
    </i>
    <i r="2">
      <x v="25"/>
      <x/>
      <x v="57"/>
      <x v="2"/>
      <x v="10"/>
    </i>
    <i r="2">
      <x v="26"/>
      <x/>
      <x v="58"/>
      <x/>
      <x v="10"/>
    </i>
    <i r="2">
      <x v="27"/>
      <x/>
      <x v="59"/>
      <x/>
      <x v="6"/>
    </i>
    <i>
      <x v="1"/>
      <x/>
      <x/>
      <x/>
      <x v="422"/>
      <x/>
      <x v="5"/>
    </i>
    <i r="1">
      <x v="4"/>
      <x/>
      <x/>
      <x v="60"/>
      <x/>
      <x v="5"/>
    </i>
    <i r="2">
      <x v="28"/>
      <x/>
      <x v="61"/>
      <x v="2"/>
      <x v="3"/>
    </i>
    <i r="2">
      <x v="29"/>
      <x/>
      <x v="62"/>
      <x v="2"/>
      <x v="3"/>
    </i>
    <i r="3">
      <x v="150"/>
      <x v="433"/>
      <x v="2"/>
      <x v="9"/>
    </i>
    <i r="3">
      <x v="151"/>
      <x v="434"/>
      <x v="2"/>
      <x v="9"/>
    </i>
    <i r="3">
      <x v="152"/>
      <x v="435"/>
      <x v="2"/>
      <x v="9"/>
    </i>
    <i r="3">
      <x v="153"/>
      <x v="436"/>
      <x v="2"/>
      <x v="9"/>
    </i>
    <i r="3">
      <x v="154"/>
      <x v="437"/>
      <x v="2"/>
      <x v="9"/>
    </i>
    <i r="3">
      <x v="155"/>
      <x v="438"/>
      <x v="2"/>
      <x v="9"/>
    </i>
    <i r="2">
      <x v="30"/>
      <x/>
      <x v="63"/>
      <x/>
      <x v="5"/>
    </i>
    <i r="3">
      <x v="30"/>
      <x v="64"/>
      <x v="2"/>
      <x v="9"/>
    </i>
    <i r="3">
      <x v="31"/>
      <x v="65"/>
      <x v="2"/>
      <x v="9"/>
    </i>
    <i r="3">
      <x v="32"/>
      <x v="66"/>
      <x v="2"/>
      <x v="9"/>
    </i>
    <i r="3">
      <x v="33"/>
      <x v="67"/>
      <x v="2"/>
      <x v="9"/>
    </i>
    <i r="3">
      <x v="34"/>
      <x v="68"/>
      <x v="2"/>
      <x v="9"/>
    </i>
    <i r="3">
      <x v="35"/>
      <x v="69"/>
      <x v="2"/>
      <x v="9"/>
    </i>
    <i r="3">
      <x v="36"/>
      <x v="70"/>
      <x v="2"/>
      <x v="9"/>
    </i>
    <i r="3">
      <x v="37"/>
      <x v="71"/>
      <x v="2"/>
      <x v="9"/>
    </i>
    <i r="3">
      <x v="38"/>
      <x v="72"/>
      <x v="2"/>
      <x v="9"/>
    </i>
    <i r="3">
      <x v="39"/>
      <x v="73"/>
      <x v="2"/>
      <x v="9"/>
    </i>
    <i r="2">
      <x v="31"/>
      <x/>
      <x v="74"/>
      <x v="2"/>
      <x v="10"/>
    </i>
    <i r="2">
      <x v="32"/>
      <x/>
      <x v="75"/>
      <x/>
      <x v="5"/>
    </i>
    <i r="3">
      <x v="40"/>
      <x v="76"/>
      <x v="2"/>
      <x v="9"/>
    </i>
    <i r="3">
      <x v="41"/>
      <x v="77"/>
      <x v="2"/>
      <x v="9"/>
    </i>
    <i r="3">
      <x v="42"/>
      <x v="78"/>
      <x v="2"/>
      <x v="9"/>
    </i>
    <i r="2">
      <x v="240"/>
      <x/>
      <x v="423"/>
      <x/>
      <x v="10"/>
    </i>
    <i r="2">
      <x v="241"/>
      <x/>
      <x v="424"/>
      <x v="2"/>
      <x v="10"/>
    </i>
    <i r="2">
      <x v="242"/>
      <x/>
      <x v="425"/>
      <x v="2"/>
      <x v="1"/>
    </i>
    <i r="2">
      <x v="243"/>
      <x/>
      <x v="426"/>
      <x/>
      <x v="10"/>
    </i>
    <i r="2">
      <x v="244"/>
      <x/>
      <x v="427"/>
      <x/>
      <x v="5"/>
    </i>
    <i r="3">
      <x v="301"/>
      <x v="640"/>
      <x v="2"/>
      <x v="9"/>
    </i>
    <i r="3">
      <x v="302"/>
      <x v="641"/>
      <x v="2"/>
      <x v="9"/>
    </i>
    <i r="2">
      <x v="246"/>
      <x/>
      <x v="431"/>
      <x/>
      <x v="3"/>
    </i>
    <i r="2">
      <x v="247"/>
      <x/>
      <x v="432"/>
      <x/>
      <x v="3"/>
    </i>
    <i r="2">
      <x v="248"/>
      <x/>
      <x v="439"/>
      <x/>
      <x v="6"/>
    </i>
    <i r="2">
      <x v="249"/>
      <x/>
      <x v="440"/>
      <x/>
      <x v="6"/>
    </i>
    <i r="2">
      <x v="250"/>
      <x/>
      <x v="441"/>
      <x/>
      <x v="5"/>
    </i>
    <i r="3">
      <x v="156"/>
      <x v="442"/>
      <x v="2"/>
      <x v="9"/>
    </i>
    <i r="3">
      <x v="157"/>
      <x v="443"/>
      <x v="2"/>
      <x v="9"/>
    </i>
    <i r="3">
      <x v="158"/>
      <x v="444"/>
      <x v="2"/>
      <x v="9"/>
    </i>
    <i r="2">
      <x v="252"/>
      <x/>
      <x v="449"/>
      <x/>
      <x v="5"/>
    </i>
    <i r="2">
      <x v="253"/>
      <x v="162"/>
      <x v="450"/>
      <x v="2"/>
      <x v="9"/>
    </i>
    <i r="3">
      <x v="163"/>
      <x v="451"/>
      <x v="2"/>
      <x v="9"/>
    </i>
    <i r="3">
      <x v="164"/>
      <x v="452"/>
      <x v="2"/>
      <x v="9"/>
    </i>
    <i r="1">
      <x v="5"/>
      <x/>
      <x/>
      <x v="79"/>
      <x/>
      <x v="5"/>
    </i>
    <i r="2">
      <x v="33"/>
      <x/>
      <x v="80"/>
      <x v="2"/>
      <x v="8"/>
    </i>
    <i r="2">
      <x v="34"/>
      <x/>
      <x v="81"/>
      <x v="2"/>
      <x v="8"/>
    </i>
    <i r="2">
      <x v="35"/>
      <x/>
      <x v="82"/>
      <x v="2"/>
      <x v="8"/>
    </i>
    <i r="2">
      <x v="36"/>
      <x/>
      <x v="83"/>
      <x v="2"/>
      <x v="8"/>
    </i>
    <i r="2">
      <x v="37"/>
      <x/>
      <x v="84"/>
      <x v="2"/>
      <x v="8"/>
    </i>
    <i r="2">
      <x v="38"/>
      <x/>
      <x v="85"/>
      <x v="2"/>
      <x v="8"/>
    </i>
    <i r="2">
      <x v="39"/>
      <x/>
      <x v="86"/>
      <x v="2"/>
      <x v="8"/>
    </i>
    <i r="2">
      <x v="40"/>
      <x/>
      <x v="87"/>
      <x v="2"/>
      <x v="8"/>
    </i>
    <i r="2">
      <x v="41"/>
      <x/>
      <x v="88"/>
      <x v="2"/>
      <x v="8"/>
    </i>
    <i r="2">
      <x v="42"/>
      <x/>
      <x v="89"/>
      <x v="2"/>
      <x v="8"/>
    </i>
    <i r="2">
      <x v="43"/>
      <x/>
      <x v="90"/>
      <x v="2"/>
      <x v="8"/>
    </i>
    <i r="2">
      <x v="44"/>
      <x/>
      <x v="91"/>
      <x v="2"/>
      <x v="8"/>
    </i>
    <i r="1">
      <x v="33"/>
      <x/>
      <x/>
      <x v="510"/>
      <x/>
      <x v="5"/>
    </i>
    <i r="2">
      <x v="273"/>
      <x/>
      <x v="511"/>
      <x/>
      <x v="5"/>
    </i>
    <i r="3">
      <x v="203"/>
      <x v="512"/>
      <x v="2"/>
      <x v="9"/>
    </i>
    <i r="3">
      <x v="204"/>
      <x v="513"/>
      <x v="2"/>
      <x v="9"/>
    </i>
    <i r="3">
      <x v="205"/>
      <x v="514"/>
      <x v="2"/>
      <x v="9"/>
    </i>
    <i r="3">
      <x v="206"/>
      <x v="515"/>
      <x v="2"/>
      <x v="9"/>
    </i>
    <i r="2">
      <x v="274"/>
      <x/>
      <x v="516"/>
      <x/>
      <x v="10"/>
    </i>
    <i r="2">
      <x v="275"/>
      <x/>
      <x v="517"/>
      <x/>
      <x v="10"/>
    </i>
    <i r="2">
      <x v="276"/>
      <x/>
      <x v="518"/>
      <x/>
      <x v="10"/>
    </i>
    <i r="2">
      <x v="277"/>
      <x/>
      <x v="519"/>
      <x/>
      <x v="5"/>
    </i>
    <i r="3">
      <x v="207"/>
      <x v="520"/>
      <x v="2"/>
      <x v="9"/>
    </i>
    <i r="3">
      <x v="208"/>
      <x v="521"/>
      <x v="2"/>
      <x v="9"/>
    </i>
    <i r="3">
      <x v="209"/>
      <x v="522"/>
      <x v="2"/>
      <x v="9"/>
    </i>
    <i r="3">
      <x v="210"/>
      <x v="523"/>
      <x v="2"/>
      <x v="9"/>
    </i>
    <i r="2">
      <x v="278"/>
      <x/>
      <x v="524"/>
      <x/>
      <x v="10"/>
    </i>
    <i r="2">
      <x v="279"/>
      <x/>
      <x v="525"/>
      <x/>
      <x v="10"/>
    </i>
    <i r="2">
      <x v="280"/>
      <x/>
      <x v="526"/>
      <x/>
      <x v="10"/>
    </i>
    <i>
      <x v="2"/>
      <x/>
      <x/>
      <x/>
      <x v="116"/>
      <x/>
      <x v="5"/>
    </i>
    <i r="1">
      <x v="8"/>
      <x/>
      <x/>
      <x v="117"/>
      <x v="2"/>
      <x/>
    </i>
    <i r="2">
      <x v="60"/>
      <x/>
      <x v="120"/>
      <x v="2"/>
      <x/>
    </i>
    <i r="2">
      <x v="63"/>
      <x/>
      <x v="123"/>
      <x v="2"/>
      <x/>
    </i>
    <i r="2">
      <x v="64"/>
      <x/>
      <x v="124"/>
      <x v="2"/>
      <x/>
    </i>
    <i r="2">
      <x v="65"/>
      <x/>
      <x v="125"/>
      <x v="2"/>
      <x/>
    </i>
    <i r="2">
      <x v="66"/>
      <x/>
      <x v="126"/>
      <x v="2"/>
      <x/>
    </i>
    <i r="2">
      <x v="67"/>
      <x/>
      <x v="127"/>
      <x v="2"/>
      <x/>
    </i>
    <i r="2">
      <x v="68"/>
      <x/>
      <x v="128"/>
      <x v="2"/>
      <x/>
    </i>
    <i r="1">
      <x v="9"/>
      <x/>
      <x/>
      <x v="129"/>
      <x v="2"/>
      <x/>
    </i>
    <i r="2">
      <x v="69"/>
      <x v="213"/>
      <x v="529"/>
      <x v="2"/>
      <x/>
    </i>
    <i r="2">
      <x v="71"/>
      <x v="52"/>
      <x v="133"/>
      <x v="2"/>
      <x/>
    </i>
    <i r="2">
      <x v="72"/>
      <x/>
      <x v="137"/>
      <x v="2"/>
      <x/>
    </i>
    <i r="2">
      <x v="76"/>
      <x/>
      <x v="141"/>
      <x v="2"/>
      <x/>
    </i>
    <i r="2">
      <x v="77"/>
      <x/>
      <x v="142"/>
      <x v="2"/>
      <x/>
    </i>
    <i r="2">
      <x v="78"/>
      <x/>
      <x v="143"/>
      <x v="2"/>
      <x/>
    </i>
    <i r="2">
      <x v="79"/>
      <x/>
      <x v="144"/>
      <x v="2"/>
      <x/>
    </i>
    <i r="2">
      <x v="84"/>
      <x/>
      <x v="149"/>
      <x v="2"/>
      <x/>
    </i>
    <i r="2">
      <x v="85"/>
      <x/>
      <x v="150"/>
      <x v="2"/>
      <x/>
    </i>
    <i r="1">
      <x v="10"/>
      <x/>
      <x/>
      <x v="151"/>
      <x v="2"/>
      <x/>
    </i>
    <i r="2">
      <x v="87"/>
      <x/>
      <x v="153"/>
      <x v="2"/>
      <x/>
    </i>
    <i r="2">
      <x v="92"/>
      <x/>
      <x v="174"/>
      <x v="2"/>
      <x/>
    </i>
    <i r="1">
      <x v="11"/>
      <x/>
      <x/>
      <x v="175"/>
      <x v="2"/>
      <x/>
    </i>
    <i r="2">
      <x v="93"/>
      <x v="72"/>
      <x v="177"/>
      <x v="2"/>
      <x/>
    </i>
    <i r="2">
      <x v="102"/>
      <x/>
      <x v="187"/>
      <x v="2"/>
      <x/>
    </i>
    <i r="1">
      <x v="12"/>
      <x/>
      <x/>
      <x v="188"/>
      <x v="2"/>
      <x/>
    </i>
    <i r="2">
      <x v="118"/>
      <x/>
      <x v="204"/>
      <x v="2"/>
      <x/>
    </i>
    <i r="2">
      <x v="119"/>
      <x/>
      <x v="205"/>
      <x v="2"/>
      <x/>
    </i>
    <i r="1">
      <x v="13"/>
      <x/>
      <x/>
      <x v="206"/>
      <x v="2"/>
      <x/>
    </i>
    <i r="2">
      <x v="134"/>
      <x/>
      <x v="221"/>
      <x v="2"/>
      <x/>
    </i>
    <i r="2">
      <x v="135"/>
      <x/>
      <x v="222"/>
      <x v="2"/>
      <x/>
    </i>
    <i r="1">
      <x v="14"/>
      <x/>
      <x/>
      <x v="223"/>
      <x v="2"/>
      <x/>
    </i>
    <i r="2">
      <x v="138"/>
      <x/>
      <x v="226"/>
      <x v="2"/>
      <x/>
    </i>
    <i r="2">
      <x v="139"/>
      <x/>
      <x v="227"/>
      <x v="2"/>
      <x/>
    </i>
    <i r="1">
      <x v="15"/>
      <x/>
      <x/>
      <x v="228"/>
      <x v="2"/>
      <x/>
    </i>
    <i r="2">
      <x v="142"/>
      <x/>
      <x v="231"/>
      <x v="2"/>
      <x/>
    </i>
    <i r="2">
      <x v="145"/>
      <x/>
      <x v="234"/>
      <x v="2"/>
      <x/>
    </i>
    <i r="2">
      <x v="148"/>
      <x/>
      <x v="237"/>
      <x v="2"/>
      <x/>
    </i>
    <i r="2">
      <x v="149"/>
      <x/>
      <x v="238"/>
      <x v="2"/>
      <x/>
    </i>
    <i r="2">
      <x v="152"/>
      <x/>
      <x v="241"/>
      <x v="2"/>
      <x/>
    </i>
    <i r="2">
      <x v="155"/>
      <x/>
      <x v="244"/>
      <x v="2"/>
      <x/>
    </i>
    <i r="2">
      <x v="157"/>
      <x/>
      <x v="246"/>
      <x v="2"/>
      <x/>
    </i>
    <i r="1">
      <x v="16"/>
      <x/>
      <x/>
      <x v="247"/>
      <x v="2"/>
      <x/>
    </i>
    <i r="2">
      <x v="162"/>
      <x/>
      <x v="252"/>
      <x v="2"/>
      <x/>
    </i>
    <i r="2">
      <x v="166"/>
      <x/>
      <x v="256"/>
      <x v="2"/>
      <x/>
    </i>
    <i r="2">
      <x v="167"/>
      <x/>
      <x v="257"/>
      <x v="2"/>
      <x/>
    </i>
    <i r="1">
      <x v="17"/>
      <x/>
      <x/>
      <x v="258"/>
      <x v="2"/>
      <x/>
    </i>
    <i r="2">
      <x v="171"/>
      <x/>
      <x v="269"/>
      <x v="2"/>
      <x/>
    </i>
    <i>
      <x v="3"/>
      <x v="18"/>
      <x v="281"/>
      <x/>
      <x v="538"/>
      <x/>
      <x v="5"/>
    </i>
    <i r="3">
      <x v="222"/>
      <x v="539"/>
      <x v="2"/>
      <x v="9"/>
    </i>
    <i r="3">
      <x v="223"/>
      <x v="540"/>
      <x v="2"/>
      <x v="9"/>
    </i>
    <i r="3">
      <x v="224"/>
      <x v="541"/>
      <x v="2"/>
      <x v="9"/>
    </i>
    <i r="3">
      <x v="225"/>
      <x v="542"/>
      <x v="2"/>
      <x v="9"/>
    </i>
    <i r="3">
      <x v="226"/>
      <x v="543"/>
      <x v="2"/>
      <x v="9"/>
    </i>
    <i r="3">
      <x v="227"/>
      <x v="544"/>
      <x v="2"/>
      <x v="9"/>
    </i>
    <i r="1">
      <x v="41"/>
      <x/>
      <x/>
      <x v="652"/>
      <x/>
      <x v="5"/>
    </i>
    <i r="2">
      <x v="303"/>
      <x/>
      <x v="653"/>
      <x/>
      <x v="5"/>
    </i>
    <i r="3">
      <x v="306"/>
      <x v="655"/>
      <x v="4"/>
      <x v="9"/>
    </i>
    <i r="3">
      <x v="307"/>
      <x v="656"/>
      <x v="4"/>
      <x v="9"/>
    </i>
    <i r="2">
      <x v="304"/>
      <x/>
      <x v="657"/>
      <x/>
      <x v="6"/>
    </i>
    <i r="2">
      <x v="305"/>
      <x/>
      <x v="658"/>
      <x/>
      <x v="5"/>
    </i>
    <i r="3">
      <x v="308"/>
      <x v="659"/>
      <x v="4"/>
      <x v="9"/>
    </i>
    <i r="3">
      <x v="309"/>
      <x v="660"/>
      <x v="4"/>
      <x v="9"/>
    </i>
    <i r="3">
      <x v="310"/>
      <x v="661"/>
      <x v="4"/>
      <x v="9"/>
    </i>
    <i r="3">
      <x v="311"/>
      <x v="662"/>
      <x v="4"/>
      <x v="9"/>
    </i>
    <i r="3">
      <x v="312"/>
      <x v="663"/>
      <x v="4"/>
      <x v="9"/>
    </i>
    <i r="3">
      <x v="313"/>
      <x v="664"/>
      <x v="4"/>
      <x v="9"/>
    </i>
    <i r="3">
      <x v="314"/>
      <x v="665"/>
      <x v="4"/>
      <x v="9"/>
    </i>
    <i r="3">
      <x v="315"/>
      <x v="666"/>
      <x v="4"/>
      <x v="9"/>
    </i>
    <i r="3">
      <x v="316"/>
      <x v="667"/>
      <x v="4"/>
      <x v="9"/>
    </i>
    <i r="3">
      <x v="317"/>
      <x v="668"/>
      <x v="4"/>
      <x v="9"/>
    </i>
    <i r="3">
      <x v="318"/>
      <x v="669"/>
      <x v="4"/>
      <x v="9"/>
    </i>
    <i r="2">
      <x v="306"/>
      <x/>
      <x v="670"/>
      <x/>
      <x v="5"/>
    </i>
    <i r="3">
      <x v="319"/>
      <x v="671"/>
      <x v="4"/>
      <x v="9"/>
    </i>
    <i r="3">
      <x v="320"/>
      <x v="672"/>
      <x v="4"/>
      <x v="9"/>
    </i>
    <i r="3">
      <x v="321"/>
      <x v="673"/>
      <x v="4"/>
      <x v="9"/>
    </i>
    <i r="3">
      <x v="322"/>
      <x v="674"/>
      <x v="4"/>
      <x v="9"/>
    </i>
    <i r="2">
      <x v="307"/>
      <x/>
      <x v="675"/>
      <x/>
      <x v="5"/>
    </i>
    <i r="3">
      <x v="323"/>
      <x v="676"/>
      <x v="4"/>
      <x v="9"/>
    </i>
    <i r="3">
      <x v="324"/>
      <x v="677"/>
      <x v="4"/>
      <x v="9"/>
    </i>
    <i r="3">
      <x v="325"/>
      <x v="678"/>
      <x v="4"/>
      <x v="9"/>
    </i>
    <i r="2">
      <x v="308"/>
      <x/>
      <x v="679"/>
      <x/>
      <x v="5"/>
    </i>
    <i r="3">
      <x v="326"/>
      <x v="680"/>
      <x v="4"/>
      <x v="9"/>
    </i>
    <i r="3">
      <x v="327"/>
      <x v="681"/>
      <x v="4"/>
      <x v="9"/>
    </i>
    <i r="2">
      <x v="309"/>
      <x/>
      <x v="682"/>
      <x/>
      <x v="5"/>
    </i>
    <i r="3">
      <x v="328"/>
      <x v="683"/>
      <x v="4"/>
      <x v="9"/>
    </i>
    <i r="3">
      <x v="329"/>
      <x v="684"/>
      <x v="4"/>
      <x v="9"/>
    </i>
    <i r="3">
      <x v="330"/>
      <x v="685"/>
      <x v="4"/>
      <x v="9"/>
    </i>
    <i r="3">
      <x v="331"/>
      <x v="686"/>
      <x v="4"/>
      <x v="9"/>
    </i>
    <i r="3">
      <x v="332"/>
      <x v="687"/>
      <x v="4"/>
      <x v="9"/>
    </i>
    <i r="3">
      <x v="333"/>
      <x v="688"/>
      <x v="4"/>
      <x v="9"/>
    </i>
    <i r="3">
      <x v="334"/>
      <x v="689"/>
      <x v="4"/>
      <x v="9"/>
    </i>
    <i r="3">
      <x v="335"/>
      <x v="690"/>
      <x v="4"/>
      <x v="9"/>
    </i>
    <i r="3">
      <x v="336"/>
      <x v="691"/>
      <x v="4"/>
      <x v="9"/>
    </i>
    <i r="3">
      <x v="337"/>
      <x v="692"/>
      <x v="4"/>
      <x v="9"/>
    </i>
    <i r="3">
      <x v="338"/>
      <x v="693"/>
      <x v="4"/>
      <x v="9"/>
    </i>
    <i r="3">
      <x v="339"/>
      <x v="694"/>
      <x v="4"/>
      <x v="9"/>
    </i>
    <i r="3">
      <x v="340"/>
      <x v="695"/>
      <x v="4"/>
      <x v="9"/>
    </i>
    <i r="2">
      <x v="310"/>
      <x/>
      <x v="696"/>
      <x v="4"/>
      <x v="9"/>
    </i>
    <i r="3">
      <x v="341"/>
      <x v="697"/>
      <x/>
      <x v="5"/>
    </i>
    <i r="3">
      <x v="342"/>
      <x v="698"/>
      <x v="3"/>
      <x v="8"/>
    </i>
    <i r="3">
      <x v="343"/>
      <x v="699"/>
      <x v="3"/>
      <x v="8"/>
    </i>
    <i r="3">
      <x v="344"/>
      <x v="700"/>
      <x v="3"/>
      <x v="8"/>
    </i>
    <i r="3">
      <x v="345"/>
      <x v="701"/>
      <x v="3"/>
      <x v="8"/>
    </i>
    <i r="3">
      <x v="346"/>
      <x v="702"/>
      <x v="3"/>
      <x v="8"/>
    </i>
    <i r="2">
      <x v="311"/>
      <x/>
      <x v="703"/>
      <x/>
      <x v="10"/>
    </i>
    <i r="2">
      <x v="312"/>
      <x/>
      <x v="704"/>
      <x/>
      <x v="10"/>
    </i>
    <i>
      <x v="4"/>
      <x/>
      <x/>
      <x/>
      <x v="356"/>
      <x/>
      <x v="5"/>
    </i>
    <i r="1">
      <x v="24"/>
      <x/>
      <x/>
      <x v="357"/>
      <x v="2"/>
      <x/>
    </i>
    <i r="2">
      <x v="195"/>
      <x/>
      <x v="358"/>
      <x v="2"/>
      <x/>
    </i>
    <i r="2">
      <x v="196"/>
      <x/>
      <x v="359"/>
      <x v="2"/>
      <x/>
    </i>
    <i r="2">
      <x v="197"/>
      <x/>
      <x v="360"/>
      <x v="2"/>
      <x/>
    </i>
    <i r="2">
      <x v="198"/>
      <x/>
      <x v="361"/>
      <x v="2"/>
      <x/>
    </i>
    <i r="2">
      <x v="199"/>
      <x/>
      <x v="362"/>
      <x v="2"/>
      <x/>
    </i>
    <i r="1">
      <x v="25"/>
      <x/>
      <x/>
      <x v="363"/>
      <x v="2"/>
      <x/>
    </i>
    <i r="2">
      <x v="200"/>
      <x/>
      <x v="364"/>
      <x v="2"/>
      <x/>
    </i>
    <i r="2">
      <x v="201"/>
      <x/>
      <x v="365"/>
      <x v="2"/>
      <x/>
    </i>
    <i r="2">
      <x v="202"/>
      <x/>
      <x v="366"/>
      <x v="2"/>
      <x/>
    </i>
    <i r="2">
      <x v="203"/>
      <x/>
      <x v="367"/>
      <x v="2"/>
      <x/>
    </i>
    <i r="2">
      <x v="204"/>
      <x/>
      <x v="368"/>
      <x v="2"/>
      <x/>
    </i>
    <i r="2">
      <x v="205"/>
      <x/>
      <x v="369"/>
      <x v="2"/>
      <x/>
    </i>
    <i r="2">
      <x v="206"/>
      <x/>
      <x v="370"/>
      <x v="2"/>
      <x/>
    </i>
    <i r="2">
      <x v="207"/>
      <x/>
      <x v="371"/>
      <x v="2"/>
      <x/>
    </i>
    <i r="2">
      <x v="208"/>
      <x/>
      <x v="372"/>
      <x v="2"/>
      <x/>
    </i>
    <i r="2">
      <x v="209"/>
      <x/>
      <x v="373"/>
      <x v="2"/>
      <x/>
    </i>
    <i r="1">
      <x v="26"/>
      <x/>
      <x/>
      <x v="374"/>
      <x v="2"/>
      <x/>
    </i>
    <i r="2">
      <x v="210"/>
      <x/>
      <x v="375"/>
      <x v="2"/>
      <x/>
    </i>
    <i r="2">
      <x v="211"/>
      <x/>
      <x v="376"/>
      <x v="2"/>
      <x/>
    </i>
    <i r="2">
      <x v="212"/>
      <x/>
      <x v="377"/>
      <x v="2"/>
      <x/>
    </i>
    <i r="1">
      <x v="27"/>
      <x/>
      <x/>
      <x v="378"/>
      <x v="2"/>
      <x/>
    </i>
    <i r="2">
      <x v="213"/>
      <x/>
      <x v="379"/>
      <x v="2"/>
      <x/>
    </i>
    <i r="2">
      <x v="214"/>
      <x/>
      <x v="380"/>
      <x v="2"/>
      <x/>
    </i>
    <i r="2">
      <x v="215"/>
      <x/>
      <x v="381"/>
      <x v="2"/>
      <x/>
    </i>
    <i r="2">
      <x v="216"/>
      <x/>
      <x v="382"/>
      <x v="2"/>
      <x/>
    </i>
    <i r="1">
      <x v="28"/>
      <x/>
      <x/>
      <x v="383"/>
      <x v="2"/>
      <x/>
    </i>
    <i r="2">
      <x v="217"/>
      <x/>
      <x v="384"/>
      <x v="2"/>
      <x/>
    </i>
    <i r="3">
      <x v="137"/>
      <x v="385"/>
      <x v="2"/>
      <x/>
    </i>
    <i r="3">
      <x v="138"/>
      <x v="386"/>
      <x v="2"/>
      <x/>
    </i>
    <i r="3">
      <x v="139"/>
      <x v="387"/>
      <x v="2"/>
      <x/>
    </i>
    <i r="3">
      <x v="140"/>
      <x v="388"/>
      <x v="2"/>
      <x/>
    </i>
    <i r="3">
      <x v="141"/>
      <x v="389"/>
      <x v="2"/>
      <x/>
    </i>
    <i r="2">
      <x v="218"/>
      <x/>
      <x v="390"/>
      <x v="2"/>
      <x/>
    </i>
    <i r="3">
      <x v="142"/>
      <x v="391"/>
      <x v="2"/>
      <x/>
    </i>
    <i r="3">
      <x v="143"/>
      <x v="392"/>
      <x v="2"/>
      <x/>
    </i>
    <i r="3">
      <x v="144"/>
      <x v="393"/>
      <x v="2"/>
      <x/>
    </i>
    <i r="2">
      <x v="219"/>
      <x/>
      <x v="394"/>
      <x v="2"/>
      <x/>
    </i>
    <i r="3">
      <x v="145"/>
      <x v="395"/>
      <x v="2"/>
      <x/>
    </i>
    <i r="3">
      <x v="146"/>
      <x v="396"/>
      <x v="2"/>
      <x/>
    </i>
    <i r="3">
      <x v="147"/>
      <x v="397"/>
      <x v="2"/>
      <x/>
    </i>
    <i r="1">
      <x v="29"/>
      <x/>
      <x/>
      <x v="398"/>
      <x v="2"/>
      <x/>
    </i>
    <i r="2">
      <x v="220"/>
      <x/>
      <x v="399"/>
      <x v="2"/>
      <x/>
    </i>
    <i r="2">
      <x v="221"/>
      <x/>
      <x v="400"/>
      <x v="2"/>
      <x/>
    </i>
    <i r="2">
      <x v="222"/>
      <x/>
      <x v="401"/>
      <x v="2"/>
      <x/>
    </i>
    <i r="2">
      <x v="223"/>
      <x/>
      <x v="402"/>
      <x v="2"/>
      <x/>
    </i>
    <i r="2">
      <x v="224"/>
      <x/>
      <x v="403"/>
      <x v="2"/>
      <x/>
    </i>
    <i r="1">
      <x v="30"/>
      <x/>
      <x/>
      <x v="404"/>
      <x v="2"/>
      <x/>
    </i>
    <i r="2">
      <x v="225"/>
      <x/>
      <x v="405"/>
      <x v="2"/>
      <x/>
    </i>
    <i r="2">
      <x v="226"/>
      <x/>
      <x v="406"/>
      <x v="2"/>
      <x/>
    </i>
    <i r="2">
      <x v="227"/>
      <x/>
      <x v="407"/>
      <x v="2"/>
      <x/>
    </i>
    <i r="2">
      <x v="228"/>
      <x/>
      <x v="408"/>
      <x v="2"/>
      <x/>
    </i>
    <i r="2">
      <x v="229"/>
      <x/>
      <x v="409"/>
      <x v="2"/>
      <x/>
    </i>
    <i r="1">
      <x v="31"/>
      <x/>
      <x/>
      <x v="410"/>
      <x v="2"/>
      <x/>
    </i>
    <i r="2">
      <x v="230"/>
      <x/>
      <x v="411"/>
      <x v="2"/>
      <x/>
    </i>
    <i r="2">
      <x v="231"/>
      <x/>
      <x v="412"/>
      <x v="2"/>
      <x/>
    </i>
    <i r="2">
      <x v="232"/>
      <x/>
      <x v="413"/>
      <x v="2"/>
      <x/>
    </i>
    <i r="2">
      <x v="233"/>
      <x/>
      <x v="414"/>
      <x v="2"/>
      <x/>
    </i>
    <i r="2">
      <x v="234"/>
      <x/>
      <x v="415"/>
      <x v="2"/>
      <x/>
    </i>
    <i r="2">
      <x v="235"/>
      <x/>
      <x v="416"/>
      <x v="2"/>
      <x/>
    </i>
    <i r="1">
      <x v="32"/>
      <x/>
      <x/>
      <x v="417"/>
      <x v="2"/>
      <x/>
    </i>
    <i r="2">
      <x v="236"/>
      <x/>
      <x v="418"/>
      <x v="2"/>
      <x/>
    </i>
    <i r="2">
      <x v="237"/>
      <x/>
      <x v="419"/>
      <x v="2"/>
      <x/>
    </i>
    <i r="2">
      <x v="238"/>
      <x/>
      <x v="420"/>
      <x v="2"/>
      <x/>
    </i>
    <i r="2">
      <x v="239"/>
      <x/>
      <x v="421"/>
      <x v="2"/>
      <x/>
    </i>
    <i>
      <x v="5"/>
      <x/>
      <x/>
      <x/>
      <x v="626"/>
      <x/>
      <x v="5"/>
    </i>
    <i r="1">
      <x v="36"/>
      <x/>
      <x/>
      <x v="629"/>
      <x/>
      <x v="5"/>
    </i>
    <i r="2">
      <x v="290"/>
      <x/>
      <x v="630"/>
      <x v="2"/>
      <x v="9"/>
    </i>
    <i r="2">
      <x v="291"/>
      <x/>
      <x v="631"/>
      <x v="2"/>
      <x v="9"/>
    </i>
    <i r="2">
      <x v="292"/>
      <x/>
      <x v="632"/>
      <x v="2"/>
      <x v="9"/>
    </i>
    <i r="2">
      <x v="293"/>
      <x/>
      <x v="633"/>
      <x v="2"/>
      <x v="9"/>
    </i>
  </rowItems>
  <colItems count="1">
    <i/>
  </colItems>
  <pageFields count="2">
    <pageField fld="20" hier="-1"/>
    <pageField fld="17" hier="-1"/>
  </pageFields>
  <formats count="1">
    <format dxfId="53">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385"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axis="axisPage" compact="0" outline="0" multipleItemSelectionAllowed="1" showAll="0" defaultSubtotal="0">
      <items count="3">
        <item h="1" x="1"/>
        <item x="0"/>
        <item m="1" x="2"/>
      </items>
    </pivotField>
    <pivotField axis="axisRow" compact="0" outline="0" showAll="0" defaultSubtotal="0">
      <items count="4">
        <item x="0"/>
        <item x="2"/>
        <item x="1"/>
        <item m="1" x="3"/>
      </items>
    </pivotField>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pivotField compact="0" outline="0" showAll="0"/>
  </pivotFields>
  <rowFields count="7">
    <field x="6"/>
    <field x="8"/>
    <field x="10"/>
    <field x="12"/>
    <field x="14"/>
    <field x="29"/>
    <field x="16"/>
  </rowFields>
  <rowItems count="380">
    <i>
      <x/>
      <x/>
      <x/>
      <x/>
      <x/>
      <x/>
      <x v="5"/>
    </i>
    <i r="1">
      <x v="1"/>
      <x/>
      <x/>
      <x v="1"/>
      <x/>
      <x v="5"/>
    </i>
    <i r="2">
      <x v="1"/>
      <x/>
      <x v="2"/>
      <x v="2"/>
      <x v="5"/>
    </i>
    <i r="2">
      <x v="2"/>
      <x/>
      <x v="3"/>
      <x/>
      <x v="7"/>
    </i>
    <i r="2">
      <x v="3"/>
      <x/>
      <x v="4"/>
      <x v="2"/>
      <x v="7"/>
    </i>
    <i r="2">
      <x v="4"/>
      <x/>
      <x v="5"/>
      <x v="2"/>
      <x v="10"/>
    </i>
    <i r="2">
      <x v="5"/>
      <x/>
      <x v="6"/>
      <x v="2"/>
      <x v="10"/>
    </i>
    <i r="2">
      <x v="6"/>
      <x/>
      <x v="7"/>
      <x v="2"/>
      <x v="10"/>
    </i>
    <i r="2">
      <x v="7"/>
      <x/>
      <x v="8"/>
      <x v="2"/>
      <x v="2"/>
    </i>
    <i r="2">
      <x v="8"/>
      <x/>
      <x v="9"/>
      <x v="2"/>
      <x v="11"/>
    </i>
    <i r="2">
      <x v="9"/>
      <x/>
      <x v="10"/>
      <x v="2"/>
      <x v="5"/>
    </i>
    <i r="3">
      <x v="1"/>
      <x v="11"/>
      <x v="2"/>
      <x v="9"/>
    </i>
    <i r="3">
      <x v="2"/>
      <x v="12"/>
      <x v="2"/>
      <x v="9"/>
    </i>
    <i r="3">
      <x v="3"/>
      <x v="13"/>
      <x v="2"/>
      <x v="9"/>
    </i>
    <i r="2">
      <x v="10"/>
      <x/>
      <x v="14"/>
      <x v="2"/>
      <x v="5"/>
    </i>
    <i r="3">
      <x v="4"/>
      <x v="15"/>
      <x v="2"/>
      <x v="9"/>
    </i>
    <i r="3">
      <x v="5"/>
      <x v="16"/>
      <x v="2"/>
      <x v="9"/>
    </i>
    <i r="3">
      <x v="6"/>
      <x v="17"/>
      <x v="2"/>
      <x v="9"/>
    </i>
    <i r="3">
      <x v="7"/>
      <x v="18"/>
      <x v="2"/>
      <x v="9"/>
    </i>
    <i r="3">
      <x v="8"/>
      <x v="19"/>
      <x v="2"/>
      <x v="9"/>
    </i>
    <i r="3">
      <x v="9"/>
      <x v="20"/>
      <x v="2"/>
      <x v="9"/>
    </i>
    <i r="2">
      <x v="11"/>
      <x/>
      <x v="21"/>
      <x v="2"/>
      <x v="5"/>
    </i>
    <i r="2">
      <x v="12"/>
      <x/>
      <x v="22"/>
      <x v="2"/>
      <x v="5"/>
    </i>
    <i r="3">
      <x v="10"/>
      <x v="23"/>
      <x v="2"/>
      <x v="9"/>
    </i>
    <i r="3">
      <x v="11"/>
      <x v="24"/>
      <x v="2"/>
      <x v="9"/>
    </i>
    <i r="3">
      <x v="12"/>
      <x v="25"/>
      <x v="2"/>
      <x v="9"/>
    </i>
    <i r="3">
      <x v="13"/>
      <x v="26"/>
      <x v="2"/>
      <x v="9"/>
    </i>
    <i r="3">
      <x v="14"/>
      <x v="27"/>
      <x v="2"/>
      <x v="9"/>
    </i>
    <i r="2">
      <x v="13"/>
      <x/>
      <x v="28"/>
      <x/>
      <x v="10"/>
    </i>
    <i r="2">
      <x v="14"/>
      <x/>
      <x v="29"/>
      <x v="2"/>
      <x v="10"/>
    </i>
    <i r="2">
      <x v="15"/>
      <x/>
      <x v="30"/>
      <x v="2"/>
      <x v="4"/>
    </i>
    <i r="2">
      <x v="16"/>
      <x/>
      <x v="31"/>
      <x v="2"/>
      <x v="10"/>
    </i>
    <i r="1">
      <x v="2"/>
      <x/>
      <x/>
      <x v="32"/>
      <x/>
      <x v="5"/>
    </i>
    <i r="2">
      <x v="17"/>
      <x/>
      <x v="33"/>
      <x/>
      <x v="5"/>
    </i>
    <i r="3">
      <x v="15"/>
      <x v="34"/>
      <x v="2"/>
      <x v="9"/>
    </i>
    <i r="3">
      <x v="16"/>
      <x v="35"/>
      <x v="2"/>
      <x v="9"/>
    </i>
    <i r="3">
      <x v="17"/>
      <x v="36"/>
      <x v="2"/>
      <x v="9"/>
    </i>
    <i r="3">
      <x v="18"/>
      <x v="37"/>
      <x v="2"/>
      <x v="9"/>
    </i>
    <i r="3">
      <x v="19"/>
      <x v="38"/>
      <x v="2"/>
      <x v="9"/>
    </i>
    <i r="3">
      <x v="20"/>
      <x v="39"/>
      <x v="2"/>
      <x v="9"/>
    </i>
    <i r="3">
      <x v="21"/>
      <x v="40"/>
      <x v="2"/>
      <x v="9"/>
    </i>
    <i r="2">
      <x v="18"/>
      <x/>
      <x v="41"/>
      <x/>
      <x v="5"/>
    </i>
    <i r="3">
      <x v="22"/>
      <x v="42"/>
      <x v="2"/>
      <x v="9"/>
    </i>
    <i r="3">
      <x v="23"/>
      <x v="43"/>
      <x v="2"/>
      <x v="9"/>
    </i>
    <i r="3">
      <x v="24"/>
      <x v="44"/>
      <x v="2"/>
      <x v="9"/>
    </i>
    <i r="3">
      <x v="25"/>
      <x v="45"/>
      <x v="2"/>
      <x v="9"/>
    </i>
    <i r="3">
      <x v="26"/>
      <x v="46"/>
      <x v="2"/>
      <x v="9"/>
    </i>
    <i r="3">
      <x v="27"/>
      <x v="47"/>
      <x v="2"/>
      <x v="9"/>
    </i>
    <i r="3">
      <x v="28"/>
      <x v="48"/>
      <x v="2"/>
      <x v="9"/>
    </i>
    <i r="3">
      <x v="29"/>
      <x v="49"/>
      <x v="2"/>
      <x v="9"/>
    </i>
    <i r="2">
      <x v="19"/>
      <x/>
      <x v="50"/>
      <x v="2"/>
      <x v="10"/>
    </i>
    <i r="2">
      <x v="20"/>
      <x/>
      <x v="51"/>
      <x v="2"/>
      <x v="6"/>
    </i>
    <i r="2">
      <x v="21"/>
      <x/>
      <x v="52"/>
      <x v="2"/>
      <x v="10"/>
    </i>
    <i r="2">
      <x v="22"/>
      <x/>
      <x v="53"/>
      <x v="2"/>
      <x v="10"/>
    </i>
    <i r="2">
      <x v="23"/>
      <x/>
      <x v="54"/>
      <x v="2"/>
      <x v="10"/>
    </i>
    <i r="1">
      <x v="3"/>
      <x/>
      <x/>
      <x v="55"/>
      <x/>
      <x v="5"/>
    </i>
    <i r="2">
      <x v="24"/>
      <x/>
      <x v="56"/>
      <x/>
      <x v="10"/>
    </i>
    <i r="2">
      <x v="25"/>
      <x/>
      <x v="57"/>
      <x v="2"/>
      <x v="10"/>
    </i>
    <i r="2">
      <x v="26"/>
      <x/>
      <x v="58"/>
      <x/>
      <x v="10"/>
    </i>
    <i r="2">
      <x v="27"/>
      <x/>
      <x v="59"/>
      <x/>
      <x v="6"/>
    </i>
    <i>
      <x v="1"/>
      <x/>
      <x/>
      <x/>
      <x v="422"/>
      <x/>
      <x v="5"/>
    </i>
    <i r="1">
      <x v="4"/>
      <x/>
      <x/>
      <x v="60"/>
      <x/>
      <x v="5"/>
    </i>
    <i r="2">
      <x v="28"/>
      <x/>
      <x v="61"/>
      <x v="2"/>
      <x v="3"/>
    </i>
    <i r="2">
      <x v="29"/>
      <x/>
      <x v="62"/>
      <x v="2"/>
      <x v="3"/>
    </i>
    <i r="3">
      <x v="150"/>
      <x v="433"/>
      <x v="2"/>
      <x v="9"/>
    </i>
    <i r="3">
      <x v="151"/>
      <x v="434"/>
      <x v="2"/>
      <x v="9"/>
    </i>
    <i r="3">
      <x v="152"/>
      <x v="435"/>
      <x v="2"/>
      <x v="9"/>
    </i>
    <i r="3">
      <x v="153"/>
      <x v="436"/>
      <x v="2"/>
      <x v="9"/>
    </i>
    <i r="3">
      <x v="154"/>
      <x v="437"/>
      <x v="2"/>
      <x v="9"/>
    </i>
    <i r="3">
      <x v="155"/>
      <x v="438"/>
      <x v="2"/>
      <x v="9"/>
    </i>
    <i r="2">
      <x v="30"/>
      <x/>
      <x v="63"/>
      <x/>
      <x v="5"/>
    </i>
    <i r="3">
      <x v="30"/>
      <x v="64"/>
      <x v="2"/>
      <x v="9"/>
    </i>
    <i r="3">
      <x v="31"/>
      <x v="65"/>
      <x v="2"/>
      <x v="9"/>
    </i>
    <i r="3">
      <x v="32"/>
      <x v="66"/>
      <x v="2"/>
      <x v="9"/>
    </i>
    <i r="3">
      <x v="33"/>
      <x v="67"/>
      <x v="2"/>
      <x v="9"/>
    </i>
    <i r="3">
      <x v="34"/>
      <x v="68"/>
      <x v="2"/>
      <x v="9"/>
    </i>
    <i r="3">
      <x v="35"/>
      <x v="69"/>
      <x v="2"/>
      <x v="9"/>
    </i>
    <i r="3">
      <x v="36"/>
      <x v="70"/>
      <x v="2"/>
      <x v="9"/>
    </i>
    <i r="3">
      <x v="37"/>
      <x v="71"/>
      <x v="2"/>
      <x v="9"/>
    </i>
    <i r="3">
      <x v="38"/>
      <x v="72"/>
      <x v="2"/>
      <x v="9"/>
    </i>
    <i r="3">
      <x v="39"/>
      <x v="73"/>
      <x v="2"/>
      <x v="9"/>
    </i>
    <i r="2">
      <x v="31"/>
      <x/>
      <x v="74"/>
      <x v="2"/>
      <x v="10"/>
    </i>
    <i r="2">
      <x v="32"/>
      <x/>
      <x v="75"/>
      <x/>
      <x v="5"/>
    </i>
    <i r="3">
      <x v="40"/>
      <x v="76"/>
      <x v="2"/>
      <x v="9"/>
    </i>
    <i r="3">
      <x v="41"/>
      <x v="77"/>
      <x v="2"/>
      <x v="9"/>
    </i>
    <i r="3">
      <x v="42"/>
      <x v="78"/>
      <x v="2"/>
      <x v="9"/>
    </i>
    <i r="2">
      <x v="240"/>
      <x/>
      <x v="423"/>
      <x/>
      <x v="10"/>
    </i>
    <i r="2">
      <x v="241"/>
      <x/>
      <x v="424"/>
      <x v="2"/>
      <x v="10"/>
    </i>
    <i r="2">
      <x v="242"/>
      <x/>
      <x v="425"/>
      <x v="2"/>
      <x v="1"/>
    </i>
    <i r="2">
      <x v="243"/>
      <x/>
      <x v="426"/>
      <x/>
      <x v="10"/>
    </i>
    <i r="2">
      <x v="244"/>
      <x/>
      <x v="427"/>
      <x/>
      <x v="5"/>
    </i>
    <i r="3">
      <x v="301"/>
      <x v="640"/>
      <x v="2"/>
      <x v="9"/>
    </i>
    <i r="3">
      <x v="302"/>
      <x v="641"/>
      <x v="2"/>
      <x v="9"/>
    </i>
    <i r="2">
      <x v="246"/>
      <x/>
      <x v="431"/>
      <x/>
      <x v="3"/>
    </i>
    <i r="2">
      <x v="247"/>
      <x/>
      <x v="432"/>
      <x/>
      <x v="3"/>
    </i>
    <i r="2">
      <x v="248"/>
      <x/>
      <x v="439"/>
      <x v="2"/>
      <x v="6"/>
    </i>
    <i r="2">
      <x v="249"/>
      <x/>
      <x v="440"/>
      <x v="2"/>
      <x v="6"/>
    </i>
    <i r="2">
      <x v="250"/>
      <x/>
      <x v="441"/>
      <x/>
      <x v="5"/>
    </i>
    <i r="3">
      <x v="156"/>
      <x v="442"/>
      <x v="2"/>
      <x v="9"/>
    </i>
    <i r="3">
      <x v="157"/>
      <x v="443"/>
      <x v="2"/>
      <x v="9"/>
    </i>
    <i r="3">
      <x v="158"/>
      <x v="444"/>
      <x v="2"/>
      <x v="9"/>
    </i>
    <i r="2">
      <x v="252"/>
      <x/>
      <x v="449"/>
      <x/>
      <x v="5"/>
    </i>
    <i r="2">
      <x v="253"/>
      <x v="162"/>
      <x v="450"/>
      <x v="2"/>
      <x v="9"/>
    </i>
    <i r="3">
      <x v="163"/>
      <x v="451"/>
      <x v="2"/>
      <x v="9"/>
    </i>
    <i r="3">
      <x v="164"/>
      <x v="452"/>
      <x v="2"/>
      <x v="9"/>
    </i>
    <i r="1">
      <x v="5"/>
      <x/>
      <x/>
      <x v="79"/>
      <x/>
      <x v="5"/>
    </i>
    <i r="2">
      <x v="33"/>
      <x/>
      <x v="80"/>
      <x v="2"/>
      <x v="8"/>
    </i>
    <i r="2">
      <x v="34"/>
      <x/>
      <x v="81"/>
      <x v="2"/>
      <x v="8"/>
    </i>
    <i r="2">
      <x v="35"/>
      <x/>
      <x v="82"/>
      <x v="2"/>
      <x v="8"/>
    </i>
    <i r="2">
      <x v="36"/>
      <x/>
      <x v="83"/>
      <x v="2"/>
      <x v="8"/>
    </i>
    <i r="2">
      <x v="37"/>
      <x/>
      <x v="84"/>
      <x v="2"/>
      <x v="8"/>
    </i>
    <i r="2">
      <x v="38"/>
      <x/>
      <x v="85"/>
      <x v="2"/>
      <x v="8"/>
    </i>
    <i r="2">
      <x v="39"/>
      <x/>
      <x v="86"/>
      <x v="2"/>
      <x v="8"/>
    </i>
    <i r="2">
      <x v="40"/>
      <x/>
      <x v="87"/>
      <x v="2"/>
      <x v="8"/>
    </i>
    <i r="2">
      <x v="41"/>
      <x/>
      <x v="88"/>
      <x v="2"/>
      <x v="8"/>
    </i>
    <i r="2">
      <x v="42"/>
      <x/>
      <x v="89"/>
      <x v="2"/>
      <x v="8"/>
    </i>
    <i r="2">
      <x v="43"/>
      <x/>
      <x v="90"/>
      <x v="2"/>
      <x v="8"/>
    </i>
    <i r="2">
      <x v="44"/>
      <x/>
      <x v="91"/>
      <x v="2"/>
      <x v="8"/>
    </i>
    <i r="1">
      <x v="33"/>
      <x/>
      <x/>
      <x v="510"/>
      <x/>
      <x v="5"/>
    </i>
    <i r="2">
      <x v="273"/>
      <x/>
      <x v="511"/>
      <x/>
      <x v="5"/>
    </i>
    <i r="3">
      <x v="203"/>
      <x v="512"/>
      <x v="2"/>
      <x v="9"/>
    </i>
    <i r="3">
      <x v="204"/>
      <x v="513"/>
      <x v="2"/>
      <x v="9"/>
    </i>
    <i r="3">
      <x v="205"/>
      <x v="514"/>
      <x v="2"/>
      <x v="9"/>
    </i>
    <i r="3">
      <x v="206"/>
      <x v="515"/>
      <x v="2"/>
      <x v="9"/>
    </i>
    <i r="2">
      <x v="274"/>
      <x/>
      <x v="516"/>
      <x/>
      <x v="10"/>
    </i>
    <i r="2">
      <x v="275"/>
      <x/>
      <x v="517"/>
      <x/>
      <x v="10"/>
    </i>
    <i r="2">
      <x v="276"/>
      <x/>
      <x v="518"/>
      <x/>
      <x v="10"/>
    </i>
    <i r="2">
      <x v="277"/>
      <x/>
      <x v="519"/>
      <x/>
      <x v="5"/>
    </i>
    <i r="3">
      <x v="207"/>
      <x v="520"/>
      <x v="2"/>
      <x v="9"/>
    </i>
    <i r="3">
      <x v="208"/>
      <x v="521"/>
      <x v="2"/>
      <x v="9"/>
    </i>
    <i r="3">
      <x v="209"/>
      <x v="522"/>
      <x v="2"/>
      <x v="9"/>
    </i>
    <i r="3">
      <x v="210"/>
      <x v="523"/>
      <x v="2"/>
      <x v="9"/>
    </i>
    <i r="2">
      <x v="278"/>
      <x/>
      <x v="524"/>
      <x/>
      <x v="10"/>
    </i>
    <i r="2">
      <x v="279"/>
      <x/>
      <x v="525"/>
      <x/>
      <x v="10"/>
    </i>
    <i r="2">
      <x v="280"/>
      <x/>
      <x v="526"/>
      <x/>
      <x v="10"/>
    </i>
    <i>
      <x v="2"/>
      <x/>
      <x/>
      <x/>
      <x v="116"/>
      <x/>
      <x v="5"/>
    </i>
    <i r="1">
      <x v="8"/>
      <x/>
      <x/>
      <x v="117"/>
      <x v="2"/>
      <x/>
    </i>
    <i r="2">
      <x v="58"/>
      <x/>
      <x v="118"/>
      <x v="2"/>
      <x/>
    </i>
    <i r="2">
      <x v="59"/>
      <x/>
      <x v="119"/>
      <x v="2"/>
      <x/>
    </i>
    <i r="2">
      <x v="60"/>
      <x/>
      <x v="120"/>
      <x v="2"/>
      <x/>
    </i>
    <i r="2">
      <x v="61"/>
      <x/>
      <x v="121"/>
      <x v="2"/>
      <x/>
    </i>
    <i r="2">
      <x v="62"/>
      <x/>
      <x v="122"/>
      <x v="2"/>
      <x/>
    </i>
    <i r="2">
      <x v="63"/>
      <x/>
      <x v="123"/>
      <x v="2"/>
      <x/>
    </i>
    <i r="2">
      <x v="64"/>
      <x/>
      <x v="124"/>
      <x v="2"/>
      <x/>
    </i>
    <i r="2">
      <x v="65"/>
      <x/>
      <x v="125"/>
      <x v="2"/>
      <x/>
    </i>
    <i r="2">
      <x v="66"/>
      <x/>
      <x v="126"/>
      <x v="2"/>
      <x/>
    </i>
    <i r="2">
      <x v="67"/>
      <x/>
      <x v="127"/>
      <x v="2"/>
      <x/>
    </i>
    <i r="2">
      <x v="68"/>
      <x/>
      <x v="128"/>
      <x v="2"/>
      <x/>
    </i>
    <i r="1">
      <x v="9"/>
      <x/>
      <x/>
      <x v="129"/>
      <x v="2"/>
      <x/>
    </i>
    <i r="2">
      <x v="69"/>
      <x/>
      <x v="130"/>
      <x v="2"/>
      <x/>
    </i>
    <i r="3">
      <x v="211"/>
      <x v="527"/>
      <x v="2"/>
      <x/>
    </i>
    <i r="3">
      <x v="212"/>
      <x v="528"/>
      <x v="2"/>
      <x/>
    </i>
    <i r="3">
      <x v="213"/>
      <x v="529"/>
      <x v="2"/>
      <x/>
    </i>
    <i r="3">
      <x v="214"/>
      <x v="530"/>
      <x v="2"/>
      <x/>
    </i>
    <i r="2">
      <x v="70"/>
      <x/>
      <x v="131"/>
      <x v="2"/>
      <x/>
    </i>
    <i r="2">
      <x v="71"/>
      <x/>
      <x v="132"/>
      <x v="2"/>
      <x/>
    </i>
    <i r="3">
      <x v="52"/>
      <x v="133"/>
      <x v="2"/>
      <x/>
    </i>
    <i r="3">
      <x v="53"/>
      <x v="134"/>
      <x v="2"/>
      <x/>
    </i>
    <i r="3">
      <x v="54"/>
      <x v="135"/>
      <x v="2"/>
      <x/>
    </i>
    <i r="3">
      <x v="55"/>
      <x v="136"/>
      <x v="2"/>
      <x/>
    </i>
    <i r="2">
      <x v="72"/>
      <x/>
      <x v="137"/>
      <x v="2"/>
      <x/>
    </i>
    <i r="2">
      <x v="73"/>
      <x/>
      <x v="138"/>
      <x v="2"/>
      <x/>
    </i>
    <i r="2">
      <x v="74"/>
      <x/>
      <x v="139"/>
      <x v="2"/>
      <x/>
    </i>
    <i r="2">
      <x v="75"/>
      <x/>
      <x v="140"/>
      <x v="2"/>
      <x/>
    </i>
    <i r="2">
      <x v="76"/>
      <x/>
      <x v="141"/>
      <x v="2"/>
      <x/>
    </i>
    <i r="2">
      <x v="77"/>
      <x/>
      <x v="142"/>
      <x v="2"/>
      <x/>
    </i>
    <i r="2">
      <x v="78"/>
      <x/>
      <x v="143"/>
      <x v="2"/>
      <x/>
    </i>
    <i r="2">
      <x v="79"/>
      <x/>
      <x v="144"/>
      <x v="2"/>
      <x/>
    </i>
    <i r="2">
      <x v="80"/>
      <x/>
      <x v="145"/>
      <x v="2"/>
      <x/>
    </i>
    <i r="2">
      <x v="81"/>
      <x/>
      <x v="146"/>
      <x v="2"/>
      <x/>
    </i>
    <i r="2">
      <x v="82"/>
      <x/>
      <x v="147"/>
      <x v="2"/>
      <x/>
    </i>
    <i r="2">
      <x v="83"/>
      <x/>
      <x v="148"/>
      <x v="2"/>
      <x/>
    </i>
    <i r="2">
      <x v="84"/>
      <x/>
      <x v="149"/>
      <x v="2"/>
      <x/>
    </i>
    <i r="2">
      <x v="85"/>
      <x/>
      <x v="150"/>
      <x v="2"/>
      <x/>
    </i>
    <i r="1">
      <x v="10"/>
      <x/>
      <x/>
      <x v="151"/>
      <x v="2"/>
      <x/>
    </i>
    <i r="2">
      <x v="86"/>
      <x/>
      <x v="152"/>
      <x v="2"/>
      <x/>
    </i>
    <i r="2">
      <x v="87"/>
      <x/>
      <x v="153"/>
      <x v="2"/>
      <x/>
    </i>
    <i r="2">
      <x v="88"/>
      <x/>
      <x v="154"/>
      <x v="2"/>
      <x/>
    </i>
    <i r="3">
      <x v="56"/>
      <x v="155"/>
      <x v="2"/>
      <x/>
    </i>
    <i r="3">
      <x v="57"/>
      <x v="156"/>
      <x v="2"/>
      <x/>
    </i>
    <i r="3">
      <x v="58"/>
      <x v="157"/>
      <x v="2"/>
      <x/>
    </i>
    <i r="3">
      <x v="59"/>
      <x v="158"/>
      <x v="2"/>
      <x/>
    </i>
    <i r="3">
      <x v="60"/>
      <x v="159"/>
      <x v="2"/>
      <x/>
    </i>
    <i r="3">
      <x v="61"/>
      <x v="160"/>
      <x v="2"/>
      <x/>
    </i>
    <i r="3">
      <x v="62"/>
      <x v="161"/>
      <x v="2"/>
      <x/>
    </i>
    <i r="3">
      <x v="63"/>
      <x v="162"/>
      <x v="2"/>
      <x/>
    </i>
    <i r="3">
      <x v="64"/>
      <x v="163"/>
      <x v="2"/>
      <x/>
    </i>
    <i r="3">
      <x v="65"/>
      <x v="164"/>
      <x v="2"/>
      <x/>
    </i>
    <i r="3">
      <x v="66"/>
      <x v="165"/>
      <x v="2"/>
      <x/>
    </i>
    <i r="2">
      <x v="89"/>
      <x/>
      <x v="166"/>
      <x v="2"/>
      <x/>
    </i>
    <i r="3">
      <x v="67"/>
      <x v="167"/>
      <x v="2"/>
      <x/>
    </i>
    <i r="3">
      <x v="68"/>
      <x v="168"/>
      <x v="2"/>
      <x/>
    </i>
    <i r="2">
      <x v="90"/>
      <x/>
      <x v="169"/>
      <x v="2"/>
      <x/>
    </i>
    <i r="3">
      <x v="69"/>
      <x v="170"/>
      <x v="2"/>
      <x/>
    </i>
    <i r="3">
      <x v="70"/>
      <x v="171"/>
      <x v="2"/>
      <x/>
    </i>
    <i r="3">
      <x v="71"/>
      <x v="172"/>
      <x v="2"/>
      <x/>
    </i>
    <i r="2">
      <x v="91"/>
      <x/>
      <x v="173"/>
      <x v="2"/>
      <x/>
    </i>
    <i r="2">
      <x v="92"/>
      <x/>
      <x v="174"/>
      <x v="2"/>
      <x/>
    </i>
    <i r="1">
      <x v="11"/>
      <x/>
      <x/>
      <x v="175"/>
      <x v="2"/>
      <x/>
    </i>
    <i r="2">
      <x v="93"/>
      <x/>
      <x v="176"/>
      <x v="2"/>
      <x/>
    </i>
    <i r="3">
      <x v="72"/>
      <x v="177"/>
      <x v="2"/>
      <x/>
    </i>
    <i r="3">
      <x v="73"/>
      <x v="178"/>
      <x v="2"/>
      <x/>
    </i>
    <i r="3">
      <x v="215"/>
      <x v="531"/>
      <x v="2"/>
      <x/>
    </i>
    <i r="3">
      <x v="216"/>
      <x v="532"/>
      <x v="2"/>
      <x/>
    </i>
    <i r="3">
      <x v="217"/>
      <x v="533"/>
      <x v="2"/>
      <x/>
    </i>
    <i r="3">
      <x v="218"/>
      <x v="534"/>
      <x v="2"/>
      <x/>
    </i>
    <i r="3">
      <x v="219"/>
      <x v="535"/>
      <x v="2"/>
      <x/>
    </i>
    <i r="3">
      <x v="220"/>
      <x v="536"/>
      <x v="2"/>
      <x/>
    </i>
    <i r="3">
      <x v="221"/>
      <x v="537"/>
      <x v="2"/>
      <x/>
    </i>
    <i r="2">
      <x v="94"/>
      <x/>
      <x v="179"/>
      <x v="2"/>
      <x/>
    </i>
    <i r="2">
      <x v="95"/>
      <x/>
      <x v="180"/>
      <x v="2"/>
      <x/>
    </i>
    <i r="2">
      <x v="96"/>
      <x/>
      <x v="181"/>
      <x v="2"/>
      <x/>
    </i>
    <i r="2">
      <x v="97"/>
      <x/>
      <x v="182"/>
      <x v="2"/>
      <x/>
    </i>
    <i r="2">
      <x v="98"/>
      <x/>
      <x v="183"/>
      <x v="2"/>
      <x/>
    </i>
    <i r="2">
      <x v="99"/>
      <x/>
      <x v="184"/>
      <x v="2"/>
      <x/>
    </i>
    <i r="2">
      <x v="100"/>
      <x/>
      <x v="185"/>
      <x v="2"/>
      <x/>
    </i>
    <i r="2">
      <x v="101"/>
      <x/>
      <x v="186"/>
      <x v="2"/>
      <x/>
    </i>
    <i r="2">
      <x v="102"/>
      <x/>
      <x v="187"/>
      <x v="2"/>
      <x/>
    </i>
    <i r="1">
      <x v="12"/>
      <x/>
      <x/>
      <x v="188"/>
      <x v="2"/>
      <x/>
    </i>
    <i r="2">
      <x v="103"/>
      <x/>
      <x v="189"/>
      <x v="2"/>
      <x/>
    </i>
    <i r="2">
      <x v="104"/>
      <x/>
      <x v="190"/>
      <x v="2"/>
      <x/>
    </i>
    <i r="2">
      <x v="105"/>
      <x/>
      <x v="191"/>
      <x v="2"/>
      <x/>
    </i>
    <i r="2">
      <x v="106"/>
      <x/>
      <x v="192"/>
      <x v="2"/>
      <x/>
    </i>
    <i r="2">
      <x v="107"/>
      <x/>
      <x v="193"/>
      <x v="2"/>
      <x/>
    </i>
    <i r="2">
      <x v="108"/>
      <x/>
      <x v="194"/>
      <x v="2"/>
      <x/>
    </i>
    <i r="2">
      <x v="109"/>
      <x/>
      <x v="195"/>
      <x v="2"/>
      <x/>
    </i>
    <i r="2">
      <x v="110"/>
      <x/>
      <x v="196"/>
      <x v="2"/>
      <x/>
    </i>
    <i r="2">
      <x v="111"/>
      <x/>
      <x v="197"/>
      <x v="2"/>
      <x/>
    </i>
    <i r="2">
      <x v="112"/>
      <x/>
      <x v="198"/>
      <x v="2"/>
      <x/>
    </i>
    <i r="2">
      <x v="113"/>
      <x/>
      <x v="199"/>
      <x v="2"/>
      <x/>
    </i>
    <i r="2">
      <x v="114"/>
      <x/>
      <x v="200"/>
      <x v="2"/>
      <x/>
    </i>
    <i r="2">
      <x v="115"/>
      <x/>
      <x v="201"/>
      <x v="2"/>
      <x/>
    </i>
    <i r="2">
      <x v="116"/>
      <x/>
      <x v="202"/>
      <x v="2"/>
      <x/>
    </i>
    <i r="2">
      <x v="117"/>
      <x/>
      <x v="203"/>
      <x v="2"/>
      <x/>
    </i>
    <i r="2">
      <x v="118"/>
      <x/>
      <x v="204"/>
      <x v="2"/>
      <x/>
    </i>
    <i r="2">
      <x v="119"/>
      <x/>
      <x v="205"/>
      <x v="2"/>
      <x/>
    </i>
    <i r="1">
      <x v="13"/>
      <x/>
      <x/>
      <x v="206"/>
      <x v="2"/>
      <x/>
    </i>
    <i r="2">
      <x v="120"/>
      <x/>
      <x v="207"/>
      <x v="2"/>
      <x/>
    </i>
    <i r="2">
      <x v="121"/>
      <x/>
      <x v="208"/>
      <x v="2"/>
      <x/>
    </i>
    <i r="2">
      <x v="122"/>
      <x/>
      <x v="209"/>
      <x v="2"/>
      <x/>
    </i>
    <i r="2">
      <x v="123"/>
      <x/>
      <x v="210"/>
      <x v="2"/>
      <x/>
    </i>
    <i r="2">
      <x v="124"/>
      <x/>
      <x v="211"/>
      <x v="2"/>
      <x/>
    </i>
    <i r="2">
      <x v="125"/>
      <x/>
      <x v="212"/>
      <x v="2"/>
      <x/>
    </i>
    <i r="2">
      <x v="126"/>
      <x/>
      <x v="213"/>
      <x v="2"/>
      <x/>
    </i>
    <i r="2">
      <x v="127"/>
      <x/>
      <x v="214"/>
      <x v="2"/>
      <x/>
    </i>
    <i r="2">
      <x v="128"/>
      <x/>
      <x v="215"/>
      <x v="2"/>
      <x/>
    </i>
    <i r="2">
      <x v="129"/>
      <x/>
      <x v="216"/>
      <x v="2"/>
      <x/>
    </i>
    <i r="2">
      <x v="130"/>
      <x/>
      <x v="217"/>
      <x v="2"/>
      <x/>
    </i>
    <i r="2">
      <x v="131"/>
      <x/>
      <x v="218"/>
      <x v="2"/>
      <x/>
    </i>
    <i r="2">
      <x v="132"/>
      <x/>
      <x v="219"/>
      <x v="2"/>
      <x/>
    </i>
    <i r="2">
      <x v="133"/>
      <x/>
      <x v="220"/>
      <x v="2"/>
      <x/>
    </i>
    <i r="2">
      <x v="134"/>
      <x/>
      <x v="221"/>
      <x v="2"/>
      <x/>
    </i>
    <i r="2">
      <x v="135"/>
      <x/>
      <x v="222"/>
      <x v="2"/>
      <x/>
    </i>
    <i r="1">
      <x v="14"/>
      <x/>
      <x/>
      <x v="223"/>
      <x v="2"/>
      <x/>
    </i>
    <i r="2">
      <x v="136"/>
      <x/>
      <x v="224"/>
      <x v="2"/>
      <x/>
    </i>
    <i r="2">
      <x v="137"/>
      <x/>
      <x v="225"/>
      <x v="2"/>
      <x/>
    </i>
    <i r="2">
      <x v="138"/>
      <x/>
      <x v="226"/>
      <x v="2"/>
      <x/>
    </i>
    <i r="2">
      <x v="139"/>
      <x/>
      <x v="227"/>
      <x/>
      <x/>
    </i>
    <i r="1">
      <x v="15"/>
      <x/>
      <x/>
      <x v="228"/>
      <x/>
      <x/>
    </i>
    <i r="2">
      <x v="140"/>
      <x/>
      <x v="229"/>
      <x v="2"/>
      <x/>
    </i>
    <i r="2">
      <x v="141"/>
      <x/>
      <x v="230"/>
      <x v="2"/>
      <x/>
    </i>
    <i r="2">
      <x v="142"/>
      <x/>
      <x v="231"/>
      <x v="2"/>
      <x/>
    </i>
    <i r="2">
      <x v="143"/>
      <x/>
      <x v="232"/>
      <x v="2"/>
      <x/>
    </i>
    <i r="2">
      <x v="144"/>
      <x/>
      <x v="233"/>
      <x v="2"/>
      <x/>
    </i>
    <i r="2">
      <x v="145"/>
      <x/>
      <x v="234"/>
      <x v="2"/>
      <x/>
    </i>
    <i r="2">
      <x v="146"/>
      <x/>
      <x v="235"/>
      <x v="2"/>
      <x/>
    </i>
    <i r="2">
      <x v="147"/>
      <x/>
      <x v="236"/>
      <x v="2"/>
      <x/>
    </i>
    <i r="2">
      <x v="148"/>
      <x/>
      <x v="237"/>
      <x v="2"/>
      <x/>
    </i>
    <i r="2">
      <x v="149"/>
      <x/>
      <x v="238"/>
      <x v="2"/>
      <x/>
    </i>
    <i r="2">
      <x v="150"/>
      <x/>
      <x v="239"/>
      <x v="2"/>
      <x/>
    </i>
    <i r="2">
      <x v="151"/>
      <x/>
      <x v="240"/>
      <x v="2"/>
      <x/>
    </i>
    <i r="2">
      <x v="152"/>
      <x/>
      <x v="241"/>
      <x v="2"/>
      <x/>
    </i>
    <i r="2">
      <x v="153"/>
      <x/>
      <x v="242"/>
      <x v="2"/>
      <x/>
    </i>
    <i r="2">
      <x v="154"/>
      <x/>
      <x v="243"/>
      <x v="2"/>
      <x/>
    </i>
    <i r="2">
      <x v="155"/>
      <x/>
      <x v="244"/>
      <x v="2"/>
      <x/>
    </i>
    <i r="2">
      <x v="156"/>
      <x/>
      <x v="245"/>
      <x v="2"/>
      <x/>
    </i>
    <i r="2">
      <x v="157"/>
      <x/>
      <x v="246"/>
      <x v="2"/>
      <x/>
    </i>
    <i r="1">
      <x v="16"/>
      <x/>
      <x/>
      <x v="247"/>
      <x v="2"/>
      <x/>
    </i>
    <i r="2">
      <x v="158"/>
      <x/>
      <x v="248"/>
      <x v="2"/>
      <x/>
    </i>
    <i r="2">
      <x v="159"/>
      <x/>
      <x v="249"/>
      <x v="2"/>
      <x/>
    </i>
    <i r="2">
      <x v="160"/>
      <x/>
      <x v="250"/>
      <x v="2"/>
      <x/>
    </i>
    <i r="2">
      <x v="161"/>
      <x/>
      <x v="251"/>
      <x v="2"/>
      <x/>
    </i>
    <i r="2">
      <x v="162"/>
      <x/>
      <x v="252"/>
      <x v="2"/>
      <x/>
    </i>
    <i r="2">
      <x v="163"/>
      <x/>
      <x v="253"/>
      <x v="2"/>
      <x/>
    </i>
    <i r="2">
      <x v="164"/>
      <x/>
      <x v="254"/>
      <x v="2"/>
      <x/>
    </i>
    <i r="2">
      <x v="165"/>
      <x/>
      <x v="255"/>
      <x v="2"/>
      <x/>
    </i>
    <i r="2">
      <x v="166"/>
      <x/>
      <x v="256"/>
      <x v="2"/>
      <x/>
    </i>
    <i r="2">
      <x v="167"/>
      <x/>
      <x v="257"/>
      <x/>
      <x/>
    </i>
    <i r="1">
      <x v="17"/>
      <x/>
      <x/>
      <x v="258"/>
      <x/>
      <x/>
    </i>
    <i r="2">
      <x v="168"/>
      <x/>
      <x v="259"/>
      <x v="2"/>
      <x/>
    </i>
    <i r="3">
      <x v="74"/>
      <x v="260"/>
      <x v="2"/>
      <x/>
    </i>
    <i r="3">
      <x v="75"/>
      <x v="261"/>
      <x v="2"/>
      <x/>
    </i>
    <i r="3">
      <x v="76"/>
      <x v="262"/>
      <x v="2"/>
      <x/>
    </i>
    <i r="3">
      <x v="77"/>
      <x v="263"/>
      <x v="2"/>
      <x/>
    </i>
    <i r="3">
      <x v="78"/>
      <x v="264"/>
      <x v="2"/>
      <x/>
    </i>
    <i r="3">
      <x v="79"/>
      <x v="265"/>
      <x v="2"/>
      <x/>
    </i>
    <i r="3">
      <x v="80"/>
      <x v="266"/>
      <x v="2"/>
      <x/>
    </i>
    <i r="2">
      <x v="169"/>
      <x/>
      <x v="267"/>
      <x v="2"/>
      <x/>
    </i>
    <i r="2">
      <x v="170"/>
      <x/>
      <x v="268"/>
      <x v="2"/>
      <x/>
    </i>
    <i r="2">
      <x v="171"/>
      <x/>
      <x v="269"/>
      <x v="2"/>
      <x/>
    </i>
    <i>
      <x v="3"/>
      <x v="18"/>
      <x v="281"/>
      <x/>
      <x v="538"/>
      <x/>
      <x v="5"/>
    </i>
    <i r="3">
      <x v="222"/>
      <x v="539"/>
      <x v="2"/>
      <x v="9"/>
    </i>
    <i r="3">
      <x v="223"/>
      <x v="540"/>
      <x v="2"/>
      <x v="9"/>
    </i>
    <i r="3">
      <x v="224"/>
      <x v="541"/>
      <x v="2"/>
      <x v="9"/>
    </i>
    <i r="3">
      <x v="225"/>
      <x v="542"/>
      <x v="2"/>
      <x v="9"/>
    </i>
    <i r="3">
      <x v="226"/>
      <x v="543"/>
      <x v="2"/>
      <x v="9"/>
    </i>
    <i r="3">
      <x v="227"/>
      <x v="544"/>
      <x v="2"/>
      <x v="9"/>
    </i>
    <i r="1">
      <x v="42"/>
      <x/>
      <x/>
      <x v="705"/>
      <x/>
      <x v="5"/>
    </i>
    <i>
      <x v="4"/>
      <x/>
      <x/>
      <x/>
      <x v="356"/>
      <x/>
      <x v="5"/>
    </i>
    <i r="1">
      <x v="24"/>
      <x/>
      <x/>
      <x v="357"/>
      <x v="2"/>
      <x/>
    </i>
    <i r="2">
      <x v="195"/>
      <x/>
      <x v="358"/>
      <x v="2"/>
      <x/>
    </i>
    <i r="2">
      <x v="196"/>
      <x/>
      <x v="359"/>
      <x v="2"/>
      <x/>
    </i>
    <i r="2">
      <x v="197"/>
      <x/>
      <x v="360"/>
      <x v="2"/>
      <x/>
    </i>
    <i r="2">
      <x v="198"/>
      <x/>
      <x v="361"/>
      <x v="2"/>
      <x/>
    </i>
    <i r="2">
      <x v="199"/>
      <x/>
      <x v="362"/>
      <x v="2"/>
      <x/>
    </i>
    <i r="1">
      <x v="25"/>
      <x/>
      <x/>
      <x v="363"/>
      <x v="2"/>
      <x/>
    </i>
    <i r="2">
      <x v="200"/>
      <x/>
      <x v="364"/>
      <x v="2"/>
      <x/>
    </i>
    <i r="2">
      <x v="201"/>
      <x/>
      <x v="365"/>
      <x v="2"/>
      <x/>
    </i>
    <i r="2">
      <x v="202"/>
      <x/>
      <x v="366"/>
      <x v="2"/>
      <x/>
    </i>
    <i r="2">
      <x v="203"/>
      <x/>
      <x v="367"/>
      <x v="2"/>
      <x/>
    </i>
    <i r="2">
      <x v="204"/>
      <x/>
      <x v="368"/>
      <x v="2"/>
      <x/>
    </i>
    <i r="2">
      <x v="205"/>
      <x/>
      <x v="369"/>
      <x v="2"/>
      <x/>
    </i>
    <i r="2">
      <x v="206"/>
      <x/>
      <x v="370"/>
      <x v="2"/>
      <x/>
    </i>
    <i r="2">
      <x v="207"/>
      <x/>
      <x v="371"/>
      <x v="2"/>
      <x/>
    </i>
    <i r="2">
      <x v="208"/>
      <x/>
      <x v="372"/>
      <x v="2"/>
      <x/>
    </i>
    <i r="2">
      <x v="209"/>
      <x/>
      <x v="373"/>
      <x v="2"/>
      <x/>
    </i>
    <i r="1">
      <x v="26"/>
      <x/>
      <x/>
      <x v="374"/>
      <x v="2"/>
      <x/>
    </i>
    <i r="2">
      <x v="210"/>
      <x/>
      <x v="375"/>
      <x v="2"/>
      <x/>
    </i>
    <i r="2">
      <x v="211"/>
      <x/>
      <x v="376"/>
      <x v="2"/>
      <x/>
    </i>
    <i r="2">
      <x v="212"/>
      <x/>
      <x v="377"/>
      <x v="2"/>
      <x/>
    </i>
    <i r="1">
      <x v="27"/>
      <x/>
      <x/>
      <x v="378"/>
      <x v="2"/>
      <x/>
    </i>
    <i r="2">
      <x v="213"/>
      <x/>
      <x v="379"/>
      <x v="2"/>
      <x/>
    </i>
    <i r="2">
      <x v="214"/>
      <x/>
      <x v="380"/>
      <x v="2"/>
      <x/>
    </i>
    <i r="2">
      <x v="215"/>
      <x/>
      <x v="381"/>
      <x v="2"/>
      <x/>
    </i>
    <i r="2">
      <x v="216"/>
      <x/>
      <x v="382"/>
      <x v="2"/>
      <x/>
    </i>
    <i r="1">
      <x v="28"/>
      <x/>
      <x/>
      <x v="383"/>
      <x v="2"/>
      <x/>
    </i>
    <i r="2">
      <x v="217"/>
      <x/>
      <x v="384"/>
      <x v="2"/>
      <x/>
    </i>
    <i r="3">
      <x v="137"/>
      <x v="385"/>
      <x v="2"/>
      <x/>
    </i>
    <i r="3">
      <x v="138"/>
      <x v="386"/>
      <x v="2"/>
      <x/>
    </i>
    <i r="3">
      <x v="139"/>
      <x v="387"/>
      <x v="2"/>
      <x/>
    </i>
    <i r="3">
      <x v="140"/>
      <x v="388"/>
      <x v="2"/>
      <x/>
    </i>
    <i r="3">
      <x v="141"/>
      <x v="389"/>
      <x v="2"/>
      <x/>
    </i>
    <i r="2">
      <x v="218"/>
      <x/>
      <x v="390"/>
      <x v="2"/>
      <x/>
    </i>
    <i r="3">
      <x v="142"/>
      <x v="391"/>
      <x v="2"/>
      <x/>
    </i>
    <i r="3">
      <x v="143"/>
      <x v="392"/>
      <x v="2"/>
      <x/>
    </i>
    <i r="3">
      <x v="144"/>
      <x v="393"/>
      <x v="2"/>
      <x/>
    </i>
    <i r="2">
      <x v="219"/>
      <x/>
      <x v="394"/>
      <x v="2"/>
      <x/>
    </i>
    <i r="3">
      <x v="145"/>
      <x v="395"/>
      <x v="2"/>
      <x/>
    </i>
    <i r="3">
      <x v="146"/>
      <x v="396"/>
      <x v="2"/>
      <x/>
    </i>
    <i r="3">
      <x v="147"/>
      <x v="397"/>
      <x v="2"/>
      <x/>
    </i>
    <i r="1">
      <x v="29"/>
      <x/>
      <x/>
      <x v="398"/>
      <x v="2"/>
      <x/>
    </i>
    <i r="2">
      <x v="220"/>
      <x/>
      <x v="399"/>
      <x v="2"/>
      <x/>
    </i>
    <i r="2">
      <x v="221"/>
      <x/>
      <x v="400"/>
      <x v="2"/>
      <x/>
    </i>
    <i r="2">
      <x v="222"/>
      <x/>
      <x v="401"/>
      <x v="2"/>
      <x/>
    </i>
    <i r="2">
      <x v="223"/>
      <x/>
      <x v="402"/>
      <x v="2"/>
      <x/>
    </i>
    <i r="2">
      <x v="224"/>
      <x/>
      <x v="403"/>
      <x v="2"/>
      <x/>
    </i>
    <i r="1">
      <x v="30"/>
      <x/>
      <x/>
      <x v="404"/>
      <x v="2"/>
      <x/>
    </i>
    <i r="2">
      <x v="225"/>
      <x/>
      <x v="405"/>
      <x v="2"/>
      <x/>
    </i>
    <i r="2">
      <x v="226"/>
      <x/>
      <x v="406"/>
      <x v="2"/>
      <x/>
    </i>
    <i r="2">
      <x v="227"/>
      <x/>
      <x v="407"/>
      <x v="2"/>
      <x/>
    </i>
    <i r="2">
      <x v="228"/>
      <x/>
      <x v="408"/>
      <x v="2"/>
      <x/>
    </i>
    <i r="2">
      <x v="229"/>
      <x/>
      <x v="409"/>
      <x v="2"/>
      <x/>
    </i>
    <i r="1">
      <x v="31"/>
      <x/>
      <x/>
      <x v="410"/>
      <x v="2"/>
      <x/>
    </i>
    <i r="2">
      <x v="230"/>
      <x/>
      <x v="411"/>
      <x v="2"/>
      <x/>
    </i>
    <i r="2">
      <x v="231"/>
      <x/>
      <x v="412"/>
      <x v="2"/>
      <x/>
    </i>
    <i r="2">
      <x v="232"/>
      <x/>
      <x v="413"/>
      <x v="2"/>
      <x/>
    </i>
    <i r="2">
      <x v="233"/>
      <x/>
      <x v="414"/>
      <x v="2"/>
      <x/>
    </i>
    <i r="2">
      <x v="234"/>
      <x/>
      <x v="415"/>
      <x v="2"/>
      <x/>
    </i>
    <i r="2">
      <x v="235"/>
      <x/>
      <x v="416"/>
      <x v="2"/>
      <x/>
    </i>
    <i r="1">
      <x v="32"/>
      <x/>
      <x/>
      <x v="417"/>
      <x v="2"/>
      <x/>
    </i>
    <i r="2">
      <x v="236"/>
      <x/>
      <x v="418"/>
      <x v="2"/>
      <x/>
    </i>
    <i r="2">
      <x v="237"/>
      <x/>
      <x v="419"/>
      <x v="2"/>
      <x/>
    </i>
    <i r="2">
      <x v="238"/>
      <x/>
      <x v="420"/>
      <x v="2"/>
      <x/>
    </i>
    <i r="2">
      <x v="239"/>
      <x/>
      <x v="421"/>
      <x v="2"/>
      <x/>
    </i>
    <i>
      <x v="5"/>
      <x/>
      <x/>
      <x/>
      <x v="626"/>
      <x/>
      <x v="5"/>
    </i>
    <i r="1">
      <x v="36"/>
      <x/>
      <x/>
      <x v="629"/>
      <x/>
      <x v="5"/>
    </i>
    <i r="2">
      <x v="290"/>
      <x/>
      <x v="630"/>
      <x v="2"/>
      <x v="9"/>
    </i>
    <i r="2">
      <x v="291"/>
      <x/>
      <x v="631"/>
      <x v="2"/>
      <x v="9"/>
    </i>
    <i r="2">
      <x v="292"/>
      <x/>
      <x v="632"/>
      <x v="2"/>
      <x v="9"/>
    </i>
    <i r="2">
      <x v="293"/>
      <x/>
      <x v="633"/>
      <x v="2"/>
      <x v="9"/>
    </i>
  </rowItems>
  <colItems count="1">
    <i/>
  </colItems>
  <pageFields count="2">
    <pageField fld="28" hier="-1"/>
    <pageField fld="17" hier="-1"/>
  </pageFields>
  <formats count="1">
    <format dxfId="52">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166"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6">
        <item h="1" x="0"/>
        <item x="1"/>
        <item h="1" x="2"/>
        <item h="1" x="3"/>
        <item h="1" x="4"/>
        <item h="1" x="5"/>
      </items>
    </pivotField>
    <pivotField compact="0" outline="0" showAll="0"/>
    <pivotField axis="axisRow" compact="0" outline="0" showAll="0" defaultSubtotal="0">
      <items count="38">
        <item x="0"/>
        <item x="1"/>
        <item x="2"/>
        <item x="3"/>
        <item x="4"/>
        <item x="5"/>
        <item x="6"/>
        <item x="7"/>
        <item x="9"/>
        <item x="10"/>
        <item x="11"/>
        <item x="12"/>
        <item x="13"/>
        <item x="14"/>
        <item x="15"/>
        <item x="16"/>
        <item x="17"/>
        <item x="18"/>
        <item x="19"/>
        <item x="22"/>
        <item x="26"/>
        <item x="27"/>
        <item x="28"/>
        <item x="29"/>
        <item x="30"/>
        <item x="31"/>
        <item x="32"/>
        <item x="33"/>
        <item x="34"/>
        <item x="8"/>
        <item x="35"/>
        <item x="36"/>
        <item x="37"/>
        <item x="20"/>
        <item x="21"/>
        <item x="23"/>
        <item x="24"/>
        <item x="25"/>
      </items>
    </pivotField>
    <pivotField compact="0" outline="0" showAll="0"/>
    <pivotField axis="axisRow" compact="0" outline="0" showAll="0" defaultSubtotal="0">
      <items count="298">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24"/>
        <item x="225"/>
        <item x="226"/>
        <item x="227"/>
        <item x="228"/>
        <item x="229"/>
        <item x="230"/>
        <item x="231"/>
        <item x="232"/>
        <item x="233"/>
        <item x="234"/>
        <item x="235"/>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x="294"/>
        <item x="295"/>
        <item x="296"/>
        <item x="297"/>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01">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x="290"/>
        <item x="291"/>
        <item x="292"/>
        <item x="293"/>
        <item x="294"/>
        <item x="295"/>
        <item x="296"/>
        <item x="297"/>
        <item x="298"/>
        <item x="299"/>
        <item x="300"/>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5"/>
        <item x="238"/>
        <item x="242"/>
        <item x="243"/>
        <item x="244"/>
        <item x="245"/>
        <item x="246"/>
        <item x="247"/>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6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x="465"/>
        <item x="496"/>
        <item x="501"/>
        <item x="502"/>
        <item x="503"/>
        <item x="504"/>
        <item x="505"/>
        <item x="506"/>
        <item x="631"/>
        <item x="632"/>
        <item x="633"/>
        <item x="634"/>
        <item x="635"/>
        <item x="636"/>
        <item x="637"/>
        <item x="638"/>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161">
    <i>
      <x/>
      <x/>
      <x/>
      <x v="366"/>
    </i>
    <i>
      <x v="4"/>
      <x/>
      <x/>
      <x v="60"/>
    </i>
    <i r="1">
      <x v="28"/>
      <x/>
      <x v="61"/>
    </i>
    <i r="1">
      <x v="29"/>
      <x/>
      <x v="62"/>
    </i>
    <i r="2">
      <x v="107"/>
      <x v="375"/>
    </i>
    <i r="2">
      <x v="108"/>
      <x v="376"/>
    </i>
    <i r="2">
      <x v="109"/>
      <x v="377"/>
    </i>
    <i r="2">
      <x v="110"/>
      <x v="378"/>
    </i>
    <i r="2">
      <x v="111"/>
      <x v="379"/>
    </i>
    <i r="2">
      <x v="112"/>
      <x v="380"/>
    </i>
    <i r="1">
      <x v="30"/>
      <x/>
      <x v="63"/>
    </i>
    <i r="2">
      <x v="30"/>
      <x v="64"/>
    </i>
    <i r="2">
      <x v="31"/>
      <x v="65"/>
    </i>
    <i r="2">
      <x v="32"/>
      <x v="66"/>
    </i>
    <i r="2">
      <x v="33"/>
      <x v="67"/>
    </i>
    <i r="2">
      <x v="34"/>
      <x v="68"/>
    </i>
    <i r="2">
      <x v="35"/>
      <x v="69"/>
    </i>
    <i r="2">
      <x v="36"/>
      <x v="70"/>
    </i>
    <i r="2">
      <x v="37"/>
      <x v="71"/>
    </i>
    <i r="2">
      <x v="38"/>
      <x v="72"/>
    </i>
    <i r="2">
      <x v="39"/>
      <x v="73"/>
    </i>
    <i r="1">
      <x v="31"/>
      <x/>
      <x v="74"/>
    </i>
    <i r="1">
      <x v="32"/>
      <x/>
      <x v="75"/>
    </i>
    <i r="2">
      <x v="40"/>
      <x v="76"/>
    </i>
    <i r="2">
      <x v="41"/>
      <x v="77"/>
    </i>
    <i r="2">
      <x v="42"/>
      <x v="78"/>
    </i>
    <i r="1">
      <x v="229"/>
      <x/>
      <x v="367"/>
    </i>
    <i r="1">
      <x v="230"/>
      <x/>
      <x v="368"/>
    </i>
    <i r="1">
      <x v="231"/>
      <x/>
      <x v="369"/>
    </i>
    <i r="1">
      <x v="232"/>
      <x/>
      <x v="370"/>
    </i>
    <i r="1">
      <x v="233"/>
      <x/>
      <x v="371"/>
    </i>
    <i r="2">
      <x v="255"/>
      <x v="571"/>
    </i>
    <i r="2">
      <x v="256"/>
      <x v="572"/>
    </i>
    <i r="1">
      <x v="234"/>
      <x/>
      <x v="372"/>
    </i>
    <i r="1">
      <x v="235"/>
      <x/>
      <x v="373"/>
    </i>
    <i r="1">
      <x v="236"/>
      <x/>
      <x v="374"/>
    </i>
    <i r="1">
      <x v="237"/>
      <x/>
      <x v="381"/>
    </i>
    <i r="1">
      <x v="238"/>
      <x/>
      <x v="382"/>
    </i>
    <i r="1">
      <x v="239"/>
      <x/>
      <x v="383"/>
    </i>
    <i r="2">
      <x v="113"/>
      <x v="384"/>
    </i>
    <i r="2">
      <x v="114"/>
      <x v="385"/>
    </i>
    <i r="2">
      <x v="115"/>
      <x v="386"/>
    </i>
    <i r="1">
      <x v="240"/>
      <x/>
      <x v="387"/>
    </i>
    <i r="2">
      <x v="116"/>
      <x v="388"/>
    </i>
    <i r="2">
      <x v="117"/>
      <x v="389"/>
    </i>
    <i r="2">
      <x v="118"/>
      <x v="390"/>
    </i>
    <i r="1">
      <x v="241"/>
      <x/>
      <x v="391"/>
    </i>
    <i r="1">
      <x v="242"/>
      <x v="119"/>
      <x v="392"/>
    </i>
    <i r="2">
      <x v="120"/>
      <x v="393"/>
    </i>
    <i r="2">
      <x v="121"/>
      <x v="394"/>
    </i>
    <i>
      <x v="5"/>
      <x/>
      <x/>
      <x v="79"/>
    </i>
    <i r="1">
      <x v="33"/>
      <x/>
      <x v="80"/>
    </i>
    <i r="1">
      <x v="34"/>
      <x/>
      <x v="81"/>
    </i>
    <i r="1">
      <x v="35"/>
      <x/>
      <x v="82"/>
    </i>
    <i r="1">
      <x v="36"/>
      <x/>
      <x v="83"/>
    </i>
    <i r="1">
      <x v="37"/>
      <x/>
      <x v="84"/>
    </i>
    <i r="1">
      <x v="38"/>
      <x/>
      <x v="85"/>
    </i>
    <i r="1">
      <x v="39"/>
      <x/>
      <x v="86"/>
    </i>
    <i r="1">
      <x v="40"/>
      <x/>
      <x v="87"/>
    </i>
    <i r="1">
      <x v="41"/>
      <x/>
      <x v="88"/>
    </i>
    <i r="1">
      <x v="42"/>
      <x/>
      <x v="89"/>
    </i>
    <i r="1">
      <x v="43"/>
      <x/>
      <x v="90"/>
    </i>
    <i r="1">
      <x v="44"/>
      <x/>
      <x v="91"/>
    </i>
    <i>
      <x v="6"/>
      <x/>
      <x/>
      <x v="92"/>
    </i>
    <i r="1">
      <x v="45"/>
      <x/>
      <x v="93"/>
    </i>
    <i r="1">
      <x v="46"/>
      <x/>
      <x v="94"/>
    </i>
    <i r="1">
      <x v="47"/>
      <x/>
      <x v="95"/>
    </i>
    <i r="2">
      <x v="128"/>
      <x v="407"/>
    </i>
    <i r="2">
      <x v="129"/>
      <x v="408"/>
    </i>
    <i r="2">
      <x v="130"/>
      <x v="409"/>
    </i>
    <i r="2">
      <x v="131"/>
      <x v="410"/>
    </i>
    <i r="2">
      <x v="132"/>
      <x v="411"/>
    </i>
    <i r="2">
      <x v="133"/>
      <x v="412"/>
    </i>
    <i r="2">
      <x v="134"/>
      <x v="413"/>
    </i>
    <i r="2">
      <x v="135"/>
      <x v="414"/>
    </i>
    <i r="2">
      <x v="136"/>
      <x v="415"/>
    </i>
    <i r="2">
      <x v="137"/>
      <x v="416"/>
    </i>
    <i r="2">
      <x v="138"/>
      <x v="417"/>
    </i>
    <i r="2">
      <x v="139"/>
      <x v="418"/>
    </i>
    <i r="2">
      <x v="140"/>
      <x v="419"/>
    </i>
    <i r="2">
      <x v="141"/>
      <x v="420"/>
    </i>
    <i r="2">
      <x v="142"/>
      <x v="421"/>
    </i>
    <i r="2">
      <x v="143"/>
      <x v="422"/>
    </i>
    <i r="1">
      <x v="48"/>
      <x/>
      <x v="96"/>
    </i>
    <i r="1">
      <x v="49"/>
      <x/>
      <x v="97"/>
    </i>
    <i r="1">
      <x v="50"/>
      <x/>
      <x v="98"/>
    </i>
    <i r="1">
      <x v="51"/>
      <x/>
      <x v="99"/>
    </i>
    <i r="1">
      <x v="52"/>
      <x/>
      <x v="100"/>
    </i>
    <i r="1">
      <x v="53"/>
      <x/>
      <x v="101"/>
    </i>
    <i r="1">
      <x v="54"/>
      <x/>
      <x v="102"/>
    </i>
    <i r="1">
      <x v="55"/>
      <x/>
      <x v="103"/>
    </i>
    <i r="2">
      <x v="43"/>
      <x v="104"/>
    </i>
    <i r="2">
      <x v="44"/>
      <x v="105"/>
    </i>
    <i r="2">
      <x v="45"/>
      <x v="106"/>
    </i>
    <i r="2">
      <x v="46"/>
      <x v="107"/>
    </i>
    <i r="1">
      <x v="56"/>
      <x/>
      <x v="108"/>
    </i>
    <i r="2">
      <x v="47"/>
      <x v="109"/>
    </i>
    <i r="2">
      <x v="48"/>
      <x v="110"/>
    </i>
    <i r="2">
      <x v="49"/>
      <x v="111"/>
    </i>
    <i r="2">
      <x v="50"/>
      <x v="112"/>
    </i>
    <i r="2">
      <x v="51"/>
      <x v="113"/>
    </i>
    <i r="1">
      <x v="57"/>
      <x/>
      <x v="114"/>
    </i>
    <i r="1">
      <x v="243"/>
      <x/>
      <x v="395"/>
    </i>
    <i r="1">
      <x v="244"/>
      <x/>
      <x v="396"/>
    </i>
    <i r="1">
      <x v="245"/>
      <x/>
      <x v="397"/>
    </i>
    <i r="1">
      <x v="246"/>
      <x/>
      <x v="398"/>
    </i>
    <i r="1">
      <x v="247"/>
      <x/>
      <x v="399"/>
    </i>
    <i r="2">
      <x v="122"/>
      <x v="400"/>
    </i>
    <i r="2">
      <x v="123"/>
      <x v="401"/>
    </i>
    <i r="2">
      <x v="124"/>
      <x v="402"/>
    </i>
    <i r="2">
      <x v="125"/>
      <x v="403"/>
    </i>
    <i r="2">
      <x v="126"/>
      <x v="404"/>
    </i>
    <i r="2">
      <x v="127"/>
      <x v="405"/>
    </i>
    <i r="1">
      <x v="248"/>
      <x/>
      <x v="406"/>
    </i>
    <i r="1">
      <x v="249"/>
      <x/>
      <x v="423"/>
    </i>
    <i r="2">
      <x v="144"/>
      <x v="424"/>
    </i>
    <i r="2">
      <x v="145"/>
      <x v="425"/>
    </i>
    <i>
      <x v="7"/>
      <x/>
      <x/>
      <x v="115"/>
    </i>
    <i r="1">
      <x v="250"/>
      <x/>
      <x v="426"/>
    </i>
    <i r="1">
      <x v="251"/>
      <x/>
      <x v="427"/>
    </i>
    <i r="1">
      <x v="252"/>
      <x/>
      <x v="428"/>
    </i>
    <i r="1">
      <x v="253"/>
      <x/>
      <x v="429"/>
    </i>
    <i r="1">
      <x v="254"/>
      <x/>
      <x v="430"/>
    </i>
    <i r="1">
      <x v="255"/>
      <x/>
      <x v="431"/>
    </i>
    <i r="1">
      <x v="256"/>
      <x/>
      <x v="432"/>
    </i>
    <i r="1">
      <x v="257"/>
      <x/>
      <x v="433"/>
    </i>
    <i r="1">
      <x v="258"/>
      <x/>
      <x v="434"/>
    </i>
    <i r="1">
      <x v="259"/>
      <x/>
      <x v="435"/>
    </i>
    <i r="1">
      <x v="260"/>
      <x/>
      <x v="436"/>
    </i>
    <i r="2">
      <x v="146"/>
      <x v="437"/>
    </i>
    <i r="2">
      <x v="147"/>
      <x v="438"/>
    </i>
    <i r="2">
      <x v="148"/>
      <x v="439"/>
    </i>
    <i r="2">
      <x v="149"/>
      <x v="440"/>
    </i>
    <i r="1">
      <x v="261"/>
      <x/>
      <x v="441"/>
    </i>
    <i r="2">
      <x v="150"/>
      <x v="442"/>
    </i>
    <i r="2">
      <x v="151"/>
      <x v="443"/>
    </i>
    <i r="2">
      <x v="152"/>
      <x v="444"/>
    </i>
    <i r="2">
      <x v="153"/>
      <x v="445"/>
    </i>
    <i r="2">
      <x v="154"/>
      <x v="446"/>
    </i>
    <i r="2">
      <x v="155"/>
      <x v="447"/>
    </i>
    <i r="2">
      <x v="156"/>
      <x v="448"/>
    </i>
    <i r="2">
      <x v="157"/>
      <x v="449"/>
    </i>
    <i r="2">
      <x v="158"/>
      <x v="450"/>
    </i>
    <i r="2">
      <x v="159"/>
      <x v="451"/>
    </i>
    <i>
      <x v="29"/>
      <x/>
      <x/>
      <x v="452"/>
    </i>
    <i r="1">
      <x v="262"/>
      <x/>
      <x v="453"/>
    </i>
    <i r="2">
      <x v="160"/>
      <x v="454"/>
    </i>
    <i r="2">
      <x v="161"/>
      <x v="455"/>
    </i>
    <i r="2">
      <x v="162"/>
      <x v="456"/>
    </i>
    <i r="2">
      <x v="163"/>
      <x v="457"/>
    </i>
    <i r="1">
      <x v="263"/>
      <x/>
      <x v="458"/>
    </i>
    <i r="1">
      <x v="264"/>
      <x/>
      <x v="459"/>
    </i>
    <i r="1">
      <x v="265"/>
      <x/>
      <x v="460"/>
    </i>
    <i r="1">
      <x v="266"/>
      <x/>
      <x v="461"/>
    </i>
    <i r="2">
      <x v="164"/>
      <x v="462"/>
    </i>
    <i r="2">
      <x v="165"/>
      <x v="463"/>
    </i>
    <i r="2">
      <x v="166"/>
      <x v="464"/>
    </i>
    <i r="2">
      <x v="167"/>
      <x v="465"/>
    </i>
    <i r="1">
      <x v="267"/>
      <x/>
      <x v="466"/>
    </i>
    <i r="1">
      <x v="268"/>
      <x/>
      <x v="467"/>
    </i>
    <i r="1">
      <x v="269"/>
      <x/>
      <x v="468"/>
    </i>
  </rowItems>
  <colItems count="1">
    <i/>
  </colItems>
  <pageFields count="1">
    <pageField fld="6" hier="-1"/>
  </pageFields>
  <formats count="1">
    <format dxfId="63">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170"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7">
        <item h="1" x="0"/>
        <item h="1" x="1"/>
        <item x="2"/>
        <item h="1" x="3"/>
        <item h="1" x="4"/>
        <item h="1"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165">
    <i>
      <x/>
      <x/>
      <x/>
      <x v="116"/>
    </i>
    <i>
      <x v="8"/>
      <x/>
      <x/>
      <x v="117"/>
    </i>
    <i r="1">
      <x v="58"/>
      <x/>
      <x v="118"/>
    </i>
    <i r="1">
      <x v="59"/>
      <x/>
      <x v="119"/>
    </i>
    <i r="1">
      <x v="60"/>
      <x/>
      <x v="120"/>
    </i>
    <i r="1">
      <x v="61"/>
      <x/>
      <x v="121"/>
    </i>
    <i r="1">
      <x v="62"/>
      <x/>
      <x v="122"/>
    </i>
    <i r="1">
      <x v="63"/>
      <x/>
      <x v="123"/>
    </i>
    <i r="1">
      <x v="64"/>
      <x/>
      <x v="124"/>
    </i>
    <i r="1">
      <x v="65"/>
      <x/>
      <x v="125"/>
    </i>
    <i r="1">
      <x v="66"/>
      <x/>
      <x v="126"/>
    </i>
    <i r="1">
      <x v="67"/>
      <x/>
      <x v="127"/>
    </i>
    <i r="1">
      <x v="68"/>
      <x/>
      <x v="128"/>
    </i>
    <i>
      <x v="9"/>
      <x/>
      <x/>
      <x v="129"/>
    </i>
    <i r="1">
      <x v="69"/>
      <x/>
      <x v="130"/>
    </i>
    <i r="2">
      <x v="211"/>
      <x v="527"/>
    </i>
    <i r="2">
      <x v="212"/>
      <x v="528"/>
    </i>
    <i r="2">
      <x v="213"/>
      <x v="529"/>
    </i>
    <i r="2">
      <x v="214"/>
      <x v="530"/>
    </i>
    <i r="1">
      <x v="70"/>
      <x/>
      <x v="131"/>
    </i>
    <i r="1">
      <x v="71"/>
      <x/>
      <x v="132"/>
    </i>
    <i r="2">
      <x v="52"/>
      <x v="133"/>
    </i>
    <i r="2">
      <x v="53"/>
      <x v="134"/>
    </i>
    <i r="2">
      <x v="54"/>
      <x v="135"/>
    </i>
    <i r="2">
      <x v="55"/>
      <x v="136"/>
    </i>
    <i r="1">
      <x v="72"/>
      <x/>
      <x v="137"/>
    </i>
    <i r="1">
      <x v="73"/>
      <x/>
      <x v="138"/>
    </i>
    <i r="1">
      <x v="74"/>
      <x/>
      <x v="139"/>
    </i>
    <i r="1">
      <x v="75"/>
      <x/>
      <x v="140"/>
    </i>
    <i r="1">
      <x v="76"/>
      <x/>
      <x v="141"/>
    </i>
    <i r="1">
      <x v="77"/>
      <x/>
      <x v="142"/>
    </i>
    <i r="1">
      <x v="78"/>
      <x/>
      <x v="143"/>
    </i>
    <i r="1">
      <x v="79"/>
      <x/>
      <x v="144"/>
    </i>
    <i r="1">
      <x v="80"/>
      <x/>
      <x v="145"/>
    </i>
    <i r="1">
      <x v="81"/>
      <x/>
      <x v="146"/>
    </i>
    <i r="1">
      <x v="82"/>
      <x/>
      <x v="147"/>
    </i>
    <i r="1">
      <x v="83"/>
      <x/>
      <x v="148"/>
    </i>
    <i r="1">
      <x v="84"/>
      <x/>
      <x v="149"/>
    </i>
    <i r="1">
      <x v="85"/>
      <x/>
      <x v="150"/>
    </i>
    <i>
      <x v="10"/>
      <x/>
      <x/>
      <x v="151"/>
    </i>
    <i r="1">
      <x v="86"/>
      <x/>
      <x v="152"/>
    </i>
    <i r="1">
      <x v="87"/>
      <x/>
      <x v="153"/>
    </i>
    <i r="1">
      <x v="88"/>
      <x/>
      <x v="154"/>
    </i>
    <i r="2">
      <x v="56"/>
      <x v="155"/>
    </i>
    <i r="2">
      <x v="57"/>
      <x v="156"/>
    </i>
    <i r="2">
      <x v="58"/>
      <x v="157"/>
    </i>
    <i r="2">
      <x v="59"/>
      <x v="158"/>
    </i>
    <i r="2">
      <x v="60"/>
      <x v="159"/>
    </i>
    <i r="2">
      <x v="61"/>
      <x v="160"/>
    </i>
    <i r="2">
      <x v="62"/>
      <x v="161"/>
    </i>
    <i r="2">
      <x v="63"/>
      <x v="162"/>
    </i>
    <i r="2">
      <x v="64"/>
      <x v="163"/>
    </i>
    <i r="2">
      <x v="65"/>
      <x v="164"/>
    </i>
    <i r="2">
      <x v="66"/>
      <x v="165"/>
    </i>
    <i r="1">
      <x v="89"/>
      <x/>
      <x v="166"/>
    </i>
    <i r="2">
      <x v="67"/>
      <x v="167"/>
    </i>
    <i r="2">
      <x v="68"/>
      <x v="168"/>
    </i>
    <i r="1">
      <x v="90"/>
      <x/>
      <x v="169"/>
    </i>
    <i r="2">
      <x v="69"/>
      <x v="170"/>
    </i>
    <i r="2">
      <x v="70"/>
      <x v="171"/>
    </i>
    <i r="2">
      <x v="71"/>
      <x v="172"/>
    </i>
    <i r="1">
      <x v="91"/>
      <x/>
      <x v="173"/>
    </i>
    <i r="1">
      <x v="92"/>
      <x/>
      <x v="174"/>
    </i>
    <i>
      <x v="11"/>
      <x/>
      <x/>
      <x v="175"/>
    </i>
    <i r="1">
      <x v="93"/>
      <x/>
      <x v="176"/>
    </i>
    <i r="2">
      <x v="72"/>
      <x v="177"/>
    </i>
    <i r="2">
      <x v="73"/>
      <x v="178"/>
    </i>
    <i r="2">
      <x v="215"/>
      <x v="531"/>
    </i>
    <i r="2">
      <x v="216"/>
      <x v="532"/>
    </i>
    <i r="2">
      <x v="217"/>
      <x v="533"/>
    </i>
    <i r="2">
      <x v="218"/>
      <x v="534"/>
    </i>
    <i r="2">
      <x v="219"/>
      <x v="535"/>
    </i>
    <i r="2">
      <x v="220"/>
      <x v="536"/>
    </i>
    <i r="2">
      <x v="221"/>
      <x v="537"/>
    </i>
    <i r="1">
      <x v="94"/>
      <x/>
      <x v="179"/>
    </i>
    <i r="1">
      <x v="95"/>
      <x/>
      <x v="180"/>
    </i>
    <i r="1">
      <x v="96"/>
      <x/>
      <x v="181"/>
    </i>
    <i r="1">
      <x v="97"/>
      <x/>
      <x v="182"/>
    </i>
    <i r="1">
      <x v="98"/>
      <x/>
      <x v="183"/>
    </i>
    <i r="1">
      <x v="99"/>
      <x/>
      <x v="184"/>
    </i>
    <i r="1">
      <x v="100"/>
      <x/>
      <x v="185"/>
    </i>
    <i r="1">
      <x v="101"/>
      <x/>
      <x v="186"/>
    </i>
    <i r="1">
      <x v="102"/>
      <x/>
      <x v="187"/>
    </i>
    <i>
      <x v="12"/>
      <x/>
      <x/>
      <x v="188"/>
    </i>
    <i r="1">
      <x v="103"/>
      <x/>
      <x v="189"/>
    </i>
    <i r="1">
      <x v="104"/>
      <x/>
      <x v="190"/>
    </i>
    <i r="1">
      <x v="105"/>
      <x/>
      <x v="191"/>
    </i>
    <i r="1">
      <x v="106"/>
      <x/>
      <x v="192"/>
    </i>
    <i r="1">
      <x v="107"/>
      <x/>
      <x v="193"/>
    </i>
    <i r="1">
      <x v="108"/>
      <x/>
      <x v="194"/>
    </i>
    <i r="1">
      <x v="109"/>
      <x/>
      <x v="195"/>
    </i>
    <i r="1">
      <x v="110"/>
      <x/>
      <x v="196"/>
    </i>
    <i r="1">
      <x v="111"/>
      <x/>
      <x v="197"/>
    </i>
    <i r="1">
      <x v="112"/>
      <x/>
      <x v="198"/>
    </i>
    <i r="1">
      <x v="113"/>
      <x/>
      <x v="199"/>
    </i>
    <i r="1">
      <x v="114"/>
      <x/>
      <x v="200"/>
    </i>
    <i r="1">
      <x v="115"/>
      <x/>
      <x v="201"/>
    </i>
    <i r="1">
      <x v="116"/>
      <x/>
      <x v="202"/>
    </i>
    <i r="1">
      <x v="117"/>
      <x/>
      <x v="203"/>
    </i>
    <i r="1">
      <x v="118"/>
      <x/>
      <x v="204"/>
    </i>
    <i r="1">
      <x v="119"/>
      <x/>
      <x v="205"/>
    </i>
    <i>
      <x v="13"/>
      <x/>
      <x/>
      <x v="206"/>
    </i>
    <i r="1">
      <x v="120"/>
      <x/>
      <x v="207"/>
    </i>
    <i r="1">
      <x v="121"/>
      <x/>
      <x v="208"/>
    </i>
    <i r="1">
      <x v="122"/>
      <x/>
      <x v="209"/>
    </i>
    <i r="1">
      <x v="123"/>
      <x/>
      <x v="210"/>
    </i>
    <i r="1">
      <x v="124"/>
      <x/>
      <x v="211"/>
    </i>
    <i r="1">
      <x v="125"/>
      <x/>
      <x v="212"/>
    </i>
    <i r="1">
      <x v="126"/>
      <x/>
      <x v="213"/>
    </i>
    <i r="1">
      <x v="127"/>
      <x/>
      <x v="214"/>
    </i>
    <i r="1">
      <x v="128"/>
      <x/>
      <x v="215"/>
    </i>
    <i r="1">
      <x v="129"/>
      <x/>
      <x v="216"/>
    </i>
    <i r="1">
      <x v="130"/>
      <x/>
      <x v="217"/>
    </i>
    <i r="1">
      <x v="131"/>
      <x/>
      <x v="218"/>
    </i>
    <i r="1">
      <x v="132"/>
      <x/>
      <x v="219"/>
    </i>
    <i r="1">
      <x v="133"/>
      <x/>
      <x v="220"/>
    </i>
    <i r="1">
      <x v="134"/>
      <x/>
      <x v="221"/>
    </i>
    <i r="1">
      <x v="135"/>
      <x/>
      <x v="222"/>
    </i>
    <i>
      <x v="14"/>
      <x/>
      <x/>
      <x v="223"/>
    </i>
    <i r="1">
      <x v="136"/>
      <x/>
      <x v="224"/>
    </i>
    <i r="1">
      <x v="137"/>
      <x/>
      <x v="225"/>
    </i>
    <i r="1">
      <x v="138"/>
      <x/>
      <x v="226"/>
    </i>
    <i r="1">
      <x v="139"/>
      <x/>
      <x v="227"/>
    </i>
    <i>
      <x v="15"/>
      <x/>
      <x/>
      <x v="228"/>
    </i>
    <i r="1">
      <x v="140"/>
      <x/>
      <x v="229"/>
    </i>
    <i r="1">
      <x v="141"/>
      <x/>
      <x v="230"/>
    </i>
    <i r="1">
      <x v="142"/>
      <x/>
      <x v="231"/>
    </i>
    <i r="1">
      <x v="143"/>
      <x/>
      <x v="232"/>
    </i>
    <i r="1">
      <x v="144"/>
      <x/>
      <x v="233"/>
    </i>
    <i r="1">
      <x v="145"/>
      <x/>
      <x v="234"/>
    </i>
    <i r="1">
      <x v="146"/>
      <x/>
      <x v="235"/>
    </i>
    <i r="1">
      <x v="147"/>
      <x/>
      <x v="236"/>
    </i>
    <i r="1">
      <x v="148"/>
      <x/>
      <x v="237"/>
    </i>
    <i r="1">
      <x v="149"/>
      <x/>
      <x v="238"/>
    </i>
    <i r="1">
      <x v="150"/>
      <x/>
      <x v="239"/>
    </i>
    <i r="1">
      <x v="151"/>
      <x/>
      <x v="240"/>
    </i>
    <i r="1">
      <x v="152"/>
      <x/>
      <x v="241"/>
    </i>
    <i r="1">
      <x v="153"/>
      <x/>
      <x v="242"/>
    </i>
    <i r="1">
      <x v="154"/>
      <x/>
      <x v="243"/>
    </i>
    <i r="1">
      <x v="155"/>
      <x/>
      <x v="244"/>
    </i>
    <i r="1">
      <x v="156"/>
      <x/>
      <x v="245"/>
    </i>
    <i r="1">
      <x v="157"/>
      <x/>
      <x v="246"/>
    </i>
    <i>
      <x v="16"/>
      <x/>
      <x/>
      <x v="247"/>
    </i>
    <i r="1">
      <x v="158"/>
      <x/>
      <x v="248"/>
    </i>
    <i r="1">
      <x v="159"/>
      <x/>
      <x v="249"/>
    </i>
    <i r="1">
      <x v="160"/>
      <x/>
      <x v="250"/>
    </i>
    <i r="1">
      <x v="161"/>
      <x/>
      <x v="251"/>
    </i>
    <i r="1">
      <x v="162"/>
      <x/>
      <x v="252"/>
    </i>
    <i r="1">
      <x v="163"/>
      <x/>
      <x v="253"/>
    </i>
    <i r="1">
      <x v="164"/>
      <x/>
      <x v="254"/>
    </i>
    <i r="1">
      <x v="165"/>
      <x/>
      <x v="255"/>
    </i>
    <i r="1">
      <x v="166"/>
      <x/>
      <x v="256"/>
    </i>
    <i r="1">
      <x v="167"/>
      <x/>
      <x v="257"/>
    </i>
    <i>
      <x v="17"/>
      <x/>
      <x/>
      <x v="258"/>
    </i>
    <i r="1">
      <x v="168"/>
      <x/>
      <x v="259"/>
    </i>
    <i r="2">
      <x v="74"/>
      <x v="260"/>
    </i>
    <i r="2">
      <x v="75"/>
      <x v="261"/>
    </i>
    <i r="2">
      <x v="76"/>
      <x v="262"/>
    </i>
    <i r="2">
      <x v="77"/>
      <x v="263"/>
    </i>
    <i r="2">
      <x v="78"/>
      <x v="264"/>
    </i>
    <i r="2">
      <x v="79"/>
      <x v="265"/>
    </i>
    <i r="2">
      <x v="80"/>
      <x v="266"/>
    </i>
    <i r="1">
      <x v="169"/>
      <x/>
      <x v="267"/>
    </i>
    <i r="1">
      <x v="170"/>
      <x/>
      <x v="268"/>
    </i>
    <i r="1">
      <x v="171"/>
      <x/>
      <x v="269"/>
    </i>
  </rowItems>
  <colItems count="1">
    <i/>
  </colItems>
  <pageFields count="1">
    <pageField fld="6" hier="-1"/>
  </pageFields>
  <formats count="1">
    <format dxfId="62">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184"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7">
        <item h="1" x="0"/>
        <item h="1" x="1"/>
        <item h="1" x="2"/>
        <item x="3"/>
        <item h="1" x="4"/>
        <item h="1"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179">
    <i>
      <x/>
      <x/>
      <x/>
      <x v="270"/>
    </i>
    <i>
      <x v="18"/>
      <x/>
      <x/>
      <x v="271"/>
    </i>
    <i r="1">
      <x v="281"/>
      <x/>
      <x v="538"/>
    </i>
    <i r="2">
      <x v="222"/>
      <x v="539"/>
    </i>
    <i r="2">
      <x v="223"/>
      <x v="540"/>
    </i>
    <i r="2">
      <x v="224"/>
      <x v="541"/>
    </i>
    <i r="2">
      <x v="225"/>
      <x v="542"/>
    </i>
    <i r="2">
      <x v="226"/>
      <x v="543"/>
    </i>
    <i r="2">
      <x v="227"/>
      <x v="544"/>
    </i>
    <i r="1">
      <x v="282"/>
      <x/>
      <x v="545"/>
    </i>
    <i r="2">
      <x v="228"/>
      <x v="546"/>
    </i>
    <i r="2">
      <x v="229"/>
      <x v="547"/>
    </i>
    <i r="2">
      <x v="230"/>
      <x v="548"/>
    </i>
    <i r="2">
      <x v="231"/>
      <x v="549"/>
    </i>
    <i r="1">
      <x v="283"/>
      <x/>
      <x v="550"/>
    </i>
    <i r="2">
      <x v="232"/>
      <x v="551"/>
    </i>
    <i r="2">
      <x v="233"/>
      <x v="552"/>
    </i>
    <i r="2">
      <x v="234"/>
      <x v="553"/>
    </i>
    <i r="2">
      <x v="235"/>
      <x v="554"/>
    </i>
    <i r="2">
      <x v="236"/>
      <x v="555"/>
    </i>
    <i r="2">
      <x v="237"/>
      <x v="556"/>
    </i>
    <i r="2">
      <x v="238"/>
      <x v="557"/>
    </i>
    <i r="2">
      <x v="239"/>
      <x v="558"/>
    </i>
    <i r="2">
      <x v="240"/>
      <x v="559"/>
    </i>
    <i r="2">
      <x v="241"/>
      <x v="560"/>
    </i>
    <i r="2">
      <x v="242"/>
      <x v="561"/>
    </i>
    <i r="2">
      <x v="243"/>
      <x v="562"/>
    </i>
    <i r="2">
      <x v="244"/>
      <x v="563"/>
    </i>
    <i r="2">
      <x v="245"/>
      <x v="564"/>
    </i>
    <i r="1">
      <x v="284"/>
      <x/>
      <x v="565"/>
    </i>
    <i r="2">
      <x v="246"/>
      <x v="566"/>
    </i>
    <i r="2">
      <x v="247"/>
      <x v="567"/>
    </i>
    <i r="2">
      <x v="248"/>
      <x v="568"/>
    </i>
    <i r="2">
      <x v="249"/>
      <x v="569"/>
    </i>
    <i r="2">
      <x v="250"/>
      <x v="570"/>
    </i>
    <i r="2">
      <x v="251"/>
      <x v="571"/>
    </i>
    <i r="2">
      <x v="252"/>
      <x v="572"/>
    </i>
    <i r="2">
      <x v="253"/>
      <x v="573"/>
    </i>
    <i r="2">
      <x v="254"/>
      <x v="574"/>
    </i>
    <i r="2">
      <x v="255"/>
      <x v="575"/>
    </i>
    <i r="2">
      <x v="256"/>
      <x v="576"/>
    </i>
    <i r="2">
      <x v="257"/>
      <x v="577"/>
    </i>
    <i r="2">
      <x v="258"/>
      <x v="578"/>
    </i>
    <i r="2">
      <x v="259"/>
      <x v="579"/>
    </i>
    <i r="2">
      <x v="260"/>
      <x v="580"/>
    </i>
    <i r="1">
      <x v="285"/>
      <x/>
      <x v="581"/>
    </i>
    <i r="2">
      <x v="261"/>
      <x v="582"/>
    </i>
    <i r="2">
      <x v="262"/>
      <x v="583"/>
    </i>
    <i r="2">
      <x v="263"/>
      <x v="584"/>
    </i>
    <i r="2">
      <x v="264"/>
      <x v="585"/>
    </i>
    <i r="2">
      <x v="265"/>
      <x v="586"/>
    </i>
    <i r="2">
      <x v="266"/>
      <x v="587"/>
    </i>
    <i r="1">
      <x v="286"/>
      <x/>
      <x v="588"/>
    </i>
    <i r="2">
      <x v="267"/>
      <x v="589"/>
    </i>
    <i r="2">
      <x v="268"/>
      <x v="590"/>
    </i>
    <i r="2">
      <x v="269"/>
      <x v="591"/>
    </i>
    <i r="2">
      <x v="270"/>
      <x v="592"/>
    </i>
    <i r="2">
      <x v="271"/>
      <x v="593"/>
    </i>
    <i r="2">
      <x v="272"/>
      <x v="594"/>
    </i>
    <i r="2">
      <x v="273"/>
      <x v="595"/>
    </i>
    <i r="2">
      <x v="274"/>
      <x v="596"/>
    </i>
    <i r="2">
      <x v="275"/>
      <x v="597"/>
    </i>
    <i r="2">
      <x v="276"/>
      <x v="598"/>
    </i>
    <i r="2">
      <x v="277"/>
      <x v="599"/>
    </i>
    <i r="2">
      <x v="278"/>
      <x v="600"/>
    </i>
    <i r="2">
      <x v="279"/>
      <x v="601"/>
    </i>
    <i r="2">
      <x v="280"/>
      <x v="602"/>
    </i>
    <i r="2">
      <x v="281"/>
      <x v="603"/>
    </i>
    <i r="2">
      <x v="282"/>
      <x v="604"/>
    </i>
    <i r="2">
      <x v="283"/>
      <x v="605"/>
    </i>
    <i r="2">
      <x v="284"/>
      <x v="606"/>
    </i>
    <i r="2">
      <x v="285"/>
      <x v="607"/>
    </i>
    <i r="2">
      <x v="286"/>
      <x v="608"/>
    </i>
    <i r="1">
      <x v="287"/>
      <x/>
      <x v="609"/>
    </i>
    <i r="2">
      <x v="287"/>
      <x v="610"/>
    </i>
    <i r="2">
      <x v="288"/>
      <x v="611"/>
    </i>
    <i r="2">
      <x v="289"/>
      <x v="612"/>
    </i>
    <i r="2">
      <x v="292"/>
      <x v="615"/>
    </i>
    <i r="2">
      <x v="303"/>
      <x v="642"/>
    </i>
    <i r="2">
      <x v="304"/>
      <x v="643"/>
    </i>
    <i>
      <x v="21"/>
      <x/>
      <x/>
      <x v="283"/>
    </i>
    <i r="1">
      <x v="177"/>
      <x/>
      <x v="284"/>
    </i>
    <i r="1">
      <x v="178"/>
      <x/>
      <x v="285"/>
    </i>
    <i r="1">
      <x v="179"/>
      <x/>
      <x v="286"/>
    </i>
    <i r="1">
      <x v="180"/>
      <x/>
      <x v="287"/>
    </i>
    <i r="1">
      <x v="181"/>
      <x/>
      <x v="288"/>
    </i>
    <i r="2">
      <x v="85"/>
      <x v="289"/>
    </i>
    <i r="2">
      <x v="86"/>
      <x v="290"/>
    </i>
    <i r="2">
      <x v="87"/>
      <x v="291"/>
    </i>
    <i r="1">
      <x v="182"/>
      <x/>
      <x v="292"/>
    </i>
    <i r="2">
      <x v="88"/>
      <x v="293"/>
    </i>
    <i r="2">
      <x v="89"/>
      <x v="294"/>
    </i>
    <i r="2">
      <x v="90"/>
      <x v="295"/>
    </i>
    <i r="2">
      <x v="91"/>
      <x v="296"/>
    </i>
    <i r="1">
      <x v="183"/>
      <x/>
      <x v="297"/>
    </i>
    <i r="2">
      <x v="92"/>
      <x v="298"/>
    </i>
    <i r="2">
      <x v="93"/>
      <x v="299"/>
    </i>
    <i r="2">
      <x v="94"/>
      <x v="300"/>
    </i>
    <i r="2">
      <x v="95"/>
      <x v="301"/>
    </i>
    <i r="2">
      <x v="293"/>
      <x v="616"/>
    </i>
    <i r="1">
      <x v="184"/>
      <x/>
      <x v="302"/>
    </i>
    <i r="2">
      <x v="294"/>
      <x v="617"/>
    </i>
    <i r="2">
      <x v="295"/>
      <x v="618"/>
    </i>
    <i r="2">
      <x v="296"/>
      <x v="619"/>
    </i>
    <i r="2">
      <x v="297"/>
      <x v="620"/>
    </i>
    <i r="2">
      <x v="298"/>
      <x v="621"/>
    </i>
    <i r="2">
      <x v="299"/>
      <x v="622"/>
    </i>
    <i>
      <x v="38"/>
      <x/>
      <x/>
      <x v="644"/>
    </i>
    <i r="1">
      <x v="298"/>
      <x/>
      <x v="645"/>
    </i>
    <i r="1">
      <x v="299"/>
      <x/>
      <x v="646"/>
    </i>
    <i r="1">
      <x v="300"/>
      <x/>
      <x v="647"/>
    </i>
    <i r="1">
      <x v="301"/>
      <x/>
      <x v="648"/>
    </i>
    <i>
      <x v="39"/>
      <x/>
      <x/>
      <x v="649"/>
    </i>
    <i r="1">
      <x v="173"/>
      <x/>
      <x v="275"/>
    </i>
    <i r="2">
      <x v="81"/>
      <x v="276"/>
    </i>
    <i r="2">
      <x v="82"/>
      <x v="277"/>
    </i>
    <i r="2">
      <x v="83"/>
      <x v="278"/>
    </i>
    <i r="2">
      <x v="84"/>
      <x v="279"/>
    </i>
    <i r="1">
      <x v="174"/>
      <x/>
      <x v="280"/>
    </i>
    <i r="1">
      <x v="175"/>
      <x/>
      <x v="281"/>
    </i>
    <i r="1">
      <x v="176"/>
      <x/>
      <x v="282"/>
    </i>
    <i>
      <x v="40"/>
      <x/>
      <x/>
      <x v="650"/>
    </i>
    <i r="1">
      <x v="302"/>
      <x/>
      <x v="651"/>
    </i>
    <i>
      <x v="41"/>
      <x/>
      <x/>
      <x v="652"/>
    </i>
    <i r="1">
      <x v="303"/>
      <x/>
      <x v="653"/>
    </i>
    <i r="2">
      <x v="305"/>
      <x v="654"/>
    </i>
    <i r="2">
      <x v="306"/>
      <x v="655"/>
    </i>
    <i r="2">
      <x v="307"/>
      <x v="656"/>
    </i>
    <i r="1">
      <x v="304"/>
      <x/>
      <x v="657"/>
    </i>
    <i r="1">
      <x v="305"/>
      <x/>
      <x v="658"/>
    </i>
    <i r="2">
      <x v="308"/>
      <x v="659"/>
    </i>
    <i r="2">
      <x v="309"/>
      <x v="660"/>
    </i>
    <i r="2">
      <x v="310"/>
      <x v="661"/>
    </i>
    <i r="2">
      <x v="311"/>
      <x v="662"/>
    </i>
    <i r="2">
      <x v="312"/>
      <x v="663"/>
    </i>
    <i r="2">
      <x v="313"/>
      <x v="664"/>
    </i>
    <i r="2">
      <x v="314"/>
      <x v="665"/>
    </i>
    <i r="2">
      <x v="315"/>
      <x v="666"/>
    </i>
    <i r="2">
      <x v="316"/>
      <x v="667"/>
    </i>
    <i r="2">
      <x v="317"/>
      <x v="668"/>
    </i>
    <i r="2">
      <x v="318"/>
      <x v="669"/>
    </i>
    <i r="1">
      <x v="306"/>
      <x/>
      <x v="670"/>
    </i>
    <i r="2">
      <x v="319"/>
      <x v="671"/>
    </i>
    <i r="2">
      <x v="320"/>
      <x v="672"/>
    </i>
    <i r="2">
      <x v="321"/>
      <x v="673"/>
    </i>
    <i r="2">
      <x v="322"/>
      <x v="674"/>
    </i>
    <i r="1">
      <x v="307"/>
      <x/>
      <x v="675"/>
    </i>
    <i r="2">
      <x v="323"/>
      <x v="676"/>
    </i>
    <i r="2">
      <x v="324"/>
      <x v="677"/>
    </i>
    <i r="2">
      <x v="325"/>
      <x v="678"/>
    </i>
    <i r="1">
      <x v="308"/>
      <x/>
      <x v="679"/>
    </i>
    <i r="2">
      <x v="326"/>
      <x v="680"/>
    </i>
    <i r="2">
      <x v="327"/>
      <x v="681"/>
    </i>
    <i r="1">
      <x v="309"/>
      <x/>
      <x v="682"/>
    </i>
    <i r="2">
      <x v="328"/>
      <x v="683"/>
    </i>
    <i r="2">
      <x v="329"/>
      <x v="684"/>
    </i>
    <i r="2">
      <x v="330"/>
      <x v="685"/>
    </i>
    <i r="2">
      <x v="331"/>
      <x v="686"/>
    </i>
    <i r="2">
      <x v="332"/>
      <x v="687"/>
    </i>
    <i r="2">
      <x v="333"/>
      <x v="688"/>
    </i>
    <i r="2">
      <x v="334"/>
      <x v="689"/>
    </i>
    <i r="2">
      <x v="335"/>
      <x v="690"/>
    </i>
    <i r="2">
      <x v="336"/>
      <x v="691"/>
    </i>
    <i r="2">
      <x v="337"/>
      <x v="692"/>
    </i>
    <i r="2">
      <x v="338"/>
      <x v="693"/>
    </i>
    <i r="2">
      <x v="339"/>
      <x v="694"/>
    </i>
    <i r="2">
      <x v="340"/>
      <x v="695"/>
    </i>
    <i r="1">
      <x v="310"/>
      <x/>
      <x v="696"/>
    </i>
    <i r="2">
      <x v="341"/>
      <x v="697"/>
    </i>
    <i r="2">
      <x v="342"/>
      <x v="698"/>
    </i>
    <i r="2">
      <x v="343"/>
      <x v="699"/>
    </i>
    <i r="2">
      <x v="344"/>
      <x v="700"/>
    </i>
    <i r="2">
      <x v="345"/>
      <x v="701"/>
    </i>
    <i r="2">
      <x v="346"/>
      <x v="702"/>
    </i>
    <i r="1">
      <x v="311"/>
      <x/>
      <x v="703"/>
    </i>
    <i r="1">
      <x v="312"/>
      <x/>
      <x v="704"/>
    </i>
    <i>
      <x v="42"/>
      <x/>
      <x/>
      <x v="705"/>
    </i>
    <i r="1">
      <x v="313"/>
      <x/>
      <x v="706"/>
    </i>
    <i r="1">
      <x v="314"/>
      <x/>
      <x v="707"/>
    </i>
  </rowItems>
  <colItems count="1">
    <i/>
  </colItems>
  <pageFields count="1">
    <pageField fld="6" hier="-1"/>
  </pageFields>
  <formats count="1">
    <format dxfId="61">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71"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7">
        <item h="1" x="0"/>
        <item h="1" x="1"/>
        <item h="1" x="2"/>
        <item h="1" x="3"/>
        <item x="4"/>
        <item h="1"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66">
    <i>
      <x/>
      <x/>
      <x/>
      <x v="356"/>
    </i>
    <i>
      <x v="24"/>
      <x/>
      <x/>
      <x v="357"/>
    </i>
    <i r="1">
      <x v="195"/>
      <x/>
      <x v="358"/>
    </i>
    <i r="1">
      <x v="196"/>
      <x/>
      <x v="359"/>
    </i>
    <i r="1">
      <x v="197"/>
      <x/>
      <x v="360"/>
    </i>
    <i r="1">
      <x v="198"/>
      <x/>
      <x v="361"/>
    </i>
    <i r="1">
      <x v="199"/>
      <x/>
      <x v="362"/>
    </i>
    <i>
      <x v="25"/>
      <x/>
      <x/>
      <x v="363"/>
    </i>
    <i r="1">
      <x v="200"/>
      <x/>
      <x v="364"/>
    </i>
    <i r="1">
      <x v="201"/>
      <x/>
      <x v="365"/>
    </i>
    <i r="1">
      <x v="202"/>
      <x/>
      <x v="366"/>
    </i>
    <i r="1">
      <x v="203"/>
      <x/>
      <x v="367"/>
    </i>
    <i r="1">
      <x v="204"/>
      <x/>
      <x v="368"/>
    </i>
    <i r="1">
      <x v="205"/>
      <x/>
      <x v="369"/>
    </i>
    <i r="1">
      <x v="206"/>
      <x/>
      <x v="370"/>
    </i>
    <i r="1">
      <x v="207"/>
      <x/>
      <x v="371"/>
    </i>
    <i r="1">
      <x v="208"/>
      <x/>
      <x v="372"/>
    </i>
    <i r="1">
      <x v="209"/>
      <x/>
      <x v="373"/>
    </i>
    <i>
      <x v="26"/>
      <x/>
      <x/>
      <x v="374"/>
    </i>
    <i r="1">
      <x v="210"/>
      <x/>
      <x v="375"/>
    </i>
    <i r="1">
      <x v="211"/>
      <x/>
      <x v="376"/>
    </i>
    <i r="1">
      <x v="212"/>
      <x/>
      <x v="377"/>
    </i>
    <i>
      <x v="27"/>
      <x/>
      <x/>
      <x v="378"/>
    </i>
    <i r="1">
      <x v="213"/>
      <x/>
      <x v="379"/>
    </i>
    <i r="1">
      <x v="214"/>
      <x/>
      <x v="380"/>
    </i>
    <i r="1">
      <x v="215"/>
      <x/>
      <x v="381"/>
    </i>
    <i r="1">
      <x v="216"/>
      <x/>
      <x v="382"/>
    </i>
    <i>
      <x v="28"/>
      <x/>
      <x/>
      <x v="383"/>
    </i>
    <i r="1">
      <x v="217"/>
      <x/>
      <x v="384"/>
    </i>
    <i r="2">
      <x v="137"/>
      <x v="385"/>
    </i>
    <i r="2">
      <x v="138"/>
      <x v="386"/>
    </i>
    <i r="2">
      <x v="139"/>
      <x v="387"/>
    </i>
    <i r="2">
      <x v="140"/>
      <x v="388"/>
    </i>
    <i r="2">
      <x v="141"/>
      <x v="389"/>
    </i>
    <i r="1">
      <x v="218"/>
      <x/>
      <x v="390"/>
    </i>
    <i r="2">
      <x v="142"/>
      <x v="391"/>
    </i>
    <i r="2">
      <x v="143"/>
      <x v="392"/>
    </i>
    <i r="2">
      <x v="144"/>
      <x v="393"/>
    </i>
    <i r="1">
      <x v="219"/>
      <x/>
      <x v="394"/>
    </i>
    <i r="2">
      <x v="145"/>
      <x v="395"/>
    </i>
    <i r="2">
      <x v="146"/>
      <x v="396"/>
    </i>
    <i r="2">
      <x v="147"/>
      <x v="397"/>
    </i>
    <i>
      <x v="29"/>
      <x/>
      <x/>
      <x v="398"/>
    </i>
    <i r="1">
      <x v="220"/>
      <x/>
      <x v="399"/>
    </i>
    <i r="1">
      <x v="221"/>
      <x/>
      <x v="400"/>
    </i>
    <i r="1">
      <x v="222"/>
      <x/>
      <x v="401"/>
    </i>
    <i r="1">
      <x v="223"/>
      <x/>
      <x v="402"/>
    </i>
    <i r="1">
      <x v="224"/>
      <x/>
      <x v="403"/>
    </i>
    <i>
      <x v="30"/>
      <x/>
      <x/>
      <x v="404"/>
    </i>
    <i r="1">
      <x v="225"/>
      <x/>
      <x v="405"/>
    </i>
    <i r="1">
      <x v="226"/>
      <x/>
      <x v="406"/>
    </i>
    <i r="1">
      <x v="227"/>
      <x/>
      <x v="407"/>
    </i>
    <i r="1">
      <x v="228"/>
      <x/>
      <x v="408"/>
    </i>
    <i r="1">
      <x v="229"/>
      <x/>
      <x v="409"/>
    </i>
    <i>
      <x v="31"/>
      <x/>
      <x/>
      <x v="410"/>
    </i>
    <i r="1">
      <x v="230"/>
      <x/>
      <x v="411"/>
    </i>
    <i r="1">
      <x v="231"/>
      <x/>
      <x v="412"/>
    </i>
    <i r="1">
      <x v="232"/>
      <x/>
      <x v="413"/>
    </i>
    <i r="1">
      <x v="233"/>
      <x/>
      <x v="414"/>
    </i>
    <i r="1">
      <x v="234"/>
      <x/>
      <x v="415"/>
    </i>
    <i r="1">
      <x v="235"/>
      <x/>
      <x v="416"/>
    </i>
    <i>
      <x v="32"/>
      <x/>
      <x/>
      <x v="417"/>
    </i>
    <i r="1">
      <x v="236"/>
      <x/>
      <x v="418"/>
    </i>
    <i r="1">
      <x v="237"/>
      <x/>
      <x v="419"/>
    </i>
    <i r="1">
      <x v="238"/>
      <x/>
      <x v="420"/>
    </i>
    <i r="1">
      <x v="239"/>
      <x/>
      <x v="421"/>
    </i>
  </rowItems>
  <colItems count="1">
    <i/>
  </colItems>
  <pageFields count="1">
    <pageField fld="6" hier="-1"/>
  </pageFields>
  <formats count="1">
    <format dxfId="60">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J13" firstHeaderRow="2" firstDataRow="2" firstDataCol="4" rowPageCount="1"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Page" compact="0" outline="0" multipleItemSelectionAllowed="1" showAll="0" defaultSubtotal="0">
      <items count="7">
        <item h="1" x="0"/>
        <item h="1" x="1"/>
        <item h="1" x="2"/>
        <item h="1" x="3"/>
        <item h="1"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4">
    <field x="8"/>
    <field x="10"/>
    <field x="12"/>
    <field x="14"/>
  </rowFields>
  <rowItems count="8">
    <i>
      <x/>
      <x/>
      <x/>
      <x v="626"/>
    </i>
    <i>
      <x v="34"/>
      <x/>
      <x/>
      <x v="627"/>
    </i>
    <i>
      <x v="35"/>
      <x/>
      <x/>
      <x v="628"/>
    </i>
    <i>
      <x v="36"/>
      <x/>
      <x/>
      <x v="629"/>
    </i>
    <i r="1">
      <x v="290"/>
      <x/>
      <x v="630"/>
    </i>
    <i r="1">
      <x v="291"/>
      <x/>
      <x v="631"/>
    </i>
    <i r="1">
      <x v="292"/>
      <x/>
      <x v="632"/>
    </i>
    <i r="1">
      <x v="293"/>
      <x/>
      <x v="633"/>
    </i>
  </rowItems>
  <colItems count="1">
    <i/>
  </colItems>
  <pageFields count="1">
    <pageField fld="6" hier="-1"/>
  </pageFields>
  <formats count="1">
    <format dxfId="59">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529"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axis="axisPage" compact="0" outline="0" multipleItemSelectionAllowed="1" showAll="0">
      <items count="4">
        <item x="0"/>
        <item h="1" m="1" x="2"/>
        <item h="1" x="1"/>
        <item t="default"/>
      </items>
    </pivotField>
    <pivotField axis="axisRow" compact="0" outline="0" showAll="0" defaultSubtotal="0">
      <items count="6">
        <item x="1"/>
        <item m="1" x="4"/>
        <item x="0"/>
        <item m="1" x="5"/>
        <item x="2"/>
        <item x="3"/>
      </items>
    </pivotField>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pivotField compact="0" outline="0" showAll="0"/>
  </pivotFields>
  <rowFields count="7">
    <field x="6"/>
    <field x="8"/>
    <field x="10"/>
    <field x="12"/>
    <field x="14"/>
    <field x="27"/>
    <field x="16"/>
  </rowFields>
  <rowItems count="524">
    <i>
      <x/>
      <x/>
      <x/>
      <x/>
      <x/>
      <x v="2"/>
      <x v="5"/>
    </i>
    <i r="1">
      <x v="1"/>
      <x/>
      <x/>
      <x v="1"/>
      <x v="2"/>
      <x v="5"/>
    </i>
    <i r="2">
      <x v="1"/>
      <x/>
      <x v="2"/>
      <x/>
      <x v="5"/>
    </i>
    <i r="2">
      <x v="2"/>
      <x/>
      <x v="3"/>
      <x v="2"/>
      <x v="7"/>
    </i>
    <i r="2">
      <x v="3"/>
      <x/>
      <x v="4"/>
      <x/>
      <x v="7"/>
    </i>
    <i r="2">
      <x v="4"/>
      <x/>
      <x v="5"/>
      <x/>
      <x v="10"/>
    </i>
    <i r="2">
      <x v="5"/>
      <x/>
      <x v="6"/>
      <x/>
      <x v="10"/>
    </i>
    <i r="2">
      <x v="6"/>
      <x/>
      <x v="7"/>
      <x/>
      <x v="10"/>
    </i>
    <i r="2">
      <x v="7"/>
      <x/>
      <x v="8"/>
      <x/>
      <x v="2"/>
    </i>
    <i r="2">
      <x v="8"/>
      <x/>
      <x v="9"/>
      <x/>
      <x v="11"/>
    </i>
    <i r="2">
      <x v="9"/>
      <x/>
      <x v="10"/>
      <x/>
      <x v="5"/>
    </i>
    <i r="3">
      <x v="1"/>
      <x v="11"/>
      <x/>
      <x v="9"/>
    </i>
    <i r="3">
      <x v="2"/>
      <x v="12"/>
      <x/>
      <x v="9"/>
    </i>
    <i r="3">
      <x v="3"/>
      <x v="13"/>
      <x/>
      <x v="9"/>
    </i>
    <i r="2">
      <x v="10"/>
      <x/>
      <x v="14"/>
      <x/>
      <x v="5"/>
    </i>
    <i r="3">
      <x v="4"/>
      <x v="15"/>
      <x/>
      <x v="9"/>
    </i>
    <i r="3">
      <x v="5"/>
      <x v="16"/>
      <x/>
      <x v="9"/>
    </i>
    <i r="3">
      <x v="6"/>
      <x v="17"/>
      <x/>
      <x v="9"/>
    </i>
    <i r="3">
      <x v="7"/>
      <x v="18"/>
      <x/>
      <x v="9"/>
    </i>
    <i r="3">
      <x v="8"/>
      <x v="19"/>
      <x/>
      <x v="9"/>
    </i>
    <i r="3">
      <x v="9"/>
      <x v="20"/>
      <x/>
      <x v="9"/>
    </i>
    <i r="2">
      <x v="11"/>
      <x/>
      <x v="21"/>
      <x/>
      <x v="5"/>
    </i>
    <i r="2">
      <x v="12"/>
      <x/>
      <x v="22"/>
      <x/>
      <x v="5"/>
    </i>
    <i r="3">
      <x v="10"/>
      <x v="23"/>
      <x/>
      <x v="9"/>
    </i>
    <i r="3">
      <x v="11"/>
      <x v="24"/>
      <x/>
      <x v="9"/>
    </i>
    <i r="3">
      <x v="12"/>
      <x v="25"/>
      <x/>
      <x v="9"/>
    </i>
    <i r="3">
      <x v="13"/>
      <x v="26"/>
      <x/>
      <x v="9"/>
    </i>
    <i r="3">
      <x v="14"/>
      <x v="27"/>
      <x/>
      <x v="9"/>
    </i>
    <i r="2">
      <x v="13"/>
      <x/>
      <x v="28"/>
      <x v="2"/>
      <x v="10"/>
    </i>
    <i r="2">
      <x v="14"/>
      <x/>
      <x v="29"/>
      <x/>
      <x v="10"/>
    </i>
    <i r="2">
      <x v="15"/>
      <x/>
      <x v="30"/>
      <x/>
      <x v="4"/>
    </i>
    <i r="2">
      <x v="16"/>
      <x/>
      <x v="31"/>
      <x/>
      <x v="10"/>
    </i>
    <i r="1">
      <x v="2"/>
      <x/>
      <x/>
      <x v="32"/>
      <x v="2"/>
      <x v="5"/>
    </i>
    <i r="2">
      <x v="17"/>
      <x/>
      <x v="33"/>
      <x v="2"/>
      <x v="5"/>
    </i>
    <i r="3">
      <x v="15"/>
      <x v="34"/>
      <x/>
      <x v="9"/>
    </i>
    <i r="3">
      <x v="16"/>
      <x v="35"/>
      <x/>
      <x v="9"/>
    </i>
    <i r="3">
      <x v="17"/>
      <x v="36"/>
      <x/>
      <x v="9"/>
    </i>
    <i r="3">
      <x v="18"/>
      <x v="37"/>
      <x/>
      <x v="9"/>
    </i>
    <i r="3">
      <x v="19"/>
      <x v="38"/>
      <x/>
      <x v="9"/>
    </i>
    <i r="3">
      <x v="20"/>
      <x v="39"/>
      <x/>
      <x v="9"/>
    </i>
    <i r="3">
      <x v="21"/>
      <x v="40"/>
      <x/>
      <x v="9"/>
    </i>
    <i r="2">
      <x v="18"/>
      <x/>
      <x v="41"/>
      <x v="2"/>
      <x v="5"/>
    </i>
    <i r="3">
      <x v="22"/>
      <x v="42"/>
      <x/>
      <x v="9"/>
    </i>
    <i r="3">
      <x v="23"/>
      <x v="43"/>
      <x/>
      <x v="9"/>
    </i>
    <i r="3">
      <x v="24"/>
      <x v="44"/>
      <x/>
      <x v="9"/>
    </i>
    <i r="3">
      <x v="25"/>
      <x v="45"/>
      <x/>
      <x v="9"/>
    </i>
    <i r="3">
      <x v="26"/>
      <x v="46"/>
      <x/>
      <x v="9"/>
    </i>
    <i r="3">
      <x v="27"/>
      <x v="47"/>
      <x/>
      <x v="9"/>
    </i>
    <i r="3">
      <x v="28"/>
      <x v="48"/>
      <x/>
      <x v="9"/>
    </i>
    <i r="3">
      <x v="29"/>
      <x v="49"/>
      <x/>
      <x v="9"/>
    </i>
    <i r="2">
      <x v="19"/>
      <x/>
      <x v="50"/>
      <x/>
      <x v="10"/>
    </i>
    <i r="2">
      <x v="20"/>
      <x/>
      <x v="51"/>
      <x/>
      <x v="6"/>
    </i>
    <i r="2">
      <x v="21"/>
      <x/>
      <x v="52"/>
      <x/>
      <x v="10"/>
    </i>
    <i r="2">
      <x v="22"/>
      <x/>
      <x v="53"/>
      <x/>
      <x v="10"/>
    </i>
    <i r="2">
      <x v="23"/>
      <x/>
      <x v="54"/>
      <x/>
      <x v="10"/>
    </i>
    <i r="1">
      <x v="3"/>
      <x/>
      <x/>
      <x v="55"/>
      <x v="2"/>
      <x v="5"/>
    </i>
    <i r="2">
      <x v="24"/>
      <x/>
      <x v="56"/>
      <x v="2"/>
      <x v="10"/>
    </i>
    <i r="2">
      <x v="25"/>
      <x/>
      <x v="57"/>
      <x/>
      <x v="10"/>
    </i>
    <i r="2">
      <x v="26"/>
      <x/>
      <x v="58"/>
      <x v="2"/>
      <x v="10"/>
    </i>
    <i r="2">
      <x v="27"/>
      <x/>
      <x v="59"/>
      <x v="2"/>
      <x v="6"/>
    </i>
    <i>
      <x v="1"/>
      <x/>
      <x/>
      <x/>
      <x v="422"/>
      <x v="2"/>
      <x v="5"/>
    </i>
    <i r="1">
      <x v="4"/>
      <x/>
      <x/>
      <x v="60"/>
      <x v="2"/>
      <x v="5"/>
    </i>
    <i r="2">
      <x v="28"/>
      <x/>
      <x v="61"/>
      <x/>
      <x v="3"/>
    </i>
    <i r="2">
      <x v="29"/>
      <x/>
      <x v="62"/>
      <x/>
      <x v="3"/>
    </i>
    <i r="3">
      <x v="150"/>
      <x v="433"/>
      <x/>
      <x v="9"/>
    </i>
    <i r="3">
      <x v="151"/>
      <x v="434"/>
      <x/>
      <x v="9"/>
    </i>
    <i r="3">
      <x v="152"/>
      <x v="435"/>
      <x/>
      <x v="9"/>
    </i>
    <i r="3">
      <x v="153"/>
      <x v="436"/>
      <x/>
      <x v="9"/>
    </i>
    <i r="3">
      <x v="154"/>
      <x v="437"/>
      <x/>
      <x v="9"/>
    </i>
    <i r="3">
      <x v="155"/>
      <x v="438"/>
      <x/>
      <x v="9"/>
    </i>
    <i r="2">
      <x v="30"/>
      <x/>
      <x v="63"/>
      <x v="2"/>
      <x v="5"/>
    </i>
    <i r="3">
      <x v="30"/>
      <x v="64"/>
      <x/>
      <x v="9"/>
    </i>
    <i r="3">
      <x v="31"/>
      <x v="65"/>
      <x/>
      <x v="9"/>
    </i>
    <i r="3">
      <x v="32"/>
      <x v="66"/>
      <x/>
      <x v="9"/>
    </i>
    <i r="3">
      <x v="33"/>
      <x v="67"/>
      <x/>
      <x v="9"/>
    </i>
    <i r="3">
      <x v="34"/>
      <x v="68"/>
      <x/>
      <x v="9"/>
    </i>
    <i r="3">
      <x v="35"/>
      <x v="69"/>
      <x/>
      <x v="9"/>
    </i>
    <i r="3">
      <x v="36"/>
      <x v="70"/>
      <x/>
      <x v="9"/>
    </i>
    <i r="3">
      <x v="37"/>
      <x v="71"/>
      <x/>
      <x v="9"/>
    </i>
    <i r="3">
      <x v="38"/>
      <x v="72"/>
      <x/>
      <x v="9"/>
    </i>
    <i r="3">
      <x v="39"/>
      <x v="73"/>
      <x/>
      <x v="9"/>
    </i>
    <i r="2">
      <x v="31"/>
      <x/>
      <x v="74"/>
      <x/>
      <x v="10"/>
    </i>
    <i r="2">
      <x v="32"/>
      <x/>
      <x v="75"/>
      <x v="2"/>
      <x v="5"/>
    </i>
    <i r="3">
      <x v="40"/>
      <x v="76"/>
      <x/>
      <x v="9"/>
    </i>
    <i r="3">
      <x v="41"/>
      <x v="77"/>
      <x/>
      <x v="9"/>
    </i>
    <i r="3">
      <x v="42"/>
      <x v="78"/>
      <x/>
      <x v="9"/>
    </i>
    <i r="2">
      <x v="240"/>
      <x/>
      <x v="423"/>
      <x v="2"/>
      <x v="10"/>
    </i>
    <i r="2">
      <x v="241"/>
      <x/>
      <x v="424"/>
      <x/>
      <x v="10"/>
    </i>
    <i r="2">
      <x v="242"/>
      <x/>
      <x v="425"/>
      <x/>
      <x v="1"/>
    </i>
    <i r="2">
      <x v="243"/>
      <x/>
      <x v="426"/>
      <x v="2"/>
      <x v="10"/>
    </i>
    <i r="2">
      <x v="244"/>
      <x/>
      <x v="427"/>
      <x v="2"/>
      <x v="5"/>
    </i>
    <i r="3">
      <x v="301"/>
      <x v="640"/>
      <x/>
      <x v="9"/>
    </i>
    <i r="3">
      <x v="302"/>
      <x v="641"/>
      <x/>
      <x v="9"/>
    </i>
    <i r="2">
      <x v="245"/>
      <x/>
      <x v="430"/>
      <x/>
      <x v="10"/>
    </i>
    <i r="2">
      <x v="246"/>
      <x/>
      <x v="431"/>
      <x v="2"/>
      <x v="3"/>
    </i>
    <i r="2">
      <x v="247"/>
      <x/>
      <x v="432"/>
      <x v="2"/>
      <x v="3"/>
    </i>
    <i r="2">
      <x v="248"/>
      <x/>
      <x v="439"/>
      <x/>
      <x v="6"/>
    </i>
    <i r="2">
      <x v="249"/>
      <x/>
      <x v="440"/>
      <x/>
      <x v="6"/>
    </i>
    <i r="2">
      <x v="250"/>
      <x/>
      <x v="441"/>
      <x v="2"/>
      <x v="5"/>
    </i>
    <i r="3">
      <x v="156"/>
      <x v="442"/>
      <x/>
      <x v="9"/>
    </i>
    <i r="3">
      <x v="157"/>
      <x v="443"/>
      <x/>
      <x v="9"/>
    </i>
    <i r="3">
      <x v="158"/>
      <x v="444"/>
      <x/>
      <x v="9"/>
    </i>
    <i r="2">
      <x v="251"/>
      <x/>
      <x v="445"/>
      <x/>
      <x v="5"/>
    </i>
    <i r="3">
      <x v="159"/>
      <x v="446"/>
      <x/>
      <x v="9"/>
    </i>
    <i r="3">
      <x v="160"/>
      <x v="447"/>
      <x/>
      <x v="9"/>
    </i>
    <i r="3">
      <x v="161"/>
      <x v="448"/>
      <x/>
      <x v="9"/>
    </i>
    <i r="2">
      <x v="252"/>
      <x/>
      <x v="449"/>
      <x v="2"/>
      <x v="5"/>
    </i>
    <i r="2">
      <x v="253"/>
      <x v="162"/>
      <x v="450"/>
      <x/>
      <x v="9"/>
    </i>
    <i r="3">
      <x v="163"/>
      <x v="451"/>
      <x/>
      <x v="9"/>
    </i>
    <i r="3">
      <x v="164"/>
      <x v="452"/>
      <x/>
      <x v="9"/>
    </i>
    <i r="1">
      <x v="5"/>
      <x/>
      <x/>
      <x v="79"/>
      <x v="2"/>
      <x v="5"/>
    </i>
    <i r="2">
      <x v="33"/>
      <x/>
      <x v="80"/>
      <x/>
      <x v="8"/>
    </i>
    <i r="2">
      <x v="34"/>
      <x/>
      <x v="81"/>
      <x/>
      <x v="8"/>
    </i>
    <i r="2">
      <x v="35"/>
      <x/>
      <x v="82"/>
      <x/>
      <x v="8"/>
    </i>
    <i r="2">
      <x v="36"/>
      <x/>
      <x v="83"/>
      <x/>
      <x v="8"/>
    </i>
    <i r="2">
      <x v="37"/>
      <x/>
      <x v="84"/>
      <x/>
      <x v="8"/>
    </i>
    <i r="2">
      <x v="38"/>
      <x/>
      <x v="85"/>
      <x/>
      <x v="8"/>
    </i>
    <i r="2">
      <x v="39"/>
      <x/>
      <x v="86"/>
      <x/>
      <x v="8"/>
    </i>
    <i r="2">
      <x v="40"/>
      <x/>
      <x v="87"/>
      <x/>
      <x v="8"/>
    </i>
    <i r="2">
      <x v="41"/>
      <x/>
      <x v="88"/>
      <x/>
      <x v="8"/>
    </i>
    <i r="2">
      <x v="42"/>
      <x/>
      <x v="89"/>
      <x/>
      <x v="8"/>
    </i>
    <i r="2">
      <x v="43"/>
      <x/>
      <x v="90"/>
      <x/>
      <x v="8"/>
    </i>
    <i r="2">
      <x v="44"/>
      <x/>
      <x v="91"/>
      <x/>
      <x v="8"/>
    </i>
    <i r="1">
      <x v="6"/>
      <x/>
      <x/>
      <x v="92"/>
      <x v="4"/>
      <x v="5"/>
    </i>
    <i r="2">
      <x v="45"/>
      <x/>
      <x v="93"/>
      <x/>
      <x v="10"/>
    </i>
    <i r="2">
      <x v="46"/>
      <x/>
      <x v="94"/>
      <x/>
      <x v="10"/>
    </i>
    <i r="2">
      <x v="47"/>
      <x/>
      <x v="95"/>
      <x v="4"/>
      <x v="5"/>
    </i>
    <i r="3">
      <x v="171"/>
      <x v="465"/>
      <x/>
      <x v="9"/>
    </i>
    <i r="3">
      <x v="172"/>
      <x v="466"/>
      <x/>
      <x v="9"/>
    </i>
    <i r="3">
      <x v="173"/>
      <x v="467"/>
      <x/>
      <x v="9"/>
    </i>
    <i r="3">
      <x v="174"/>
      <x v="468"/>
      <x/>
      <x v="9"/>
    </i>
    <i r="3">
      <x v="175"/>
      <x v="469"/>
      <x/>
      <x v="9"/>
    </i>
    <i r="3">
      <x v="176"/>
      <x v="470"/>
      <x/>
      <x v="9"/>
    </i>
    <i r="3">
      <x v="177"/>
      <x v="471"/>
      <x/>
      <x v="9"/>
    </i>
    <i r="3">
      <x v="178"/>
      <x v="472"/>
      <x/>
      <x v="9"/>
    </i>
    <i r="3">
      <x v="179"/>
      <x v="473"/>
      <x/>
      <x v="9"/>
    </i>
    <i r="3">
      <x v="180"/>
      <x v="474"/>
      <x/>
      <x v="9"/>
    </i>
    <i r="3">
      <x v="181"/>
      <x v="475"/>
      <x/>
      <x v="9"/>
    </i>
    <i r="3">
      <x v="182"/>
      <x v="476"/>
      <x/>
      <x v="9"/>
    </i>
    <i r="3">
      <x v="183"/>
      <x v="477"/>
      <x/>
      <x v="9"/>
    </i>
    <i r="3">
      <x v="184"/>
      <x v="478"/>
      <x/>
      <x v="9"/>
    </i>
    <i r="3">
      <x v="185"/>
      <x v="479"/>
      <x/>
      <x v="9"/>
    </i>
    <i r="3">
      <x v="186"/>
      <x v="480"/>
      <x/>
      <x v="9"/>
    </i>
    <i r="2">
      <x v="48"/>
      <x/>
      <x v="96"/>
      <x v="4"/>
      <x v="10"/>
    </i>
    <i r="2">
      <x v="49"/>
      <x/>
      <x v="97"/>
      <x/>
      <x v="10"/>
    </i>
    <i r="2">
      <x v="50"/>
      <x/>
      <x v="98"/>
      <x/>
      <x v="10"/>
    </i>
    <i r="2">
      <x v="51"/>
      <x/>
      <x v="99"/>
      <x v="4"/>
      <x v="10"/>
    </i>
    <i r="2">
      <x v="52"/>
      <x/>
      <x v="100"/>
      <x v="4"/>
      <x v="10"/>
    </i>
    <i r="2">
      <x v="53"/>
      <x/>
      <x v="101"/>
      <x/>
      <x v="11"/>
    </i>
    <i r="2">
      <x v="54"/>
      <x/>
      <x v="102"/>
      <x/>
      <x v="11"/>
    </i>
    <i r="2">
      <x v="55"/>
      <x/>
      <x v="103"/>
      <x v="4"/>
      <x v="5"/>
    </i>
    <i r="3">
      <x v="43"/>
      <x v="104"/>
      <x/>
      <x v="9"/>
    </i>
    <i r="3">
      <x v="44"/>
      <x v="105"/>
      <x/>
      <x v="9"/>
    </i>
    <i r="3">
      <x v="45"/>
      <x v="106"/>
      <x/>
      <x v="9"/>
    </i>
    <i r="3">
      <x v="46"/>
      <x v="107"/>
      <x v="4"/>
      <x v="10"/>
    </i>
    <i r="2">
      <x v="56"/>
      <x/>
      <x v="108"/>
      <x v="4"/>
      <x v="10"/>
    </i>
    <i r="3">
      <x v="47"/>
      <x v="109"/>
      <x/>
      <x v="9"/>
    </i>
    <i r="3">
      <x v="48"/>
      <x v="110"/>
      <x/>
      <x v="9"/>
    </i>
    <i r="3">
      <x v="49"/>
      <x v="111"/>
      <x/>
      <x v="9"/>
    </i>
    <i r="3">
      <x v="50"/>
      <x v="112"/>
      <x/>
      <x v="9"/>
    </i>
    <i r="3">
      <x v="51"/>
      <x v="113"/>
      <x/>
      <x v="9"/>
    </i>
    <i r="2">
      <x v="57"/>
      <x/>
      <x v="114"/>
      <x/>
      <x v="10"/>
    </i>
    <i r="2">
      <x v="254"/>
      <x/>
      <x v="453"/>
      <x v="4"/>
      <x v="10"/>
    </i>
    <i r="2">
      <x v="255"/>
      <x/>
      <x v="454"/>
      <x/>
      <x v="10"/>
    </i>
    <i r="2">
      <x v="256"/>
      <x/>
      <x v="455"/>
      <x v="4"/>
      <x v="10"/>
    </i>
    <i r="2">
      <x v="257"/>
      <x/>
      <x v="456"/>
      <x v="4"/>
      <x v="10"/>
    </i>
    <i r="2">
      <x v="258"/>
      <x/>
      <x v="457"/>
      <x/>
      <x v="10"/>
    </i>
    <i r="3">
      <x v="165"/>
      <x v="458"/>
      <x/>
      <x v="9"/>
    </i>
    <i r="3">
      <x v="166"/>
      <x v="459"/>
      <x/>
      <x v="9"/>
    </i>
    <i r="3">
      <x v="167"/>
      <x v="460"/>
      <x/>
      <x v="9"/>
    </i>
    <i r="3">
      <x v="168"/>
      <x v="461"/>
      <x/>
      <x v="9"/>
    </i>
    <i r="3">
      <x v="169"/>
      <x v="462"/>
      <x/>
      <x v="9"/>
    </i>
    <i r="3">
      <x v="170"/>
      <x v="463"/>
      <x/>
      <x v="9"/>
    </i>
    <i r="2">
      <x v="259"/>
      <x/>
      <x v="464"/>
      <x v="4"/>
      <x v="10"/>
    </i>
    <i r="2">
      <x v="260"/>
      <x/>
      <x v="481"/>
      <x/>
      <x v="5"/>
    </i>
    <i r="3">
      <x v="187"/>
      <x v="482"/>
      <x/>
      <x v="9"/>
    </i>
    <i r="3">
      <x v="188"/>
      <x v="483"/>
      <x/>
      <x v="9"/>
    </i>
    <i r="1">
      <x v="7"/>
      <x/>
      <x/>
      <x v="115"/>
      <x/>
      <x v="5"/>
    </i>
    <i r="2">
      <x v="261"/>
      <x/>
      <x v="484"/>
      <x/>
      <x v="10"/>
    </i>
    <i r="2">
      <x v="262"/>
      <x/>
      <x v="485"/>
      <x/>
      <x v="10"/>
    </i>
    <i r="2">
      <x v="263"/>
      <x/>
      <x v="486"/>
      <x/>
      <x v="10"/>
    </i>
    <i r="2">
      <x v="264"/>
      <x/>
      <x v="487"/>
      <x/>
      <x v="10"/>
    </i>
    <i r="2">
      <x v="265"/>
      <x/>
      <x v="488"/>
      <x/>
      <x v="10"/>
    </i>
    <i r="2">
      <x v="266"/>
      <x/>
      <x v="489"/>
      <x/>
      <x v="10"/>
    </i>
    <i r="2">
      <x v="267"/>
      <x/>
      <x v="490"/>
      <x/>
      <x v="10"/>
    </i>
    <i r="2">
      <x v="268"/>
      <x/>
      <x v="491"/>
      <x/>
      <x v="3"/>
    </i>
    <i r="2">
      <x v="269"/>
      <x/>
      <x v="492"/>
      <x/>
      <x v="3"/>
    </i>
    <i r="2">
      <x v="270"/>
      <x/>
      <x v="493"/>
      <x/>
      <x v="6"/>
    </i>
    <i r="2">
      <x v="271"/>
      <x/>
      <x v="494"/>
      <x/>
      <x v="5"/>
    </i>
    <i r="3">
      <x v="189"/>
      <x v="495"/>
      <x/>
      <x v="9"/>
    </i>
    <i r="3">
      <x v="190"/>
      <x v="496"/>
      <x/>
      <x v="9"/>
    </i>
    <i r="3">
      <x v="191"/>
      <x v="497"/>
      <x/>
      <x v="9"/>
    </i>
    <i r="3">
      <x v="192"/>
      <x v="498"/>
      <x/>
      <x v="10"/>
    </i>
    <i r="2">
      <x v="272"/>
      <x/>
      <x v="499"/>
      <x/>
      <x v="5"/>
    </i>
    <i r="3">
      <x v="193"/>
      <x v="500"/>
      <x/>
      <x v="9"/>
    </i>
    <i r="3">
      <x v="194"/>
      <x v="501"/>
      <x/>
      <x v="9"/>
    </i>
    <i r="3">
      <x v="195"/>
      <x v="502"/>
      <x/>
      <x v="9"/>
    </i>
    <i r="3">
      <x v="196"/>
      <x v="503"/>
      <x/>
      <x v="9"/>
    </i>
    <i r="3">
      <x v="197"/>
      <x v="504"/>
      <x/>
      <x v="9"/>
    </i>
    <i r="3">
      <x v="198"/>
      <x v="505"/>
      <x/>
      <x v="9"/>
    </i>
    <i r="3">
      <x v="199"/>
      <x v="506"/>
      <x/>
      <x v="9"/>
    </i>
    <i r="3">
      <x v="200"/>
      <x v="507"/>
      <x/>
      <x v="9"/>
    </i>
    <i r="3">
      <x v="201"/>
      <x v="508"/>
      <x/>
      <x v="9"/>
    </i>
    <i r="3">
      <x v="202"/>
      <x v="509"/>
      <x/>
      <x v="9"/>
    </i>
    <i r="1">
      <x v="33"/>
      <x/>
      <x/>
      <x v="510"/>
      <x v="2"/>
      <x v="5"/>
    </i>
    <i r="2">
      <x v="273"/>
      <x/>
      <x v="511"/>
      <x v="2"/>
      <x v="5"/>
    </i>
    <i r="3">
      <x v="203"/>
      <x v="512"/>
      <x/>
      <x v="9"/>
    </i>
    <i r="3">
      <x v="204"/>
      <x v="513"/>
      <x/>
      <x v="9"/>
    </i>
    <i r="3">
      <x v="205"/>
      <x v="514"/>
      <x/>
      <x v="9"/>
    </i>
    <i r="3">
      <x v="206"/>
      <x v="515"/>
      <x/>
      <x v="9"/>
    </i>
    <i r="2">
      <x v="274"/>
      <x/>
      <x v="516"/>
      <x v="2"/>
      <x v="10"/>
    </i>
    <i r="2">
      <x v="275"/>
      <x/>
      <x v="517"/>
      <x v="2"/>
      <x v="10"/>
    </i>
    <i r="2">
      <x v="276"/>
      <x/>
      <x v="518"/>
      <x v="2"/>
      <x v="10"/>
    </i>
    <i r="2">
      <x v="277"/>
      <x/>
      <x v="519"/>
      <x v="2"/>
      <x v="5"/>
    </i>
    <i r="3">
      <x v="207"/>
      <x v="520"/>
      <x/>
      <x v="9"/>
    </i>
    <i r="3">
      <x v="208"/>
      <x v="521"/>
      <x/>
      <x v="9"/>
    </i>
    <i r="3">
      <x v="209"/>
      <x v="522"/>
      <x/>
      <x v="9"/>
    </i>
    <i r="3">
      <x v="210"/>
      <x v="523"/>
      <x/>
      <x v="9"/>
    </i>
    <i r="2">
      <x v="278"/>
      <x/>
      <x v="524"/>
      <x v="2"/>
      <x v="10"/>
    </i>
    <i r="2">
      <x v="279"/>
      <x/>
      <x v="525"/>
      <x v="2"/>
      <x v="10"/>
    </i>
    <i r="2">
      <x v="280"/>
      <x/>
      <x v="526"/>
      <x v="2"/>
      <x v="10"/>
    </i>
    <i>
      <x v="2"/>
      <x/>
      <x/>
      <x/>
      <x v="116"/>
      <x v="2"/>
      <x v="5"/>
    </i>
    <i r="1">
      <x v="8"/>
      <x/>
      <x/>
      <x v="117"/>
      <x/>
      <x/>
    </i>
    <i r="2">
      <x v="58"/>
      <x/>
      <x v="118"/>
      <x/>
      <x/>
    </i>
    <i r="2">
      <x v="59"/>
      <x/>
      <x v="119"/>
      <x/>
      <x/>
    </i>
    <i r="2">
      <x v="60"/>
      <x/>
      <x v="120"/>
      <x/>
      <x/>
    </i>
    <i r="2">
      <x v="61"/>
      <x/>
      <x v="121"/>
      <x/>
      <x/>
    </i>
    <i r="2">
      <x v="62"/>
      <x/>
      <x v="122"/>
      <x/>
      <x/>
    </i>
    <i r="2">
      <x v="63"/>
      <x/>
      <x v="123"/>
      <x/>
      <x/>
    </i>
    <i r="2">
      <x v="64"/>
      <x/>
      <x v="124"/>
      <x/>
      <x/>
    </i>
    <i r="2">
      <x v="65"/>
      <x/>
      <x v="125"/>
      <x/>
      <x/>
    </i>
    <i r="2">
      <x v="66"/>
      <x/>
      <x v="126"/>
      <x/>
      <x/>
    </i>
    <i r="2">
      <x v="67"/>
      <x/>
      <x v="127"/>
      <x/>
      <x/>
    </i>
    <i r="2">
      <x v="68"/>
      <x/>
      <x v="128"/>
      <x/>
      <x/>
    </i>
    <i r="1">
      <x v="9"/>
      <x/>
      <x/>
      <x v="129"/>
      <x/>
      <x/>
    </i>
    <i r="2">
      <x v="69"/>
      <x/>
      <x v="130"/>
      <x/>
      <x/>
    </i>
    <i r="3">
      <x v="211"/>
      <x v="527"/>
      <x/>
      <x/>
    </i>
    <i r="3">
      <x v="212"/>
      <x v="528"/>
      <x/>
      <x/>
    </i>
    <i r="3">
      <x v="213"/>
      <x v="529"/>
      <x/>
      <x/>
    </i>
    <i r="3">
      <x v="214"/>
      <x v="530"/>
      <x/>
      <x/>
    </i>
    <i r="2">
      <x v="70"/>
      <x/>
      <x v="131"/>
      <x/>
      <x/>
    </i>
    <i r="2">
      <x v="71"/>
      <x/>
      <x v="132"/>
      <x/>
      <x/>
    </i>
    <i r="3">
      <x v="52"/>
      <x v="133"/>
      <x/>
      <x/>
    </i>
    <i r="3">
      <x v="53"/>
      <x v="134"/>
      <x/>
      <x/>
    </i>
    <i r="3">
      <x v="54"/>
      <x v="135"/>
      <x/>
      <x/>
    </i>
    <i r="3">
      <x v="55"/>
      <x v="136"/>
      <x/>
      <x/>
    </i>
    <i r="2">
      <x v="72"/>
      <x/>
      <x v="137"/>
      <x/>
      <x/>
    </i>
    <i r="2">
      <x v="73"/>
      <x/>
      <x v="138"/>
      <x/>
      <x/>
    </i>
    <i r="2">
      <x v="74"/>
      <x/>
      <x v="139"/>
      <x/>
      <x/>
    </i>
    <i r="2">
      <x v="75"/>
      <x/>
      <x v="140"/>
      <x/>
      <x/>
    </i>
    <i r="2">
      <x v="76"/>
      <x/>
      <x v="141"/>
      <x/>
      <x/>
    </i>
    <i r="2">
      <x v="77"/>
      <x/>
      <x v="142"/>
      <x/>
      <x/>
    </i>
    <i r="2">
      <x v="78"/>
      <x/>
      <x v="143"/>
      <x/>
      <x/>
    </i>
    <i r="2">
      <x v="79"/>
      <x/>
      <x v="144"/>
      <x/>
      <x/>
    </i>
    <i r="2">
      <x v="80"/>
      <x/>
      <x v="145"/>
      <x/>
      <x/>
    </i>
    <i r="2">
      <x v="82"/>
      <x/>
      <x v="147"/>
      <x/>
      <x/>
    </i>
    <i r="2">
      <x v="84"/>
      <x/>
      <x v="149"/>
      <x/>
      <x/>
    </i>
    <i r="2">
      <x v="85"/>
      <x/>
      <x v="150"/>
      <x/>
      <x/>
    </i>
    <i r="1">
      <x v="10"/>
      <x/>
      <x/>
      <x v="151"/>
      <x/>
      <x/>
    </i>
    <i r="2">
      <x v="86"/>
      <x/>
      <x v="152"/>
      <x/>
      <x/>
    </i>
    <i r="2">
      <x v="87"/>
      <x/>
      <x v="153"/>
      <x/>
      <x/>
    </i>
    <i r="2">
      <x v="88"/>
      <x/>
      <x v="154"/>
      <x/>
      <x/>
    </i>
    <i r="3">
      <x v="56"/>
      <x v="155"/>
      <x/>
      <x/>
    </i>
    <i r="3">
      <x v="57"/>
      <x v="156"/>
      <x/>
      <x/>
    </i>
    <i r="3">
      <x v="58"/>
      <x v="157"/>
      <x/>
      <x/>
    </i>
    <i r="3">
      <x v="59"/>
      <x v="158"/>
      <x/>
      <x/>
    </i>
    <i r="3">
      <x v="60"/>
      <x v="159"/>
      <x/>
      <x/>
    </i>
    <i r="3">
      <x v="61"/>
      <x v="160"/>
      <x/>
      <x/>
    </i>
    <i r="3">
      <x v="62"/>
      <x v="161"/>
      <x/>
      <x/>
    </i>
    <i r="3">
      <x v="63"/>
      <x v="162"/>
      <x/>
      <x/>
    </i>
    <i r="3">
      <x v="64"/>
      <x v="163"/>
      <x/>
      <x/>
    </i>
    <i r="3">
      <x v="65"/>
      <x v="164"/>
      <x/>
      <x/>
    </i>
    <i r="3">
      <x v="66"/>
      <x v="165"/>
      <x/>
      <x/>
    </i>
    <i r="2">
      <x v="89"/>
      <x/>
      <x v="166"/>
      <x/>
      <x/>
    </i>
    <i r="3">
      <x v="67"/>
      <x v="167"/>
      <x/>
      <x/>
    </i>
    <i r="3">
      <x v="68"/>
      <x v="168"/>
      <x/>
      <x/>
    </i>
    <i r="2">
      <x v="90"/>
      <x/>
      <x v="169"/>
      <x/>
      <x/>
    </i>
    <i r="3">
      <x v="69"/>
      <x v="170"/>
      <x/>
      <x/>
    </i>
    <i r="3">
      <x v="70"/>
      <x v="171"/>
      <x/>
      <x/>
    </i>
    <i r="3">
      <x v="71"/>
      <x v="172"/>
      <x/>
      <x/>
    </i>
    <i r="2">
      <x v="91"/>
      <x/>
      <x v="173"/>
      <x/>
      <x/>
    </i>
    <i r="2">
      <x v="92"/>
      <x/>
      <x v="174"/>
      <x/>
      <x/>
    </i>
    <i r="1">
      <x v="11"/>
      <x/>
      <x/>
      <x v="175"/>
      <x/>
      <x/>
    </i>
    <i r="2">
      <x v="93"/>
      <x/>
      <x v="176"/>
      <x/>
      <x/>
    </i>
    <i r="3">
      <x v="72"/>
      <x v="177"/>
      <x/>
      <x/>
    </i>
    <i r="3">
      <x v="73"/>
      <x v="178"/>
      <x/>
      <x/>
    </i>
    <i r="3">
      <x v="215"/>
      <x v="531"/>
      <x/>
      <x/>
    </i>
    <i r="3">
      <x v="216"/>
      <x v="532"/>
      <x/>
      <x/>
    </i>
    <i r="3">
      <x v="217"/>
      <x v="533"/>
      <x/>
      <x/>
    </i>
    <i r="3">
      <x v="218"/>
      <x v="534"/>
      <x/>
      <x/>
    </i>
    <i r="3">
      <x v="219"/>
      <x v="535"/>
      <x/>
      <x/>
    </i>
    <i r="3">
      <x v="220"/>
      <x v="536"/>
      <x/>
      <x/>
    </i>
    <i r="3">
      <x v="221"/>
      <x v="537"/>
      <x/>
      <x/>
    </i>
    <i r="2">
      <x v="94"/>
      <x/>
      <x v="179"/>
      <x/>
      <x/>
    </i>
    <i r="2">
      <x v="95"/>
      <x/>
      <x v="180"/>
      <x/>
      <x/>
    </i>
    <i r="2">
      <x v="96"/>
      <x/>
      <x v="181"/>
      <x/>
      <x/>
    </i>
    <i r="2">
      <x v="97"/>
      <x/>
      <x v="182"/>
      <x/>
      <x/>
    </i>
    <i r="2">
      <x v="98"/>
      <x/>
      <x v="183"/>
      <x/>
      <x/>
    </i>
    <i r="2">
      <x v="99"/>
      <x/>
      <x v="184"/>
      <x/>
      <x/>
    </i>
    <i r="2">
      <x v="100"/>
      <x/>
      <x v="185"/>
      <x/>
      <x/>
    </i>
    <i r="2">
      <x v="101"/>
      <x/>
      <x v="186"/>
      <x/>
      <x/>
    </i>
    <i r="2">
      <x v="102"/>
      <x/>
      <x v="187"/>
      <x/>
      <x/>
    </i>
    <i r="1">
      <x v="12"/>
      <x/>
      <x/>
      <x v="188"/>
      <x/>
      <x/>
    </i>
    <i r="2">
      <x v="103"/>
      <x/>
      <x v="189"/>
      <x/>
      <x/>
    </i>
    <i r="2">
      <x v="104"/>
      <x/>
      <x v="190"/>
      <x/>
      <x/>
    </i>
    <i r="2">
      <x v="105"/>
      <x/>
      <x v="191"/>
      <x/>
      <x/>
    </i>
    <i r="2">
      <x v="106"/>
      <x/>
      <x v="192"/>
      <x/>
      <x/>
    </i>
    <i r="2">
      <x v="107"/>
      <x/>
      <x v="193"/>
      <x/>
      <x/>
    </i>
    <i r="2">
      <x v="108"/>
      <x/>
      <x v="194"/>
      <x/>
      <x/>
    </i>
    <i r="2">
      <x v="109"/>
      <x/>
      <x v="195"/>
      <x/>
      <x/>
    </i>
    <i r="2">
      <x v="110"/>
      <x/>
      <x v="196"/>
      <x/>
      <x/>
    </i>
    <i r="2">
      <x v="111"/>
      <x/>
      <x v="197"/>
      <x/>
      <x/>
    </i>
    <i r="2">
      <x v="112"/>
      <x/>
      <x v="198"/>
      <x/>
      <x/>
    </i>
    <i r="2">
      <x v="113"/>
      <x/>
      <x v="199"/>
      <x/>
      <x/>
    </i>
    <i r="2">
      <x v="114"/>
      <x/>
      <x v="200"/>
      <x/>
      <x/>
    </i>
    <i r="2">
      <x v="115"/>
      <x/>
      <x v="201"/>
      <x/>
      <x/>
    </i>
    <i r="2">
      <x v="116"/>
      <x/>
      <x v="202"/>
      <x/>
      <x/>
    </i>
    <i r="2">
      <x v="117"/>
      <x/>
      <x v="203"/>
      <x/>
      <x/>
    </i>
    <i r="2">
      <x v="118"/>
      <x/>
      <x v="204"/>
      <x/>
      <x/>
    </i>
    <i r="2">
      <x v="119"/>
      <x/>
      <x v="205"/>
      <x/>
      <x/>
    </i>
    <i r="1">
      <x v="13"/>
      <x/>
      <x/>
      <x v="206"/>
      <x/>
      <x/>
    </i>
    <i r="2">
      <x v="120"/>
      <x/>
      <x v="207"/>
      <x/>
      <x/>
    </i>
    <i r="2">
      <x v="121"/>
      <x/>
      <x v="208"/>
      <x/>
      <x/>
    </i>
    <i r="2">
      <x v="122"/>
      <x/>
      <x v="209"/>
      <x/>
      <x/>
    </i>
    <i r="2">
      <x v="123"/>
      <x/>
      <x v="210"/>
      <x/>
      <x/>
    </i>
    <i r="2">
      <x v="124"/>
      <x/>
      <x v="211"/>
      <x/>
      <x/>
    </i>
    <i r="2">
      <x v="125"/>
      <x/>
      <x v="212"/>
      <x/>
      <x/>
    </i>
    <i r="2">
      <x v="126"/>
      <x/>
      <x v="213"/>
      <x/>
      <x/>
    </i>
    <i r="2">
      <x v="127"/>
      <x/>
      <x v="214"/>
      <x/>
      <x/>
    </i>
    <i r="2">
      <x v="128"/>
      <x/>
      <x v="215"/>
      <x/>
      <x/>
    </i>
    <i r="2">
      <x v="129"/>
      <x/>
      <x v="216"/>
      <x/>
      <x/>
    </i>
    <i r="2">
      <x v="130"/>
      <x/>
      <x v="217"/>
      <x/>
      <x/>
    </i>
    <i r="2">
      <x v="131"/>
      <x/>
      <x v="218"/>
      <x/>
      <x/>
    </i>
    <i r="2">
      <x v="132"/>
      <x/>
      <x v="219"/>
      <x/>
      <x/>
    </i>
    <i r="2">
      <x v="133"/>
      <x/>
      <x v="220"/>
      <x/>
      <x/>
    </i>
    <i r="2">
      <x v="134"/>
      <x/>
      <x v="221"/>
      <x/>
      <x/>
    </i>
    <i r="2">
      <x v="135"/>
      <x/>
      <x v="222"/>
      <x/>
      <x/>
    </i>
    <i r="1">
      <x v="14"/>
      <x/>
      <x/>
      <x v="223"/>
      <x/>
      <x/>
    </i>
    <i r="2">
      <x v="136"/>
      <x/>
      <x v="224"/>
      <x/>
      <x/>
    </i>
    <i r="2">
      <x v="137"/>
      <x/>
      <x v="225"/>
      <x/>
      <x/>
    </i>
    <i r="2">
      <x v="138"/>
      <x/>
      <x v="226"/>
      <x/>
      <x/>
    </i>
    <i r="2">
      <x v="139"/>
      <x/>
      <x v="227"/>
      <x/>
      <x/>
    </i>
    <i r="1">
      <x v="15"/>
      <x/>
      <x/>
      <x v="228"/>
      <x/>
      <x/>
    </i>
    <i r="2">
      <x v="140"/>
      <x/>
      <x v="229"/>
      <x/>
      <x/>
    </i>
    <i r="2">
      <x v="147"/>
      <x/>
      <x v="236"/>
      <x/>
      <x/>
    </i>
    <i r="2">
      <x v="149"/>
      <x/>
      <x v="238"/>
      <x/>
      <x/>
    </i>
    <i r="2">
      <x v="151"/>
      <x/>
      <x v="240"/>
      <x/>
      <x/>
    </i>
    <i r="2">
      <x v="155"/>
      <x/>
      <x v="244"/>
      <x/>
      <x/>
    </i>
    <i r="2">
      <x v="156"/>
      <x/>
      <x v="245"/>
      <x/>
      <x/>
    </i>
    <i r="2">
      <x v="157"/>
      <x/>
      <x v="246"/>
      <x/>
      <x/>
    </i>
    <i r="1">
      <x v="16"/>
      <x/>
      <x/>
      <x v="247"/>
      <x/>
      <x/>
    </i>
    <i r="2">
      <x v="158"/>
      <x/>
      <x v="248"/>
      <x/>
      <x/>
    </i>
    <i r="2">
      <x v="159"/>
      <x/>
      <x v="249"/>
      <x/>
      <x/>
    </i>
    <i r="2">
      <x v="160"/>
      <x/>
      <x v="250"/>
      <x/>
      <x/>
    </i>
    <i r="2">
      <x v="161"/>
      <x/>
      <x v="251"/>
      <x/>
      <x/>
    </i>
    <i r="2">
      <x v="162"/>
      <x/>
      <x v="252"/>
      <x/>
      <x/>
    </i>
    <i r="2">
      <x v="163"/>
      <x/>
      <x v="253"/>
      <x/>
      <x/>
    </i>
    <i r="2">
      <x v="165"/>
      <x/>
      <x v="255"/>
      <x/>
      <x/>
    </i>
    <i r="2">
      <x v="166"/>
      <x/>
      <x v="256"/>
      <x/>
      <x/>
    </i>
    <i r="2">
      <x v="167"/>
      <x/>
      <x v="257"/>
      <x v="2"/>
      <x/>
    </i>
    <i r="1">
      <x v="17"/>
      <x/>
      <x/>
      <x v="258"/>
      <x v="2"/>
      <x/>
    </i>
    <i r="2">
      <x v="171"/>
      <x/>
      <x v="269"/>
      <x/>
      <x/>
    </i>
    <i>
      <x v="3"/>
      <x v="18"/>
      <x/>
      <x/>
      <x v="271"/>
      <x v="2"/>
      <x v="5"/>
    </i>
    <i r="2">
      <x v="281"/>
      <x/>
      <x v="538"/>
      <x v="2"/>
      <x v="5"/>
    </i>
    <i r="3">
      <x v="222"/>
      <x v="539"/>
      <x/>
      <x v="9"/>
    </i>
    <i r="3">
      <x v="223"/>
      <x v="540"/>
      <x/>
      <x v="9"/>
    </i>
    <i r="3">
      <x v="224"/>
      <x v="541"/>
      <x/>
      <x v="9"/>
    </i>
    <i r="3">
      <x v="225"/>
      <x v="542"/>
      <x/>
      <x v="9"/>
    </i>
    <i r="3">
      <x v="226"/>
      <x v="543"/>
      <x/>
      <x v="9"/>
    </i>
    <i r="3">
      <x v="227"/>
      <x v="544"/>
      <x/>
      <x v="9"/>
    </i>
    <i r="2">
      <x v="282"/>
      <x/>
      <x v="545"/>
      <x v="2"/>
      <x v="5"/>
    </i>
    <i r="3">
      <x v="228"/>
      <x v="546"/>
      <x/>
      <x v="9"/>
    </i>
    <i r="3">
      <x v="229"/>
      <x v="547"/>
      <x/>
      <x v="9"/>
    </i>
    <i r="3">
      <x v="230"/>
      <x v="548"/>
      <x/>
      <x v="9"/>
    </i>
    <i r="3">
      <x v="231"/>
      <x v="549"/>
      <x/>
      <x v="9"/>
    </i>
    <i r="2">
      <x v="283"/>
      <x/>
      <x v="550"/>
      <x v="2"/>
      <x v="5"/>
    </i>
    <i r="3">
      <x v="232"/>
      <x v="551"/>
      <x/>
      <x v="8"/>
    </i>
    <i r="3">
      <x v="233"/>
      <x v="552"/>
      <x/>
      <x v="8"/>
    </i>
    <i r="3">
      <x v="234"/>
      <x v="553"/>
      <x/>
      <x v="8"/>
    </i>
    <i r="3">
      <x v="235"/>
      <x v="554"/>
      <x/>
      <x v="8"/>
    </i>
    <i r="3">
      <x v="236"/>
      <x v="555"/>
      <x/>
      <x v="8"/>
    </i>
    <i r="3">
      <x v="237"/>
      <x v="556"/>
      <x/>
      <x v="8"/>
    </i>
    <i r="3">
      <x v="238"/>
      <x v="557"/>
      <x/>
      <x v="8"/>
    </i>
    <i r="3">
      <x v="239"/>
      <x v="558"/>
      <x/>
      <x v="8"/>
    </i>
    <i r="3">
      <x v="240"/>
      <x v="559"/>
      <x/>
      <x v="8"/>
    </i>
    <i r="3">
      <x v="241"/>
      <x v="560"/>
      <x/>
      <x v="8"/>
    </i>
    <i r="3">
      <x v="242"/>
      <x v="561"/>
      <x/>
      <x v="8"/>
    </i>
    <i r="3">
      <x v="243"/>
      <x v="562"/>
      <x/>
      <x v="8"/>
    </i>
    <i r="3">
      <x v="244"/>
      <x v="563"/>
      <x/>
      <x v="8"/>
    </i>
    <i r="3">
      <x v="245"/>
      <x v="564"/>
      <x/>
      <x v="8"/>
    </i>
    <i r="2">
      <x v="284"/>
      <x/>
      <x v="565"/>
      <x/>
      <x v="5"/>
    </i>
    <i r="3">
      <x v="246"/>
      <x v="566"/>
      <x/>
      <x v="8"/>
    </i>
    <i r="3">
      <x v="247"/>
      <x v="567"/>
      <x/>
      <x v="8"/>
    </i>
    <i r="3">
      <x v="248"/>
      <x v="568"/>
      <x/>
      <x v="8"/>
    </i>
    <i r="3">
      <x v="249"/>
      <x v="569"/>
      <x/>
      <x v="8"/>
    </i>
    <i r="3">
      <x v="250"/>
      <x v="570"/>
      <x/>
      <x v="8"/>
    </i>
    <i r="3">
      <x v="251"/>
      <x v="571"/>
      <x/>
      <x v="8"/>
    </i>
    <i r="3">
      <x v="252"/>
      <x v="572"/>
      <x/>
      <x v="8"/>
    </i>
    <i r="3">
      <x v="253"/>
      <x v="573"/>
      <x/>
      <x v="8"/>
    </i>
    <i r="3">
      <x v="254"/>
      <x v="574"/>
      <x/>
      <x v="8"/>
    </i>
    <i r="3">
      <x v="255"/>
      <x v="575"/>
      <x/>
      <x v="8"/>
    </i>
    <i r="3">
      <x v="256"/>
      <x v="576"/>
      <x/>
      <x v="8"/>
    </i>
    <i r="3">
      <x v="257"/>
      <x v="577"/>
      <x/>
      <x v="8"/>
    </i>
    <i r="3">
      <x v="258"/>
      <x v="578"/>
      <x/>
      <x v="8"/>
    </i>
    <i r="3">
      <x v="259"/>
      <x v="579"/>
      <x/>
      <x v="8"/>
    </i>
    <i r="3">
      <x v="260"/>
      <x v="580"/>
      <x/>
      <x v="8"/>
    </i>
    <i r="2">
      <x v="285"/>
      <x/>
      <x v="581"/>
      <x v="2"/>
      <x v="5"/>
    </i>
    <i r="3">
      <x v="261"/>
      <x v="582"/>
      <x/>
      <x v="9"/>
    </i>
    <i r="3">
      <x v="262"/>
      <x v="583"/>
      <x/>
      <x v="9"/>
    </i>
    <i r="3">
      <x v="263"/>
      <x v="584"/>
      <x/>
      <x v="9"/>
    </i>
    <i r="3">
      <x v="264"/>
      <x v="585"/>
      <x/>
      <x v="9"/>
    </i>
    <i r="3">
      <x v="265"/>
      <x v="586"/>
      <x/>
      <x v="9"/>
    </i>
    <i r="3">
      <x v="266"/>
      <x v="587"/>
    </i>
    <i r="2">
      <x v="286"/>
      <x/>
      <x v="588"/>
      <x v="2"/>
      <x v="5"/>
    </i>
    <i r="3">
      <x v="267"/>
      <x v="589"/>
      <x v="2"/>
      <x v="8"/>
    </i>
    <i r="3">
      <x v="268"/>
      <x v="590"/>
      <x v="2"/>
      <x v="8"/>
    </i>
    <i r="3">
      <x v="269"/>
      <x v="591"/>
      <x v="2"/>
      <x v="8"/>
    </i>
    <i r="3">
      <x v="270"/>
      <x v="592"/>
      <x v="2"/>
      <x v="8"/>
    </i>
    <i r="3">
      <x v="271"/>
      <x v="593"/>
      <x v="2"/>
      <x v="8"/>
    </i>
    <i r="3">
      <x v="272"/>
      <x v="594"/>
      <x v="2"/>
      <x v="8"/>
    </i>
    <i r="3">
      <x v="273"/>
      <x v="595"/>
      <x v="2"/>
      <x v="8"/>
    </i>
    <i r="3">
      <x v="274"/>
      <x v="596"/>
      <x v="2"/>
      <x v="8"/>
    </i>
    <i r="3">
      <x v="275"/>
      <x v="597"/>
      <x v="2"/>
      <x v="8"/>
    </i>
    <i r="3">
      <x v="276"/>
      <x v="598"/>
      <x v="2"/>
      <x v="8"/>
    </i>
    <i r="3">
      <x v="277"/>
      <x v="599"/>
      <x v="2"/>
      <x v="8"/>
    </i>
    <i r="3">
      <x v="278"/>
      <x v="600"/>
      <x v="2"/>
      <x v="8"/>
    </i>
    <i r="3">
      <x v="279"/>
      <x v="601"/>
      <x v="2"/>
      <x v="8"/>
    </i>
    <i r="3">
      <x v="280"/>
      <x v="602"/>
      <x v="2"/>
      <x v="8"/>
    </i>
    <i r="3">
      <x v="281"/>
      <x v="603"/>
      <x v="2"/>
      <x v="8"/>
    </i>
    <i r="3">
      <x v="282"/>
      <x v="604"/>
      <x v="2"/>
      <x v="8"/>
    </i>
    <i r="3">
      <x v="283"/>
      <x v="605"/>
      <x v="2"/>
      <x v="8"/>
    </i>
    <i r="3">
      <x v="284"/>
      <x v="606"/>
      <x v="2"/>
      <x v="8"/>
    </i>
    <i r="3">
      <x v="285"/>
      <x v="607"/>
      <x v="2"/>
      <x v="8"/>
    </i>
    <i r="3">
      <x v="286"/>
      <x v="608"/>
      <x v="2"/>
      <x v="8"/>
    </i>
    <i r="2">
      <x v="287"/>
      <x/>
      <x v="609"/>
      <x v="2"/>
      <x v="5"/>
    </i>
    <i r="3">
      <x v="287"/>
      <x v="610"/>
      <x v="2"/>
      <x v="10"/>
    </i>
    <i r="3">
      <x v="288"/>
      <x v="611"/>
      <x v="2"/>
      <x v="10"/>
    </i>
    <i r="3">
      <x v="289"/>
      <x v="612"/>
      <x v="2"/>
      <x v="11"/>
    </i>
    <i r="3">
      <x v="292"/>
      <x v="615"/>
      <x v="2"/>
      <x v="10"/>
    </i>
    <i r="3">
      <x v="303"/>
      <x v="642"/>
      <x v="2"/>
      <x v="10"/>
    </i>
    <i r="3">
      <x v="304"/>
      <x v="643"/>
      <x v="2"/>
      <x v="10"/>
    </i>
    <i r="1">
      <x v="39"/>
      <x/>
      <x/>
      <x v="649"/>
      <x v="4"/>
      <x v="5"/>
    </i>
    <i r="2">
      <x v="173"/>
      <x/>
      <x v="275"/>
      <x v="4"/>
      <x v="5"/>
    </i>
    <i r="3">
      <x v="81"/>
      <x v="276"/>
      <x v="4"/>
      <x v="9"/>
    </i>
    <i r="3">
      <x v="82"/>
      <x v="277"/>
      <x v="4"/>
      <x v="9"/>
    </i>
    <i r="3">
      <x v="83"/>
      <x v="278"/>
      <x v="4"/>
      <x v="9"/>
    </i>
    <i r="3">
      <x v="84"/>
      <x v="279"/>
      <x v="4"/>
      <x v="9"/>
    </i>
    <i r="2">
      <x v="174"/>
      <x/>
      <x v="280"/>
      <x v="4"/>
      <x v="11"/>
    </i>
    <i r="2">
      <x v="175"/>
      <x/>
      <x v="281"/>
      <x v="4"/>
      <x v="11"/>
    </i>
    <i r="2">
      <x v="176"/>
      <x/>
      <x v="282"/>
      <x v="4"/>
      <x v="11"/>
    </i>
    <i>
      <x v="4"/>
      <x/>
      <x/>
      <x/>
      <x v="356"/>
      <x v="2"/>
      <x v="5"/>
    </i>
    <i r="1">
      <x v="24"/>
      <x/>
      <x/>
      <x v="357"/>
      <x/>
      <x/>
    </i>
    <i r="2">
      <x v="195"/>
      <x/>
      <x v="358"/>
      <x/>
      <x/>
    </i>
    <i r="2">
      <x v="196"/>
      <x/>
      <x v="359"/>
      <x/>
      <x/>
    </i>
    <i r="2">
      <x v="197"/>
      <x/>
      <x v="360"/>
      <x/>
      <x/>
    </i>
    <i r="2">
      <x v="198"/>
      <x/>
      <x v="361"/>
      <x/>
      <x/>
    </i>
    <i r="2">
      <x v="199"/>
      <x/>
      <x v="362"/>
      <x/>
      <x/>
    </i>
    <i r="1">
      <x v="25"/>
      <x/>
      <x/>
      <x v="363"/>
      <x/>
      <x/>
    </i>
    <i r="2">
      <x v="200"/>
      <x/>
      <x v="364"/>
      <x/>
      <x/>
    </i>
    <i r="2">
      <x v="201"/>
      <x/>
      <x v="365"/>
      <x/>
      <x/>
    </i>
    <i r="2">
      <x v="202"/>
      <x/>
      <x v="366"/>
      <x/>
      <x/>
    </i>
    <i r="2">
      <x v="203"/>
      <x/>
      <x v="367"/>
      <x/>
      <x/>
    </i>
    <i r="2">
      <x v="204"/>
      <x/>
      <x v="368"/>
      <x/>
      <x/>
    </i>
    <i r="2">
      <x v="205"/>
      <x/>
      <x v="369"/>
      <x/>
      <x/>
    </i>
    <i r="2">
      <x v="206"/>
      <x/>
      <x v="370"/>
      <x/>
      <x/>
    </i>
    <i r="2">
      <x v="207"/>
      <x/>
      <x v="371"/>
      <x/>
      <x/>
    </i>
    <i r="2">
      <x v="208"/>
      <x/>
      <x v="372"/>
      <x/>
      <x/>
    </i>
    <i r="2">
      <x v="209"/>
      <x/>
      <x v="373"/>
      <x/>
      <x/>
    </i>
    <i r="1">
      <x v="26"/>
      <x/>
      <x/>
      <x v="374"/>
      <x/>
      <x/>
    </i>
    <i r="2">
      <x v="210"/>
      <x/>
      <x v="375"/>
      <x/>
      <x/>
    </i>
    <i r="2">
      <x v="211"/>
      <x/>
      <x v="376"/>
      <x/>
      <x/>
    </i>
    <i r="2">
      <x v="212"/>
      <x/>
      <x v="377"/>
      <x/>
      <x/>
    </i>
    <i r="1">
      <x v="27"/>
      <x/>
      <x/>
      <x v="378"/>
      <x/>
      <x/>
    </i>
    <i r="2">
      <x v="213"/>
      <x/>
      <x v="379"/>
      <x/>
      <x/>
    </i>
    <i r="2">
      <x v="214"/>
      <x/>
      <x v="380"/>
      <x/>
      <x/>
    </i>
    <i r="2">
      <x v="215"/>
      <x/>
      <x v="381"/>
      <x/>
      <x/>
    </i>
    <i r="2">
      <x v="216"/>
      <x/>
      <x v="382"/>
      <x/>
      <x/>
    </i>
    <i r="1">
      <x v="28"/>
      <x/>
      <x/>
      <x v="383"/>
      <x/>
      <x/>
    </i>
    <i r="2">
      <x v="217"/>
      <x/>
      <x v="384"/>
      <x/>
      <x/>
    </i>
    <i r="3">
      <x v="137"/>
      <x v="385"/>
      <x/>
      <x/>
    </i>
    <i r="3">
      <x v="138"/>
      <x v="386"/>
      <x/>
      <x/>
    </i>
    <i r="3">
      <x v="139"/>
      <x v="387"/>
      <x/>
      <x/>
    </i>
    <i r="3">
      <x v="140"/>
      <x v="388"/>
      <x/>
      <x/>
    </i>
    <i r="3">
      <x v="141"/>
      <x v="389"/>
      <x/>
      <x/>
    </i>
    <i r="2">
      <x v="218"/>
      <x/>
      <x v="390"/>
      <x/>
      <x/>
    </i>
    <i r="3">
      <x v="142"/>
      <x v="391"/>
      <x/>
      <x/>
    </i>
    <i r="3">
      <x v="143"/>
      <x v="392"/>
      <x/>
      <x/>
    </i>
    <i r="3">
      <x v="144"/>
      <x v="393"/>
      <x/>
      <x/>
    </i>
    <i r="2">
      <x v="219"/>
      <x/>
      <x v="394"/>
      <x/>
      <x/>
    </i>
    <i r="3">
      <x v="145"/>
      <x v="395"/>
      <x/>
      <x/>
    </i>
    <i r="3">
      <x v="146"/>
      <x v="396"/>
      <x/>
      <x/>
    </i>
    <i r="3">
      <x v="147"/>
      <x v="397"/>
      <x/>
      <x/>
    </i>
    <i r="1">
      <x v="29"/>
      <x/>
      <x/>
      <x v="398"/>
      <x/>
      <x/>
    </i>
    <i r="2">
      <x v="220"/>
      <x/>
      <x v="399"/>
      <x/>
      <x/>
    </i>
    <i r="2">
      <x v="221"/>
      <x/>
      <x v="400"/>
      <x/>
      <x/>
    </i>
    <i r="2">
      <x v="222"/>
      <x/>
      <x v="401"/>
      <x/>
      <x/>
    </i>
    <i r="2">
      <x v="223"/>
      <x/>
      <x v="402"/>
      <x/>
      <x/>
    </i>
    <i r="2">
      <x v="224"/>
      <x/>
      <x v="403"/>
      <x/>
      <x/>
    </i>
    <i r="1">
      <x v="30"/>
      <x/>
      <x/>
      <x v="404"/>
      <x/>
      <x/>
    </i>
    <i r="2">
      <x v="225"/>
      <x/>
      <x v="405"/>
      <x/>
      <x/>
    </i>
    <i r="2">
      <x v="226"/>
      <x/>
      <x v="406"/>
      <x/>
      <x/>
    </i>
    <i r="2">
      <x v="227"/>
      <x/>
      <x v="407"/>
      <x/>
      <x/>
    </i>
    <i r="2">
      <x v="228"/>
      <x/>
      <x v="408"/>
      <x/>
      <x/>
    </i>
    <i r="2">
      <x v="229"/>
      <x/>
      <x v="409"/>
      <x/>
      <x/>
    </i>
    <i r="1">
      <x v="31"/>
      <x/>
      <x/>
      <x v="410"/>
      <x/>
      <x/>
    </i>
    <i r="2">
      <x v="230"/>
      <x/>
      <x v="411"/>
      <x/>
      <x/>
    </i>
    <i r="2">
      <x v="231"/>
      <x/>
      <x v="412"/>
      <x/>
      <x/>
    </i>
    <i r="2">
      <x v="232"/>
      <x/>
      <x v="413"/>
      <x/>
      <x/>
    </i>
    <i r="2">
      <x v="233"/>
      <x/>
      <x v="414"/>
      <x/>
      <x/>
    </i>
    <i r="2">
      <x v="234"/>
      <x/>
      <x v="415"/>
      <x/>
      <x/>
    </i>
    <i r="2">
      <x v="235"/>
      <x/>
      <x v="416"/>
      <x/>
      <x/>
    </i>
    <i r="1">
      <x v="32"/>
      <x/>
      <x/>
      <x v="417"/>
      <x/>
      <x/>
    </i>
    <i r="2">
      <x v="236"/>
      <x/>
      <x v="418"/>
      <x/>
      <x/>
    </i>
    <i r="2">
      <x v="237"/>
      <x/>
      <x v="419"/>
      <x/>
      <x/>
    </i>
    <i r="2">
      <x v="238"/>
      <x/>
      <x v="420"/>
      <x/>
      <x/>
    </i>
    <i r="2">
      <x v="239"/>
      <x/>
      <x v="421"/>
      <x/>
      <x/>
    </i>
    <i>
      <x v="5"/>
      <x/>
      <x/>
      <x/>
      <x v="626"/>
      <x v="2"/>
      <x v="5"/>
    </i>
    <i r="1">
      <x v="34"/>
      <x/>
      <x/>
      <x v="627"/>
      <x v="2"/>
      <x v="10"/>
    </i>
    <i r="1">
      <x v="35"/>
      <x/>
      <x/>
      <x v="628"/>
      <x v="2"/>
      <x v="10"/>
    </i>
    <i r="1">
      <x v="36"/>
      <x/>
      <x/>
      <x v="629"/>
      <x v="2"/>
      <x v="5"/>
    </i>
    <i r="2">
      <x v="290"/>
      <x/>
      <x v="630"/>
      <x/>
      <x v="9"/>
    </i>
    <i r="2">
      <x v="291"/>
      <x/>
      <x v="631"/>
      <x/>
      <x v="9"/>
    </i>
    <i r="2">
      <x v="292"/>
      <x/>
      <x v="632"/>
      <x/>
      <x v="9"/>
    </i>
    <i r="2">
      <x v="293"/>
      <x/>
      <x v="633"/>
      <x/>
      <x v="9"/>
    </i>
  </rowItems>
  <colItems count="1">
    <i/>
  </colItems>
  <pageFields count="2">
    <pageField fld="26" hier="-1"/>
    <pageField fld="17" hier="-1"/>
  </pageFields>
  <formats count="1">
    <format dxfId="58">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534"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axis="axisPage" compact="0" outline="0" multipleItemSelectionAllowed="1" showAll="0">
      <items count="4">
        <item h="1" x="1"/>
        <item x="0"/>
        <item m="1" x="2"/>
        <item t="default"/>
      </items>
    </pivotField>
    <pivotField axis="axisRow" compact="0" outline="0" showAll="0" defaultSubtotal="0">
      <items count="5">
        <item x="0"/>
        <item x="2"/>
        <item x="3"/>
        <item x="1"/>
        <item m="1" x="4"/>
      </items>
    </pivotField>
    <pivotField compact="0" outline="0" showAll="0"/>
    <pivotField compact="0" outline="0" showAll="0" defaultSubtotal="0"/>
    <pivotField compact="0" outline="0" showAll="0"/>
    <pivotField compact="0" outline="0" showAll="0"/>
  </pivotFields>
  <rowFields count="7">
    <field x="6"/>
    <field x="8"/>
    <field x="10"/>
    <field x="12"/>
    <field x="14"/>
    <field x="31"/>
    <field x="16"/>
  </rowFields>
  <rowItems count="529">
    <i>
      <x/>
      <x/>
      <x/>
      <x/>
      <x/>
      <x/>
      <x v="5"/>
    </i>
    <i r="1">
      <x v="1"/>
      <x/>
      <x/>
      <x v="1"/>
      <x/>
      <x v="5"/>
    </i>
    <i r="2">
      <x v="1"/>
      <x/>
      <x v="2"/>
      <x v="3"/>
      <x v="5"/>
    </i>
    <i r="2">
      <x v="2"/>
      <x/>
      <x v="3"/>
      <x/>
      <x v="7"/>
    </i>
    <i r="2">
      <x v="3"/>
      <x/>
      <x v="4"/>
      <x v="3"/>
      <x v="7"/>
    </i>
    <i r="2">
      <x v="4"/>
      <x/>
      <x v="5"/>
      <x v="3"/>
      <x v="10"/>
    </i>
    <i r="2">
      <x v="5"/>
      <x/>
      <x v="6"/>
      <x v="3"/>
      <x v="10"/>
    </i>
    <i r="2">
      <x v="6"/>
      <x/>
      <x v="7"/>
      <x v="3"/>
      <x v="10"/>
    </i>
    <i r="2">
      <x v="7"/>
      <x/>
      <x v="8"/>
      <x v="3"/>
      <x v="2"/>
    </i>
    <i r="2">
      <x v="8"/>
      <x/>
      <x v="9"/>
      <x v="3"/>
      <x v="11"/>
    </i>
    <i r="2">
      <x v="9"/>
      <x/>
      <x v="10"/>
      <x v="3"/>
      <x v="5"/>
    </i>
    <i r="3">
      <x v="1"/>
      <x v="11"/>
      <x v="3"/>
      <x v="9"/>
    </i>
    <i r="3">
      <x v="2"/>
      <x v="12"/>
      <x v="3"/>
      <x v="9"/>
    </i>
    <i r="3">
      <x v="3"/>
      <x v="13"/>
      <x v="3"/>
      <x v="9"/>
    </i>
    <i r="2">
      <x v="10"/>
      <x/>
      <x v="14"/>
      <x v="3"/>
      <x v="5"/>
    </i>
    <i r="3">
      <x v="4"/>
      <x v="15"/>
      <x v="3"/>
      <x v="9"/>
    </i>
    <i r="3">
      <x v="5"/>
      <x v="16"/>
      <x v="3"/>
      <x v="9"/>
    </i>
    <i r="3">
      <x v="6"/>
      <x v="17"/>
      <x v="3"/>
      <x v="9"/>
    </i>
    <i r="3">
      <x v="7"/>
      <x v="18"/>
      <x v="3"/>
      <x v="9"/>
    </i>
    <i r="3">
      <x v="8"/>
      <x v="19"/>
      <x v="3"/>
      <x v="9"/>
    </i>
    <i r="3">
      <x v="9"/>
      <x v="20"/>
      <x v="3"/>
      <x v="9"/>
    </i>
    <i r="2">
      <x v="11"/>
      <x/>
      <x v="21"/>
      <x v="3"/>
      <x v="5"/>
    </i>
    <i r="2">
      <x v="12"/>
      <x/>
      <x v="22"/>
      <x v="3"/>
      <x v="5"/>
    </i>
    <i r="3">
      <x v="10"/>
      <x v="23"/>
      <x v="3"/>
      <x v="9"/>
    </i>
    <i r="3">
      <x v="11"/>
      <x v="24"/>
      <x v="3"/>
      <x v="9"/>
    </i>
    <i r="3">
      <x v="12"/>
      <x v="25"/>
      <x v="3"/>
      <x v="9"/>
    </i>
    <i r="3">
      <x v="13"/>
      <x v="26"/>
      <x v="3"/>
      <x v="9"/>
    </i>
    <i r="3">
      <x v="14"/>
      <x v="27"/>
      <x v="3"/>
      <x v="9"/>
    </i>
    <i r="2">
      <x v="13"/>
      <x/>
      <x v="28"/>
      <x/>
      <x v="10"/>
    </i>
    <i r="2">
      <x v="14"/>
      <x/>
      <x v="29"/>
      <x v="3"/>
      <x v="10"/>
    </i>
    <i r="2">
      <x v="15"/>
      <x/>
      <x v="30"/>
      <x v="3"/>
      <x v="4"/>
    </i>
    <i r="2">
      <x v="16"/>
      <x/>
      <x v="31"/>
      <x v="3"/>
      <x v="10"/>
    </i>
    <i r="1">
      <x v="2"/>
      <x/>
      <x/>
      <x v="32"/>
      <x/>
      <x v="5"/>
    </i>
    <i r="2">
      <x v="17"/>
      <x/>
      <x v="33"/>
      <x/>
      <x v="5"/>
    </i>
    <i r="3">
      <x v="15"/>
      <x v="34"/>
      <x v="3"/>
      <x v="9"/>
    </i>
    <i r="3">
      <x v="16"/>
      <x v="35"/>
      <x v="3"/>
      <x v="9"/>
    </i>
    <i r="3">
      <x v="17"/>
      <x v="36"/>
      <x v="3"/>
      <x v="9"/>
    </i>
    <i r="3">
      <x v="18"/>
      <x v="37"/>
      <x v="3"/>
      <x v="9"/>
    </i>
    <i r="3">
      <x v="19"/>
      <x v="38"/>
      <x v="3"/>
      <x v="9"/>
    </i>
    <i r="3">
      <x v="20"/>
      <x v="39"/>
      <x v="3"/>
      <x v="9"/>
    </i>
    <i r="3">
      <x v="21"/>
      <x v="40"/>
      <x v="3"/>
      <x v="9"/>
    </i>
    <i r="2">
      <x v="18"/>
      <x/>
      <x v="41"/>
      <x/>
      <x v="5"/>
    </i>
    <i r="3">
      <x v="22"/>
      <x v="42"/>
      <x v="3"/>
      <x v="9"/>
    </i>
    <i r="3">
      <x v="23"/>
      <x v="43"/>
      <x v="3"/>
      <x v="9"/>
    </i>
    <i r="3">
      <x v="24"/>
      <x v="44"/>
      <x v="3"/>
      <x v="9"/>
    </i>
    <i r="3">
      <x v="25"/>
      <x v="45"/>
      <x v="3"/>
      <x v="9"/>
    </i>
    <i r="3">
      <x v="26"/>
      <x v="46"/>
      <x v="3"/>
      <x v="9"/>
    </i>
    <i r="3">
      <x v="27"/>
      <x v="47"/>
      <x v="3"/>
      <x v="9"/>
    </i>
    <i r="3">
      <x v="28"/>
      <x v="48"/>
      <x v="3"/>
      <x v="9"/>
    </i>
    <i r="3">
      <x v="29"/>
      <x v="49"/>
      <x v="3"/>
      <x v="9"/>
    </i>
    <i r="2">
      <x v="19"/>
      <x/>
      <x v="50"/>
      <x v="3"/>
      <x v="10"/>
    </i>
    <i r="2">
      <x v="20"/>
      <x/>
      <x v="51"/>
      <x v="3"/>
      <x v="6"/>
    </i>
    <i r="2">
      <x v="21"/>
      <x/>
      <x v="52"/>
      <x v="3"/>
      <x v="10"/>
    </i>
    <i r="2">
      <x v="22"/>
      <x/>
      <x v="53"/>
      <x v="3"/>
      <x v="10"/>
    </i>
    <i r="2">
      <x v="23"/>
      <x/>
      <x v="54"/>
      <x v="3"/>
      <x v="10"/>
    </i>
    <i r="1">
      <x v="3"/>
      <x/>
      <x/>
      <x v="55"/>
      <x/>
      <x v="5"/>
    </i>
    <i r="2">
      <x v="24"/>
      <x/>
      <x v="56"/>
      <x/>
      <x v="10"/>
    </i>
    <i r="2">
      <x v="25"/>
      <x/>
      <x v="57"/>
      <x v="3"/>
      <x v="10"/>
    </i>
    <i r="2">
      <x v="26"/>
      <x/>
      <x v="58"/>
      <x/>
      <x v="10"/>
    </i>
    <i r="2">
      <x v="27"/>
      <x/>
      <x v="59"/>
      <x/>
      <x v="6"/>
    </i>
    <i>
      <x v="1"/>
      <x/>
      <x/>
      <x/>
      <x v="422"/>
      <x/>
      <x v="5"/>
    </i>
    <i r="1">
      <x v="4"/>
      <x/>
      <x/>
      <x v="60"/>
      <x/>
      <x v="5"/>
    </i>
    <i r="2">
      <x v="28"/>
      <x/>
      <x v="61"/>
      <x v="3"/>
      <x v="3"/>
    </i>
    <i r="2">
      <x v="29"/>
      <x/>
      <x v="62"/>
      <x v="3"/>
      <x v="3"/>
    </i>
    <i r="3">
      <x v="150"/>
      <x v="433"/>
      <x v="3"/>
      <x v="9"/>
    </i>
    <i r="3">
      <x v="151"/>
      <x v="434"/>
      <x v="3"/>
      <x v="9"/>
    </i>
    <i r="3">
      <x v="152"/>
      <x v="435"/>
      <x v="3"/>
      <x v="9"/>
    </i>
    <i r="3">
      <x v="153"/>
      <x v="436"/>
      <x v="3"/>
      <x v="9"/>
    </i>
    <i r="3">
      <x v="154"/>
      <x v="437"/>
      <x v="3"/>
      <x v="9"/>
    </i>
    <i r="3">
      <x v="155"/>
      <x v="438"/>
      <x v="3"/>
      <x v="9"/>
    </i>
    <i r="2">
      <x v="30"/>
      <x/>
      <x v="63"/>
      <x/>
      <x v="5"/>
    </i>
    <i r="3">
      <x v="30"/>
      <x v="64"/>
      <x v="3"/>
      <x v="9"/>
    </i>
    <i r="3">
      <x v="31"/>
      <x v="65"/>
      <x v="3"/>
      <x v="9"/>
    </i>
    <i r="3">
      <x v="32"/>
      <x v="66"/>
      <x v="3"/>
      <x v="9"/>
    </i>
    <i r="3">
      <x v="33"/>
      <x v="67"/>
      <x v="3"/>
      <x v="9"/>
    </i>
    <i r="3">
      <x v="34"/>
      <x v="68"/>
      <x v="3"/>
      <x v="9"/>
    </i>
    <i r="3">
      <x v="35"/>
      <x v="69"/>
      <x v="3"/>
      <x v="9"/>
    </i>
    <i r="3">
      <x v="36"/>
      <x v="70"/>
      <x v="3"/>
      <x v="9"/>
    </i>
    <i r="3">
      <x v="37"/>
      <x v="71"/>
      <x v="3"/>
      <x v="9"/>
    </i>
    <i r="3">
      <x v="38"/>
      <x v="72"/>
      <x v="3"/>
      <x v="9"/>
    </i>
    <i r="3">
      <x v="39"/>
      <x v="73"/>
      <x v="3"/>
      <x v="9"/>
    </i>
    <i r="2">
      <x v="31"/>
      <x/>
      <x v="74"/>
      <x v="3"/>
      <x v="10"/>
    </i>
    <i r="2">
      <x v="32"/>
      <x/>
      <x v="75"/>
      <x/>
      <x v="5"/>
    </i>
    <i r="3">
      <x v="40"/>
      <x v="76"/>
      <x v="3"/>
      <x v="9"/>
    </i>
    <i r="3">
      <x v="41"/>
      <x v="77"/>
      <x v="3"/>
      <x v="9"/>
    </i>
    <i r="3">
      <x v="42"/>
      <x v="78"/>
      <x v="3"/>
      <x v="9"/>
    </i>
    <i r="2">
      <x v="240"/>
      <x/>
      <x v="423"/>
      <x/>
      <x v="10"/>
    </i>
    <i r="2">
      <x v="241"/>
      <x/>
      <x v="424"/>
      <x v="3"/>
      <x v="10"/>
    </i>
    <i r="2">
      <x v="242"/>
      <x/>
      <x v="425"/>
      <x v="3"/>
      <x v="1"/>
    </i>
    <i r="2">
      <x v="243"/>
      <x/>
      <x v="426"/>
      <x/>
      <x v="10"/>
    </i>
    <i r="2">
      <x v="244"/>
      <x/>
      <x v="427"/>
      <x/>
      <x v="5"/>
    </i>
    <i r="3">
      <x v="301"/>
      <x v="640"/>
      <x v="3"/>
      <x v="9"/>
    </i>
    <i r="3">
      <x v="302"/>
      <x v="641"/>
      <x v="3"/>
      <x v="9"/>
    </i>
    <i r="2">
      <x v="245"/>
      <x/>
      <x v="430"/>
      <x v="3"/>
      <x v="10"/>
    </i>
    <i r="2">
      <x v="246"/>
      <x/>
      <x v="431"/>
      <x/>
      <x v="3"/>
    </i>
    <i r="2">
      <x v="247"/>
      <x/>
      <x v="432"/>
      <x/>
      <x v="3"/>
    </i>
    <i r="2">
      <x v="248"/>
      <x/>
      <x v="439"/>
      <x v="3"/>
      <x v="6"/>
    </i>
    <i r="2">
      <x v="249"/>
      <x/>
      <x v="440"/>
      <x v="3"/>
      <x v="6"/>
    </i>
    <i r="2">
      <x v="250"/>
      <x/>
      <x v="441"/>
      <x/>
      <x v="5"/>
    </i>
    <i r="3">
      <x v="156"/>
      <x v="442"/>
      <x v="3"/>
      <x v="9"/>
    </i>
    <i r="3">
      <x v="157"/>
      <x v="443"/>
      <x v="3"/>
      <x v="9"/>
    </i>
    <i r="3">
      <x v="158"/>
      <x v="444"/>
      <x v="3"/>
      <x v="9"/>
    </i>
    <i r="2">
      <x v="251"/>
      <x/>
      <x v="445"/>
      <x v="3"/>
      <x v="5"/>
    </i>
    <i r="3">
      <x v="159"/>
      <x v="446"/>
      <x v="3"/>
      <x v="9"/>
    </i>
    <i r="3">
      <x v="160"/>
      <x v="447"/>
      <x v="3"/>
      <x v="9"/>
    </i>
    <i r="3">
      <x v="161"/>
      <x v="448"/>
      <x v="3"/>
      <x v="9"/>
    </i>
    <i r="2">
      <x v="252"/>
      <x/>
      <x v="449"/>
      <x/>
      <x v="5"/>
    </i>
    <i r="2">
      <x v="253"/>
      <x v="162"/>
      <x v="450"/>
      <x v="3"/>
      <x v="9"/>
    </i>
    <i r="3">
      <x v="163"/>
      <x v="451"/>
      <x v="3"/>
      <x v="9"/>
    </i>
    <i r="3">
      <x v="164"/>
      <x v="452"/>
      <x v="3"/>
      <x v="9"/>
    </i>
    <i r="1">
      <x v="5"/>
      <x/>
      <x/>
      <x v="79"/>
      <x/>
      <x v="5"/>
    </i>
    <i r="2">
      <x v="33"/>
      <x/>
      <x v="80"/>
      <x v="3"/>
      <x v="8"/>
    </i>
    <i r="2">
      <x v="34"/>
      <x/>
      <x v="81"/>
      <x v="3"/>
      <x v="8"/>
    </i>
    <i r="2">
      <x v="35"/>
      <x/>
      <x v="82"/>
      <x v="3"/>
      <x v="8"/>
    </i>
    <i r="2">
      <x v="36"/>
      <x/>
      <x v="83"/>
      <x v="3"/>
      <x v="8"/>
    </i>
    <i r="2">
      <x v="37"/>
      <x/>
      <x v="84"/>
      <x v="3"/>
      <x v="8"/>
    </i>
    <i r="2">
      <x v="38"/>
      <x/>
      <x v="85"/>
      <x v="3"/>
      <x v="8"/>
    </i>
    <i r="2">
      <x v="39"/>
      <x/>
      <x v="86"/>
      <x v="3"/>
      <x v="8"/>
    </i>
    <i r="2">
      <x v="40"/>
      <x/>
      <x v="87"/>
      <x v="3"/>
      <x v="8"/>
    </i>
    <i r="2">
      <x v="41"/>
      <x/>
      <x v="88"/>
      <x v="3"/>
      <x v="8"/>
    </i>
    <i r="2">
      <x v="42"/>
      <x/>
      <x v="89"/>
      <x v="3"/>
      <x v="8"/>
    </i>
    <i r="2">
      <x v="43"/>
      <x/>
      <x v="90"/>
      <x v="3"/>
      <x v="8"/>
    </i>
    <i r="2">
      <x v="44"/>
      <x/>
      <x v="91"/>
      <x v="3"/>
      <x v="8"/>
    </i>
    <i r="1">
      <x v="6"/>
      <x/>
      <x/>
      <x v="92"/>
      <x v="1"/>
      <x v="5"/>
    </i>
    <i r="2">
      <x v="45"/>
      <x/>
      <x v="93"/>
      <x v="3"/>
      <x v="10"/>
    </i>
    <i r="2">
      <x v="46"/>
      <x/>
      <x v="94"/>
      <x v="3"/>
      <x v="10"/>
    </i>
    <i r="2">
      <x v="47"/>
      <x/>
      <x v="95"/>
      <x v="1"/>
      <x v="5"/>
    </i>
    <i r="3">
      <x v="171"/>
      <x v="465"/>
      <x v="3"/>
      <x v="9"/>
    </i>
    <i r="3">
      <x v="172"/>
      <x v="466"/>
      <x v="3"/>
      <x v="9"/>
    </i>
    <i r="3">
      <x v="173"/>
      <x v="467"/>
      <x v="3"/>
      <x v="9"/>
    </i>
    <i r="3">
      <x v="174"/>
      <x v="468"/>
      <x v="3"/>
      <x v="9"/>
    </i>
    <i r="3">
      <x v="175"/>
      <x v="469"/>
      <x v="3"/>
      <x v="9"/>
    </i>
    <i r="3">
      <x v="176"/>
      <x v="470"/>
      <x v="3"/>
      <x v="9"/>
    </i>
    <i r="3">
      <x v="177"/>
      <x v="471"/>
      <x v="3"/>
      <x v="9"/>
    </i>
    <i r="3">
      <x v="178"/>
      <x v="472"/>
      <x v="3"/>
      <x v="9"/>
    </i>
    <i r="3">
      <x v="179"/>
      <x v="473"/>
      <x v="3"/>
      <x v="9"/>
    </i>
    <i r="3">
      <x v="180"/>
      <x v="474"/>
      <x v="3"/>
      <x v="9"/>
    </i>
    <i r="3">
      <x v="181"/>
      <x v="475"/>
      <x v="3"/>
      <x v="9"/>
    </i>
    <i r="3">
      <x v="182"/>
      <x v="476"/>
      <x v="3"/>
      <x v="9"/>
    </i>
    <i r="3">
      <x v="183"/>
      <x v="477"/>
      <x v="3"/>
      <x v="9"/>
    </i>
    <i r="3">
      <x v="184"/>
      <x v="478"/>
      <x v="3"/>
      <x v="9"/>
    </i>
    <i r="3">
      <x v="185"/>
      <x v="479"/>
      <x v="3"/>
      <x v="9"/>
    </i>
    <i r="3">
      <x v="186"/>
      <x v="480"/>
      <x v="3"/>
      <x v="9"/>
    </i>
    <i r="2">
      <x v="48"/>
      <x/>
      <x v="96"/>
      <x v="1"/>
      <x v="10"/>
    </i>
    <i r="2">
      <x v="49"/>
      <x/>
      <x v="97"/>
      <x v="3"/>
      <x v="10"/>
    </i>
    <i r="2">
      <x v="50"/>
      <x/>
      <x v="98"/>
      <x v="3"/>
      <x v="10"/>
    </i>
    <i r="2">
      <x v="51"/>
      <x/>
      <x v="99"/>
      <x v="1"/>
      <x v="10"/>
    </i>
    <i r="2">
      <x v="52"/>
      <x/>
      <x v="100"/>
      <x v="1"/>
      <x v="10"/>
    </i>
    <i r="2">
      <x v="53"/>
      <x/>
      <x v="101"/>
      <x v="3"/>
      <x v="11"/>
    </i>
    <i r="2">
      <x v="54"/>
      <x/>
      <x v="102"/>
      <x v="3"/>
      <x v="11"/>
    </i>
    <i r="2">
      <x v="55"/>
      <x/>
      <x v="103"/>
      <x v="1"/>
      <x v="5"/>
    </i>
    <i r="3">
      <x v="43"/>
      <x v="104"/>
      <x v="3"/>
      <x v="9"/>
    </i>
    <i r="3">
      <x v="44"/>
      <x v="105"/>
      <x v="3"/>
      <x v="9"/>
    </i>
    <i r="3">
      <x v="45"/>
      <x v="106"/>
      <x v="3"/>
      <x v="9"/>
    </i>
    <i r="3">
      <x v="46"/>
      <x v="107"/>
      <x v="1"/>
      <x v="10"/>
    </i>
    <i r="2">
      <x v="56"/>
      <x/>
      <x v="108"/>
      <x v="1"/>
      <x v="10"/>
    </i>
    <i r="3">
      <x v="47"/>
      <x v="109"/>
      <x v="3"/>
      <x v="9"/>
    </i>
    <i r="3">
      <x v="48"/>
      <x v="110"/>
      <x v="3"/>
      <x v="9"/>
    </i>
    <i r="3">
      <x v="49"/>
      <x v="111"/>
      <x v="3"/>
      <x v="9"/>
    </i>
    <i r="3">
      <x v="50"/>
      <x v="112"/>
      <x v="3"/>
      <x v="9"/>
    </i>
    <i r="3">
      <x v="51"/>
      <x v="113"/>
      <x v="3"/>
      <x v="9"/>
    </i>
    <i r="2">
      <x v="57"/>
      <x/>
      <x v="114"/>
      <x v="3"/>
      <x v="10"/>
    </i>
    <i r="2">
      <x v="254"/>
      <x/>
      <x v="453"/>
      <x v="1"/>
      <x v="10"/>
    </i>
    <i r="2">
      <x v="255"/>
      <x/>
      <x v="454"/>
      <x v="3"/>
      <x v="10"/>
    </i>
    <i r="2">
      <x v="256"/>
      <x/>
      <x v="455"/>
      <x v="1"/>
      <x v="10"/>
    </i>
    <i r="2">
      <x v="257"/>
      <x/>
      <x v="456"/>
      <x v="1"/>
      <x v="10"/>
    </i>
    <i r="2">
      <x v="258"/>
      <x/>
      <x v="457"/>
      <x v="3"/>
      <x v="10"/>
    </i>
    <i r="3">
      <x v="165"/>
      <x v="458"/>
      <x v="3"/>
      <x v="9"/>
    </i>
    <i r="3">
      <x v="166"/>
      <x v="459"/>
      <x v="3"/>
      <x v="9"/>
    </i>
    <i r="3">
      <x v="167"/>
      <x v="460"/>
      <x v="3"/>
      <x v="9"/>
    </i>
    <i r="3">
      <x v="168"/>
      <x v="461"/>
      <x v="3"/>
      <x v="9"/>
    </i>
    <i r="3">
      <x v="169"/>
      <x v="462"/>
      <x v="3"/>
      <x v="9"/>
    </i>
    <i r="3">
      <x v="170"/>
      <x v="463"/>
      <x v="3"/>
      <x v="9"/>
    </i>
    <i r="2">
      <x v="259"/>
      <x/>
      <x v="464"/>
      <x v="1"/>
      <x v="10"/>
    </i>
    <i r="2">
      <x v="260"/>
      <x/>
      <x v="481"/>
      <x v="3"/>
      <x v="5"/>
    </i>
    <i r="3">
      <x v="187"/>
      <x v="482"/>
      <x v="3"/>
      <x v="9"/>
    </i>
    <i r="3">
      <x v="188"/>
      <x v="483"/>
      <x v="3"/>
      <x v="9"/>
    </i>
    <i r="1">
      <x v="7"/>
      <x/>
      <x/>
      <x v="115"/>
      <x v="3"/>
      <x v="5"/>
    </i>
    <i r="2">
      <x v="261"/>
      <x/>
      <x v="484"/>
      <x v="3"/>
      <x v="10"/>
    </i>
    <i r="2">
      <x v="262"/>
      <x/>
      <x v="485"/>
      <x v="3"/>
      <x v="10"/>
    </i>
    <i r="2">
      <x v="263"/>
      <x/>
      <x v="486"/>
      <x v="3"/>
      <x v="10"/>
    </i>
    <i r="2">
      <x v="264"/>
      <x/>
      <x v="487"/>
      <x v="3"/>
      <x v="10"/>
    </i>
    <i r="2">
      <x v="265"/>
      <x/>
      <x v="488"/>
      <x v="3"/>
      <x v="10"/>
    </i>
    <i r="2">
      <x v="266"/>
      <x/>
      <x v="489"/>
      <x v="3"/>
      <x v="10"/>
    </i>
    <i r="2">
      <x v="267"/>
      <x/>
      <x v="490"/>
      <x v="3"/>
      <x v="10"/>
    </i>
    <i r="2">
      <x v="268"/>
      <x/>
      <x v="491"/>
      <x v="3"/>
      <x v="3"/>
    </i>
    <i r="2">
      <x v="269"/>
      <x/>
      <x v="492"/>
      <x v="3"/>
      <x v="3"/>
    </i>
    <i r="2">
      <x v="270"/>
      <x/>
      <x v="493"/>
      <x v="3"/>
      <x v="6"/>
    </i>
    <i r="2">
      <x v="271"/>
      <x/>
      <x v="494"/>
      <x v="3"/>
      <x v="5"/>
    </i>
    <i r="3">
      <x v="189"/>
      <x v="495"/>
      <x v="3"/>
      <x v="9"/>
    </i>
    <i r="3">
      <x v="190"/>
      <x v="496"/>
      <x v="3"/>
      <x v="9"/>
    </i>
    <i r="3">
      <x v="191"/>
      <x v="497"/>
      <x v="3"/>
      <x v="9"/>
    </i>
    <i r="3">
      <x v="192"/>
      <x v="498"/>
      <x v="3"/>
      <x v="10"/>
    </i>
    <i r="2">
      <x v="272"/>
      <x/>
      <x v="499"/>
      <x v="3"/>
      <x v="5"/>
    </i>
    <i r="3">
      <x v="193"/>
      <x v="500"/>
      <x v="3"/>
      <x v="9"/>
    </i>
    <i r="3">
      <x v="194"/>
      <x v="501"/>
      <x v="3"/>
      <x v="9"/>
    </i>
    <i r="3">
      <x v="195"/>
      <x v="502"/>
      <x v="3"/>
      <x v="9"/>
    </i>
    <i r="3">
      <x v="196"/>
      <x v="503"/>
      <x v="3"/>
      <x v="9"/>
    </i>
    <i r="3">
      <x v="197"/>
      <x v="504"/>
      <x v="3"/>
      <x v="9"/>
    </i>
    <i r="3">
      <x v="198"/>
      <x v="505"/>
      <x v="3"/>
      <x v="9"/>
    </i>
    <i r="3">
      <x v="199"/>
      <x v="506"/>
      <x v="3"/>
      <x v="9"/>
    </i>
    <i r="3">
      <x v="200"/>
      <x v="507"/>
      <x v="3"/>
      <x v="9"/>
    </i>
    <i r="3">
      <x v="201"/>
      <x v="508"/>
      <x v="3"/>
      <x v="9"/>
    </i>
    <i r="3">
      <x v="202"/>
      <x v="509"/>
      <x v="3"/>
      <x v="9"/>
    </i>
    <i r="1">
      <x v="33"/>
      <x/>
      <x/>
      <x v="510"/>
      <x/>
      <x v="5"/>
    </i>
    <i r="2">
      <x v="273"/>
      <x/>
      <x v="511"/>
      <x/>
      <x v="5"/>
    </i>
    <i r="3">
      <x v="203"/>
      <x v="512"/>
      <x v="3"/>
      <x v="9"/>
    </i>
    <i r="3">
      <x v="204"/>
      <x v="513"/>
      <x v="3"/>
      <x v="9"/>
    </i>
    <i r="3">
      <x v="205"/>
      <x v="514"/>
      <x v="3"/>
      <x v="9"/>
    </i>
    <i r="3">
      <x v="206"/>
      <x v="515"/>
      <x v="3"/>
      <x v="9"/>
    </i>
    <i r="2">
      <x v="274"/>
      <x/>
      <x v="516"/>
      <x/>
      <x v="10"/>
    </i>
    <i r="2">
      <x v="275"/>
      <x/>
      <x v="517"/>
      <x/>
      <x v="10"/>
    </i>
    <i r="2">
      <x v="276"/>
      <x/>
      <x v="518"/>
      <x/>
      <x v="10"/>
    </i>
    <i r="2">
      <x v="277"/>
      <x/>
      <x v="519"/>
      <x/>
      <x v="5"/>
    </i>
    <i r="3">
      <x v="207"/>
      <x v="520"/>
      <x v="3"/>
      <x v="9"/>
    </i>
    <i r="3">
      <x v="208"/>
      <x v="521"/>
      <x v="3"/>
      <x v="9"/>
    </i>
    <i r="3">
      <x v="209"/>
      <x v="522"/>
      <x v="3"/>
      <x v="9"/>
    </i>
    <i r="3">
      <x v="210"/>
      <x v="523"/>
      <x v="3"/>
      <x v="9"/>
    </i>
    <i r="2">
      <x v="278"/>
      <x/>
      <x v="524"/>
      <x/>
      <x v="10"/>
    </i>
    <i r="2">
      <x v="279"/>
      <x/>
      <x v="525"/>
      <x/>
      <x v="10"/>
    </i>
    <i r="2">
      <x v="280"/>
      <x/>
      <x v="526"/>
      <x/>
      <x v="10"/>
    </i>
    <i>
      <x v="2"/>
      <x/>
      <x/>
      <x/>
      <x v="116"/>
      <x/>
      <x v="5"/>
    </i>
    <i r="1">
      <x v="8"/>
      <x/>
      <x/>
      <x v="117"/>
      <x v="3"/>
      <x/>
    </i>
    <i r="2">
      <x v="58"/>
      <x/>
      <x v="118"/>
      <x v="3"/>
      <x/>
    </i>
    <i r="2">
      <x v="59"/>
      <x/>
      <x v="119"/>
      <x v="3"/>
      <x/>
    </i>
    <i r="2">
      <x v="60"/>
      <x/>
      <x v="120"/>
      <x v="3"/>
      <x/>
    </i>
    <i r="2">
      <x v="61"/>
      <x/>
      <x v="121"/>
      <x v="3"/>
      <x/>
    </i>
    <i r="2">
      <x v="62"/>
      <x/>
      <x v="122"/>
      <x v="3"/>
      <x/>
    </i>
    <i r="2">
      <x v="63"/>
      <x/>
      <x v="123"/>
      <x v="3"/>
      <x/>
    </i>
    <i r="2">
      <x v="64"/>
      <x/>
      <x v="124"/>
      <x v="3"/>
      <x/>
    </i>
    <i r="2">
      <x v="65"/>
      <x/>
      <x v="125"/>
      <x v="3"/>
      <x/>
    </i>
    <i r="2">
      <x v="66"/>
      <x/>
      <x v="126"/>
      <x v="3"/>
      <x/>
    </i>
    <i r="2">
      <x v="67"/>
      <x/>
      <x v="127"/>
      <x v="3"/>
      <x/>
    </i>
    <i r="2">
      <x v="68"/>
      <x/>
      <x v="128"/>
      <x v="3"/>
      <x/>
    </i>
    <i r="1">
      <x v="9"/>
      <x/>
      <x/>
      <x v="129"/>
      <x v="3"/>
      <x/>
    </i>
    <i r="2">
      <x v="69"/>
      <x/>
      <x v="130"/>
      <x v="3"/>
      <x/>
    </i>
    <i r="3">
      <x v="211"/>
      <x v="527"/>
      <x v="3"/>
      <x/>
    </i>
    <i r="3">
      <x v="212"/>
      <x v="528"/>
      <x v="3"/>
      <x/>
    </i>
    <i r="3">
      <x v="213"/>
      <x v="529"/>
      <x v="3"/>
      <x/>
    </i>
    <i r="3">
      <x v="214"/>
      <x v="530"/>
      <x v="3"/>
      <x/>
    </i>
    <i r="2">
      <x v="70"/>
      <x/>
      <x v="131"/>
      <x v="3"/>
      <x/>
    </i>
    <i r="2">
      <x v="71"/>
      <x/>
      <x v="132"/>
      <x v="3"/>
      <x/>
    </i>
    <i r="3">
      <x v="52"/>
      <x v="133"/>
      <x v="3"/>
      <x/>
    </i>
    <i r="3">
      <x v="53"/>
      <x v="134"/>
      <x v="3"/>
      <x/>
    </i>
    <i r="3">
      <x v="54"/>
      <x v="135"/>
      <x v="3"/>
      <x/>
    </i>
    <i r="3">
      <x v="55"/>
      <x v="136"/>
      <x v="3"/>
      <x/>
    </i>
    <i r="2">
      <x v="72"/>
      <x/>
      <x v="137"/>
      <x v="3"/>
      <x/>
    </i>
    <i r="2">
      <x v="73"/>
      <x/>
      <x v="138"/>
      <x v="3"/>
      <x/>
    </i>
    <i r="2">
      <x v="74"/>
      <x/>
      <x v="139"/>
      <x v="3"/>
      <x/>
    </i>
    <i r="2">
      <x v="75"/>
      <x/>
      <x v="140"/>
      <x v="3"/>
      <x/>
    </i>
    <i r="2">
      <x v="76"/>
      <x/>
      <x v="141"/>
      <x v="3"/>
      <x/>
    </i>
    <i r="2">
      <x v="77"/>
      <x/>
      <x v="142"/>
      <x v="3"/>
      <x/>
    </i>
    <i r="2">
      <x v="78"/>
      <x/>
      <x v="143"/>
      <x v="3"/>
      <x/>
    </i>
    <i r="2">
      <x v="79"/>
      <x/>
      <x v="144"/>
      <x v="3"/>
      <x/>
    </i>
    <i r="2">
      <x v="80"/>
      <x/>
      <x v="145"/>
      <x v="3"/>
      <x/>
    </i>
    <i r="2">
      <x v="82"/>
      <x/>
      <x v="147"/>
      <x v="3"/>
      <x/>
    </i>
    <i r="2">
      <x v="84"/>
      <x/>
      <x v="149"/>
      <x v="3"/>
      <x/>
    </i>
    <i r="2">
      <x v="85"/>
      <x/>
      <x v="150"/>
      <x v="3"/>
      <x/>
    </i>
    <i r="1">
      <x v="10"/>
      <x/>
      <x/>
      <x v="151"/>
      <x v="3"/>
      <x/>
    </i>
    <i r="2">
      <x v="86"/>
      <x/>
      <x v="152"/>
      <x v="3"/>
      <x/>
    </i>
    <i r="2">
      <x v="87"/>
      <x/>
      <x v="153"/>
      <x v="3"/>
      <x/>
    </i>
    <i r="2">
      <x v="88"/>
      <x/>
      <x v="154"/>
      <x v="3"/>
      <x/>
    </i>
    <i r="3">
      <x v="56"/>
      <x v="155"/>
      <x v="3"/>
      <x/>
    </i>
    <i r="3">
      <x v="57"/>
      <x v="156"/>
      <x v="3"/>
      <x/>
    </i>
    <i r="3">
      <x v="58"/>
      <x v="157"/>
      <x v="3"/>
      <x/>
    </i>
    <i r="3">
      <x v="59"/>
      <x v="158"/>
      <x v="3"/>
      <x/>
    </i>
    <i r="3">
      <x v="60"/>
      <x v="159"/>
      <x v="3"/>
      <x/>
    </i>
    <i r="3">
      <x v="61"/>
      <x v="160"/>
      <x v="3"/>
      <x/>
    </i>
    <i r="3">
      <x v="62"/>
      <x v="161"/>
      <x v="3"/>
      <x/>
    </i>
    <i r="3">
      <x v="63"/>
      <x v="162"/>
      <x v="3"/>
      <x/>
    </i>
    <i r="3">
      <x v="64"/>
      <x v="163"/>
      <x v="3"/>
      <x/>
    </i>
    <i r="3">
      <x v="65"/>
      <x v="164"/>
      <x v="3"/>
      <x/>
    </i>
    <i r="3">
      <x v="66"/>
      <x v="165"/>
      <x v="3"/>
      <x/>
    </i>
    <i r="2">
      <x v="89"/>
      <x/>
      <x v="166"/>
      <x v="3"/>
      <x/>
    </i>
    <i r="3">
      <x v="67"/>
      <x v="167"/>
      <x v="3"/>
      <x/>
    </i>
    <i r="3">
      <x v="68"/>
      <x v="168"/>
      <x v="3"/>
      <x/>
    </i>
    <i r="2">
      <x v="90"/>
      <x/>
      <x v="169"/>
      <x v="3"/>
      <x/>
    </i>
    <i r="3">
      <x v="69"/>
      <x v="170"/>
      <x v="3"/>
      <x/>
    </i>
    <i r="3">
      <x v="70"/>
      <x v="171"/>
      <x v="3"/>
      <x/>
    </i>
    <i r="3">
      <x v="71"/>
      <x v="172"/>
      <x v="3"/>
      <x/>
    </i>
    <i r="2">
      <x v="91"/>
      <x/>
      <x v="173"/>
      <x v="3"/>
      <x/>
    </i>
    <i r="2">
      <x v="92"/>
      <x/>
      <x v="174"/>
      <x v="3"/>
      <x/>
    </i>
    <i r="1">
      <x v="11"/>
      <x/>
      <x/>
      <x v="175"/>
      <x v="3"/>
      <x/>
    </i>
    <i r="2">
      <x v="93"/>
      <x/>
      <x v="176"/>
      <x v="3"/>
      <x/>
    </i>
    <i r="3">
      <x v="72"/>
      <x v="177"/>
      <x v="3"/>
      <x/>
    </i>
    <i r="3">
      <x v="73"/>
      <x v="178"/>
      <x v="3"/>
      <x/>
    </i>
    <i r="3">
      <x v="215"/>
      <x v="531"/>
      <x v="3"/>
      <x/>
    </i>
    <i r="3">
      <x v="216"/>
      <x v="532"/>
      <x v="3"/>
      <x/>
    </i>
    <i r="3">
      <x v="217"/>
      <x v="533"/>
      <x v="3"/>
      <x/>
    </i>
    <i r="3">
      <x v="218"/>
      <x v="534"/>
      <x v="3"/>
      <x/>
    </i>
    <i r="3">
      <x v="219"/>
      <x v="535"/>
      <x v="3"/>
      <x/>
    </i>
    <i r="3">
      <x v="220"/>
      <x v="536"/>
      <x v="3"/>
      <x/>
    </i>
    <i r="3">
      <x v="221"/>
      <x v="537"/>
      <x v="3"/>
      <x/>
    </i>
    <i r="2">
      <x v="94"/>
      <x/>
      <x v="179"/>
      <x v="3"/>
      <x/>
    </i>
    <i r="2">
      <x v="95"/>
      <x/>
      <x v="180"/>
      <x v="3"/>
      <x/>
    </i>
    <i r="2">
      <x v="96"/>
      <x/>
      <x v="181"/>
      <x v="3"/>
      <x/>
    </i>
    <i r="2">
      <x v="97"/>
      <x/>
      <x v="182"/>
      <x v="3"/>
      <x/>
    </i>
    <i r="2">
      <x v="98"/>
      <x/>
      <x v="183"/>
      <x v="3"/>
      <x/>
    </i>
    <i r="2">
      <x v="99"/>
      <x/>
      <x v="184"/>
      <x v="3"/>
      <x/>
    </i>
    <i r="2">
      <x v="100"/>
      <x/>
      <x v="185"/>
      <x v="3"/>
      <x/>
    </i>
    <i r="2">
      <x v="101"/>
      <x/>
      <x v="186"/>
      <x v="3"/>
      <x/>
    </i>
    <i r="2">
      <x v="102"/>
      <x/>
      <x v="187"/>
      <x v="3"/>
      <x/>
    </i>
    <i r="1">
      <x v="12"/>
      <x/>
      <x/>
      <x v="188"/>
      <x v="3"/>
      <x/>
    </i>
    <i r="2">
      <x v="103"/>
      <x/>
      <x v="189"/>
      <x v="3"/>
      <x/>
    </i>
    <i r="2">
      <x v="104"/>
      <x/>
      <x v="190"/>
      <x v="3"/>
      <x/>
    </i>
    <i r="2">
      <x v="105"/>
      <x/>
      <x v="191"/>
      <x v="3"/>
      <x/>
    </i>
    <i r="2">
      <x v="106"/>
      <x/>
      <x v="192"/>
      <x v="3"/>
      <x/>
    </i>
    <i r="2">
      <x v="107"/>
      <x/>
      <x v="193"/>
      <x v="3"/>
      <x/>
    </i>
    <i r="2">
      <x v="108"/>
      <x/>
      <x v="194"/>
      <x v="3"/>
      <x/>
    </i>
    <i r="2">
      <x v="109"/>
      <x/>
      <x v="195"/>
      <x v="3"/>
      <x/>
    </i>
    <i r="2">
      <x v="110"/>
      <x/>
      <x v="196"/>
      <x v="3"/>
      <x/>
    </i>
    <i r="2">
      <x v="111"/>
      <x/>
      <x v="197"/>
      <x v="3"/>
      <x/>
    </i>
    <i r="2">
      <x v="112"/>
      <x/>
      <x v="198"/>
      <x v="3"/>
      <x/>
    </i>
    <i r="2">
      <x v="113"/>
      <x/>
      <x v="199"/>
      <x v="3"/>
      <x/>
    </i>
    <i r="2">
      <x v="114"/>
      <x/>
      <x v="200"/>
      <x v="3"/>
      <x/>
    </i>
    <i r="2">
      <x v="115"/>
      <x/>
      <x v="201"/>
      <x v="3"/>
      <x/>
    </i>
    <i r="2">
      <x v="116"/>
      <x/>
      <x v="202"/>
      <x v="3"/>
      <x/>
    </i>
    <i r="2">
      <x v="117"/>
      <x/>
      <x v="203"/>
      <x v="3"/>
      <x/>
    </i>
    <i r="2">
      <x v="118"/>
      <x/>
      <x v="204"/>
      <x v="3"/>
      <x/>
    </i>
    <i r="2">
      <x v="119"/>
      <x/>
      <x v="205"/>
      <x v="3"/>
      <x/>
    </i>
    <i r="1">
      <x v="13"/>
      <x/>
      <x/>
      <x v="206"/>
      <x v="3"/>
      <x/>
    </i>
    <i r="2">
      <x v="120"/>
      <x/>
      <x v="207"/>
      <x v="3"/>
      <x/>
    </i>
    <i r="2">
      <x v="121"/>
      <x/>
      <x v="208"/>
      <x v="3"/>
      <x/>
    </i>
    <i r="2">
      <x v="122"/>
      <x/>
      <x v="209"/>
      <x v="3"/>
      <x/>
    </i>
    <i r="2">
      <x v="123"/>
      <x/>
      <x v="210"/>
      <x v="3"/>
      <x/>
    </i>
    <i r="2">
      <x v="124"/>
      <x/>
      <x v="211"/>
      <x v="3"/>
      <x/>
    </i>
    <i r="2">
      <x v="125"/>
      <x/>
      <x v="212"/>
      <x v="3"/>
      <x/>
    </i>
    <i r="2">
      <x v="126"/>
      <x/>
      <x v="213"/>
      <x v="3"/>
      <x/>
    </i>
    <i r="2">
      <x v="127"/>
      <x/>
      <x v="214"/>
      <x v="3"/>
      <x/>
    </i>
    <i r="2">
      <x v="128"/>
      <x/>
      <x v="215"/>
      <x v="3"/>
      <x/>
    </i>
    <i r="2">
      <x v="129"/>
      <x/>
      <x v="216"/>
      <x v="3"/>
      <x/>
    </i>
    <i r="2">
      <x v="130"/>
      <x/>
      <x v="217"/>
      <x v="3"/>
      <x/>
    </i>
    <i r="2">
      <x v="131"/>
      <x/>
      <x v="218"/>
      <x v="3"/>
      <x/>
    </i>
    <i r="2">
      <x v="132"/>
      <x/>
      <x v="219"/>
      <x v="3"/>
      <x/>
    </i>
    <i r="2">
      <x v="133"/>
      <x/>
      <x v="220"/>
      <x v="3"/>
      <x/>
    </i>
    <i r="2">
      <x v="134"/>
      <x/>
      <x v="221"/>
      <x v="3"/>
      <x/>
    </i>
    <i r="2">
      <x v="135"/>
      <x/>
      <x v="222"/>
      <x v="3"/>
      <x/>
    </i>
    <i r="1">
      <x v="14"/>
      <x/>
      <x/>
      <x v="223"/>
      <x v="3"/>
      <x/>
    </i>
    <i r="2">
      <x v="136"/>
      <x/>
      <x v="224"/>
      <x v="3"/>
      <x/>
    </i>
    <i r="2">
      <x v="137"/>
      <x/>
      <x v="225"/>
      <x v="3"/>
      <x/>
    </i>
    <i r="2">
      <x v="138"/>
      <x/>
      <x v="226"/>
      <x v="3"/>
      <x/>
    </i>
    <i r="2">
      <x v="139"/>
      <x/>
      <x v="227"/>
      <x/>
      <x/>
    </i>
    <i r="1">
      <x v="15"/>
      <x/>
      <x/>
      <x v="228"/>
      <x/>
      <x/>
    </i>
    <i r="2">
      <x v="140"/>
      <x/>
      <x v="229"/>
      <x v="3"/>
      <x/>
    </i>
    <i r="2">
      <x v="147"/>
      <x/>
      <x v="236"/>
      <x v="3"/>
      <x/>
    </i>
    <i r="2">
      <x v="149"/>
      <x/>
      <x v="238"/>
      <x v="3"/>
      <x/>
    </i>
    <i r="2">
      <x v="151"/>
      <x/>
      <x v="240"/>
      <x v="3"/>
      <x/>
    </i>
    <i r="2">
      <x v="155"/>
      <x/>
      <x v="244"/>
      <x v="3"/>
      <x/>
    </i>
    <i r="2">
      <x v="156"/>
      <x/>
      <x v="245"/>
      <x v="3"/>
      <x/>
    </i>
    <i r="2">
      <x v="157"/>
      <x/>
      <x v="246"/>
      <x v="3"/>
      <x/>
    </i>
    <i r="1">
      <x v="16"/>
      <x/>
      <x/>
      <x v="247"/>
      <x v="3"/>
      <x/>
    </i>
    <i r="2">
      <x v="158"/>
      <x/>
      <x v="248"/>
      <x v="3"/>
      <x/>
    </i>
    <i r="2">
      <x v="159"/>
      <x/>
      <x v="249"/>
      <x v="3"/>
      <x/>
    </i>
    <i r="2">
      <x v="160"/>
      <x/>
      <x v="250"/>
      <x v="3"/>
      <x/>
    </i>
    <i r="2">
      <x v="161"/>
      <x/>
      <x v="251"/>
      <x v="3"/>
      <x/>
    </i>
    <i r="2">
      <x v="162"/>
      <x/>
      <x v="252"/>
      <x v="3"/>
      <x/>
    </i>
    <i r="2">
      <x v="163"/>
      <x/>
      <x v="253"/>
      <x v="3"/>
      <x/>
    </i>
    <i r="2">
      <x v="165"/>
      <x/>
      <x v="255"/>
      <x v="3"/>
      <x/>
    </i>
    <i r="2">
      <x v="166"/>
      <x/>
      <x v="256"/>
      <x v="3"/>
      <x/>
    </i>
    <i r="2">
      <x v="167"/>
      <x/>
      <x v="257"/>
      <x/>
      <x/>
    </i>
    <i r="1">
      <x v="17"/>
      <x/>
      <x/>
      <x v="258"/>
      <x/>
      <x/>
    </i>
    <i r="2">
      <x v="171"/>
      <x/>
      <x v="269"/>
      <x v="3"/>
      <x/>
    </i>
    <i>
      <x v="3"/>
      <x v="18"/>
      <x/>
      <x/>
      <x v="271"/>
      <x/>
      <x v="5"/>
    </i>
    <i r="2">
      <x v="281"/>
      <x/>
      <x v="538"/>
      <x/>
      <x v="5"/>
    </i>
    <i r="3">
      <x v="222"/>
      <x v="539"/>
      <x v="3"/>
      <x v="9"/>
    </i>
    <i r="3">
      <x v="223"/>
      <x v="540"/>
      <x v="3"/>
      <x v="9"/>
    </i>
    <i r="3">
      <x v="224"/>
      <x v="541"/>
      <x v="3"/>
      <x v="9"/>
    </i>
    <i r="3">
      <x v="225"/>
      <x v="542"/>
      <x v="3"/>
      <x v="9"/>
    </i>
    <i r="3">
      <x v="226"/>
      <x v="543"/>
      <x v="3"/>
      <x v="9"/>
    </i>
    <i r="3">
      <x v="227"/>
      <x v="544"/>
      <x v="3"/>
      <x v="9"/>
    </i>
    <i r="2">
      <x v="282"/>
      <x/>
      <x v="545"/>
      <x/>
      <x v="5"/>
    </i>
    <i r="3">
      <x v="228"/>
      <x v="546"/>
      <x v="3"/>
      <x v="9"/>
    </i>
    <i r="3">
      <x v="229"/>
      <x v="547"/>
      <x v="3"/>
      <x v="9"/>
    </i>
    <i r="3">
      <x v="230"/>
      <x v="548"/>
      <x v="3"/>
      <x v="9"/>
    </i>
    <i r="3">
      <x v="231"/>
      <x v="549"/>
      <x v="3"/>
      <x v="9"/>
    </i>
    <i r="2">
      <x v="283"/>
      <x/>
      <x v="550"/>
      <x/>
      <x v="5"/>
    </i>
    <i r="3">
      <x v="232"/>
      <x v="551"/>
      <x v="3"/>
      <x v="8"/>
    </i>
    <i r="3">
      <x v="233"/>
      <x v="552"/>
      <x v="3"/>
      <x v="8"/>
    </i>
    <i r="3">
      <x v="234"/>
      <x v="553"/>
      <x v="3"/>
      <x v="8"/>
    </i>
    <i r="3">
      <x v="235"/>
      <x v="554"/>
      <x v="3"/>
      <x v="8"/>
    </i>
    <i r="3">
      <x v="236"/>
      <x v="555"/>
      <x v="3"/>
      <x v="8"/>
    </i>
    <i r="3">
      <x v="237"/>
      <x v="556"/>
      <x v="3"/>
      <x v="8"/>
    </i>
    <i r="3">
      <x v="238"/>
      <x v="557"/>
      <x v="3"/>
      <x v="8"/>
    </i>
    <i r="3">
      <x v="239"/>
      <x v="558"/>
      <x v="3"/>
      <x v="8"/>
    </i>
    <i r="3">
      <x v="240"/>
      <x v="559"/>
      <x v="3"/>
      <x v="8"/>
    </i>
    <i r="3">
      <x v="241"/>
      <x v="560"/>
      <x v="3"/>
      <x v="8"/>
    </i>
    <i r="3">
      <x v="242"/>
      <x v="561"/>
      <x v="3"/>
      <x v="8"/>
    </i>
    <i r="3">
      <x v="243"/>
      <x v="562"/>
      <x v="3"/>
      <x v="8"/>
    </i>
    <i r="3">
      <x v="244"/>
      <x v="563"/>
      <x v="3"/>
      <x v="8"/>
    </i>
    <i r="3">
      <x v="245"/>
      <x v="564"/>
      <x v="3"/>
      <x v="8"/>
    </i>
    <i r="2">
      <x v="284"/>
      <x/>
      <x v="565"/>
      <x v="3"/>
      <x v="5"/>
    </i>
    <i r="3">
      <x v="246"/>
      <x v="566"/>
      <x v="3"/>
      <x v="8"/>
    </i>
    <i r="3">
      <x v="247"/>
      <x v="567"/>
      <x v="3"/>
      <x v="8"/>
    </i>
    <i r="3">
      <x v="248"/>
      <x v="568"/>
      <x v="3"/>
      <x v="8"/>
    </i>
    <i r="3">
      <x v="249"/>
      <x v="569"/>
      <x v="3"/>
      <x v="8"/>
    </i>
    <i r="3">
      <x v="250"/>
      <x v="570"/>
      <x v="3"/>
      <x v="8"/>
    </i>
    <i r="3">
      <x v="251"/>
      <x v="571"/>
      <x v="3"/>
      <x v="8"/>
    </i>
    <i r="3">
      <x v="252"/>
      <x v="572"/>
      <x v="3"/>
      <x v="8"/>
    </i>
    <i r="3">
      <x v="253"/>
      <x v="573"/>
      <x v="3"/>
      <x v="8"/>
    </i>
    <i r="3">
      <x v="254"/>
      <x v="574"/>
      <x v="3"/>
      <x v="8"/>
    </i>
    <i r="3">
      <x v="255"/>
      <x v="575"/>
      <x v="3"/>
      <x v="8"/>
    </i>
    <i r="3">
      <x v="256"/>
      <x v="576"/>
      <x v="3"/>
      <x v="8"/>
    </i>
    <i r="3">
      <x v="257"/>
      <x v="577"/>
      <x v="3"/>
      <x v="8"/>
    </i>
    <i r="3">
      <x v="258"/>
      <x v="578"/>
      <x v="3"/>
      <x v="8"/>
    </i>
    <i r="3">
      <x v="259"/>
      <x v="579"/>
      <x v="3"/>
      <x v="8"/>
    </i>
    <i r="3">
      <x v="260"/>
      <x v="580"/>
      <x v="3"/>
      <x v="8"/>
    </i>
    <i r="2">
      <x v="285"/>
      <x/>
      <x v="581"/>
      <x/>
      <x v="5"/>
    </i>
    <i r="3">
      <x v="261"/>
      <x v="582"/>
      <x v="3"/>
      <x v="9"/>
    </i>
    <i r="3">
      <x v="262"/>
      <x v="583"/>
      <x v="3"/>
      <x v="9"/>
    </i>
    <i r="3">
      <x v="263"/>
      <x v="584"/>
      <x v="3"/>
      <x v="9"/>
    </i>
    <i r="3">
      <x v="264"/>
      <x v="585"/>
      <x v="3"/>
      <x v="9"/>
    </i>
    <i r="3">
      <x v="265"/>
      <x v="586"/>
      <x v="3"/>
      <x v="9"/>
    </i>
    <i r="3">
      <x v="266"/>
      <x v="587"/>
    </i>
    <i r="2">
      <x v="286"/>
      <x/>
      <x v="588"/>
      <x/>
      <x v="5"/>
    </i>
    <i r="3">
      <x v="267"/>
      <x v="589"/>
      <x/>
      <x v="8"/>
    </i>
    <i r="3">
      <x v="268"/>
      <x v="590"/>
      <x/>
      <x v="8"/>
    </i>
    <i r="3">
      <x v="269"/>
      <x v="591"/>
      <x/>
      <x v="8"/>
    </i>
    <i r="3">
      <x v="270"/>
      <x v="592"/>
      <x/>
      <x v="8"/>
    </i>
    <i r="3">
      <x v="271"/>
      <x v="593"/>
      <x/>
      <x v="8"/>
    </i>
    <i r="3">
      <x v="272"/>
      <x v="594"/>
      <x/>
      <x v="8"/>
    </i>
    <i r="3">
      <x v="273"/>
      <x v="595"/>
      <x/>
      <x v="8"/>
    </i>
    <i r="3">
      <x v="274"/>
      <x v="596"/>
      <x/>
      <x v="8"/>
    </i>
    <i r="3">
      <x v="275"/>
      <x v="597"/>
      <x/>
      <x v="8"/>
    </i>
    <i r="3">
      <x v="276"/>
      <x v="598"/>
      <x/>
      <x v="8"/>
    </i>
    <i r="3">
      <x v="277"/>
      <x v="599"/>
      <x/>
      <x v="8"/>
    </i>
    <i r="3">
      <x v="278"/>
      <x v="600"/>
      <x/>
      <x v="8"/>
    </i>
    <i r="3">
      <x v="279"/>
      <x v="601"/>
      <x/>
      <x v="8"/>
    </i>
    <i r="3">
      <x v="280"/>
      <x v="602"/>
      <x/>
      <x v="8"/>
    </i>
    <i r="3">
      <x v="281"/>
      <x v="603"/>
      <x/>
      <x v="8"/>
    </i>
    <i r="3">
      <x v="282"/>
      <x v="604"/>
      <x/>
      <x v="8"/>
    </i>
    <i r="3">
      <x v="283"/>
      <x v="605"/>
      <x/>
      <x v="8"/>
    </i>
    <i r="3">
      <x v="284"/>
      <x v="606"/>
      <x/>
      <x v="8"/>
    </i>
    <i r="3">
      <x v="285"/>
      <x v="607"/>
      <x/>
      <x v="8"/>
    </i>
    <i r="3">
      <x v="286"/>
      <x v="608"/>
      <x/>
      <x v="8"/>
    </i>
    <i r="2">
      <x v="287"/>
      <x/>
      <x v="609"/>
      <x/>
      <x v="5"/>
    </i>
    <i r="3">
      <x v="287"/>
      <x v="610"/>
      <x/>
      <x v="10"/>
    </i>
    <i r="3">
      <x v="288"/>
      <x v="611"/>
      <x/>
      <x v="10"/>
    </i>
    <i r="3">
      <x v="289"/>
      <x v="612"/>
      <x/>
      <x v="11"/>
    </i>
    <i r="3">
      <x v="292"/>
      <x v="615"/>
      <x/>
      <x v="10"/>
    </i>
    <i r="3">
      <x v="303"/>
      <x v="642"/>
      <x/>
      <x v="10"/>
    </i>
    <i r="3">
      <x v="304"/>
      <x v="643"/>
      <x/>
      <x v="10"/>
    </i>
    <i r="1">
      <x v="38"/>
      <x/>
      <x/>
      <x v="644"/>
      <x/>
      <x v="5"/>
    </i>
    <i r="2">
      <x v="298"/>
      <x/>
      <x v="645"/>
      <x/>
      <x v="11"/>
    </i>
    <i r="2">
      <x v="299"/>
      <x/>
      <x v="646"/>
      <x/>
      <x v="3"/>
    </i>
    <i r="2">
      <x v="300"/>
      <x/>
      <x v="647"/>
      <x/>
      <x v="3"/>
    </i>
    <i r="2">
      <x v="301"/>
      <x/>
      <x v="648"/>
      <x/>
      <x v="3"/>
    </i>
    <i r="1">
      <x v="39"/>
      <x/>
      <x/>
      <x v="649"/>
      <x v="1"/>
      <x v="5"/>
    </i>
    <i r="2">
      <x v="173"/>
      <x/>
      <x v="275"/>
      <x v="1"/>
      <x v="5"/>
    </i>
    <i r="3">
      <x v="81"/>
      <x v="276"/>
      <x v="1"/>
      <x v="9"/>
    </i>
    <i r="3">
      <x v="82"/>
      <x v="277"/>
      <x v="1"/>
      <x v="9"/>
    </i>
    <i r="3">
      <x v="83"/>
      <x v="278"/>
      <x v="1"/>
      <x v="9"/>
    </i>
    <i r="3">
      <x v="84"/>
      <x v="279"/>
      <x v="1"/>
      <x v="9"/>
    </i>
    <i r="2">
      <x v="174"/>
      <x/>
      <x v="280"/>
      <x v="1"/>
      <x v="11"/>
    </i>
    <i r="2">
      <x v="175"/>
      <x/>
      <x v="281"/>
      <x v="1"/>
      <x v="11"/>
    </i>
    <i r="2">
      <x v="176"/>
      <x/>
      <x v="282"/>
      <x v="1"/>
      <x v="11"/>
    </i>
    <i>
      <x v="4"/>
      <x/>
      <x/>
      <x/>
      <x v="356"/>
      <x/>
      <x v="5"/>
    </i>
    <i r="1">
      <x v="24"/>
      <x/>
      <x/>
      <x v="357"/>
      <x v="3"/>
      <x/>
    </i>
    <i r="2">
      <x v="195"/>
      <x/>
      <x v="358"/>
      <x v="3"/>
      <x/>
    </i>
    <i r="2">
      <x v="196"/>
      <x/>
      <x v="359"/>
      <x v="3"/>
      <x/>
    </i>
    <i r="2">
      <x v="197"/>
      <x/>
      <x v="360"/>
      <x v="3"/>
      <x/>
    </i>
    <i r="2">
      <x v="198"/>
      <x/>
      <x v="361"/>
      <x v="3"/>
      <x/>
    </i>
    <i r="2">
      <x v="199"/>
      <x/>
      <x v="362"/>
      <x v="3"/>
      <x/>
    </i>
    <i r="1">
      <x v="25"/>
      <x/>
      <x/>
      <x v="363"/>
      <x v="3"/>
      <x/>
    </i>
    <i r="2">
      <x v="200"/>
      <x/>
      <x v="364"/>
      <x v="3"/>
      <x/>
    </i>
    <i r="2">
      <x v="201"/>
      <x/>
      <x v="365"/>
      <x v="3"/>
      <x/>
    </i>
    <i r="2">
      <x v="202"/>
      <x/>
      <x v="366"/>
      <x v="3"/>
      <x/>
    </i>
    <i r="2">
      <x v="203"/>
      <x/>
      <x v="367"/>
      <x v="3"/>
      <x/>
    </i>
    <i r="2">
      <x v="204"/>
      <x/>
      <x v="368"/>
      <x v="3"/>
      <x/>
    </i>
    <i r="2">
      <x v="205"/>
      <x/>
      <x v="369"/>
      <x v="3"/>
      <x/>
    </i>
    <i r="2">
      <x v="206"/>
      <x/>
      <x v="370"/>
      <x v="3"/>
      <x/>
    </i>
    <i r="2">
      <x v="207"/>
      <x/>
      <x v="371"/>
      <x v="3"/>
      <x/>
    </i>
    <i r="2">
      <x v="208"/>
      <x/>
      <x v="372"/>
      <x v="3"/>
      <x/>
    </i>
    <i r="2">
      <x v="209"/>
      <x/>
      <x v="373"/>
      <x v="3"/>
      <x/>
    </i>
    <i r="1">
      <x v="26"/>
      <x/>
      <x/>
      <x v="374"/>
      <x v="3"/>
      <x/>
    </i>
    <i r="2">
      <x v="210"/>
      <x/>
      <x v="375"/>
      <x v="3"/>
      <x/>
    </i>
    <i r="2">
      <x v="211"/>
      <x/>
      <x v="376"/>
      <x v="3"/>
      <x/>
    </i>
    <i r="2">
      <x v="212"/>
      <x/>
      <x v="377"/>
      <x v="3"/>
      <x/>
    </i>
    <i r="1">
      <x v="27"/>
      <x/>
      <x/>
      <x v="378"/>
      <x v="3"/>
      <x/>
    </i>
    <i r="2">
      <x v="213"/>
      <x/>
      <x v="379"/>
      <x v="3"/>
      <x/>
    </i>
    <i r="2">
      <x v="214"/>
      <x/>
      <x v="380"/>
      <x v="3"/>
      <x/>
    </i>
    <i r="2">
      <x v="215"/>
      <x/>
      <x v="381"/>
      <x v="3"/>
      <x/>
    </i>
    <i r="2">
      <x v="216"/>
      <x/>
      <x v="382"/>
      <x v="3"/>
      <x/>
    </i>
    <i r="1">
      <x v="28"/>
      <x/>
      <x/>
      <x v="383"/>
      <x v="3"/>
      <x/>
    </i>
    <i r="2">
      <x v="217"/>
      <x/>
      <x v="384"/>
      <x v="3"/>
      <x/>
    </i>
    <i r="3">
      <x v="137"/>
      <x v="385"/>
      <x v="3"/>
      <x/>
    </i>
    <i r="3">
      <x v="138"/>
      <x v="386"/>
      <x v="3"/>
      <x/>
    </i>
    <i r="3">
      <x v="139"/>
      <x v="387"/>
      <x v="3"/>
      <x/>
    </i>
    <i r="3">
      <x v="140"/>
      <x v="388"/>
      <x v="3"/>
      <x/>
    </i>
    <i r="3">
      <x v="141"/>
      <x v="389"/>
      <x v="3"/>
      <x/>
    </i>
    <i r="2">
      <x v="218"/>
      <x/>
      <x v="390"/>
      <x v="3"/>
      <x/>
    </i>
    <i r="3">
      <x v="142"/>
      <x v="391"/>
      <x v="3"/>
      <x/>
    </i>
    <i r="3">
      <x v="143"/>
      <x v="392"/>
      <x v="3"/>
      <x/>
    </i>
    <i r="3">
      <x v="144"/>
      <x v="393"/>
      <x v="3"/>
      <x/>
    </i>
    <i r="2">
      <x v="219"/>
      <x/>
      <x v="394"/>
      <x v="3"/>
      <x/>
    </i>
    <i r="3">
      <x v="145"/>
      <x v="395"/>
      <x v="3"/>
      <x/>
    </i>
    <i r="3">
      <x v="146"/>
      <x v="396"/>
      <x v="3"/>
      <x/>
    </i>
    <i r="3">
      <x v="147"/>
      <x v="397"/>
      <x v="3"/>
      <x/>
    </i>
    <i r="1">
      <x v="29"/>
      <x/>
      <x/>
      <x v="398"/>
      <x v="3"/>
      <x/>
    </i>
    <i r="2">
      <x v="220"/>
      <x/>
      <x v="399"/>
      <x v="3"/>
      <x/>
    </i>
    <i r="2">
      <x v="221"/>
      <x/>
      <x v="400"/>
      <x v="3"/>
      <x/>
    </i>
    <i r="2">
      <x v="222"/>
      <x/>
      <x v="401"/>
      <x v="3"/>
      <x/>
    </i>
    <i r="2">
      <x v="223"/>
      <x/>
      <x v="402"/>
      <x v="3"/>
      <x/>
    </i>
    <i r="2">
      <x v="224"/>
      <x/>
      <x v="403"/>
      <x v="3"/>
      <x/>
    </i>
    <i r="1">
      <x v="30"/>
      <x/>
      <x/>
      <x v="404"/>
      <x v="3"/>
      <x/>
    </i>
    <i r="2">
      <x v="225"/>
      <x/>
      <x v="405"/>
      <x v="3"/>
      <x/>
    </i>
    <i r="2">
      <x v="226"/>
      <x/>
      <x v="406"/>
      <x v="3"/>
      <x/>
    </i>
    <i r="2">
      <x v="227"/>
      <x/>
      <x v="407"/>
      <x v="3"/>
      <x/>
    </i>
    <i r="2">
      <x v="228"/>
      <x/>
      <x v="408"/>
      <x v="3"/>
      <x/>
    </i>
    <i r="2">
      <x v="229"/>
      <x/>
      <x v="409"/>
      <x v="3"/>
      <x/>
    </i>
    <i r="1">
      <x v="31"/>
      <x/>
      <x/>
      <x v="410"/>
      <x v="3"/>
      <x/>
    </i>
    <i r="2">
      <x v="230"/>
      <x/>
      <x v="411"/>
      <x v="3"/>
      <x/>
    </i>
    <i r="2">
      <x v="231"/>
      <x/>
      <x v="412"/>
      <x v="3"/>
      <x/>
    </i>
    <i r="2">
      <x v="232"/>
      <x/>
      <x v="413"/>
      <x v="3"/>
      <x/>
    </i>
    <i r="2">
      <x v="233"/>
      <x/>
      <x v="414"/>
      <x v="3"/>
      <x/>
    </i>
    <i r="2">
      <x v="234"/>
      <x/>
      <x v="415"/>
      <x v="3"/>
      <x/>
    </i>
    <i r="2">
      <x v="235"/>
      <x/>
      <x v="416"/>
      <x v="3"/>
      <x/>
    </i>
    <i r="1">
      <x v="32"/>
      <x/>
      <x/>
      <x v="417"/>
      <x v="3"/>
      <x/>
    </i>
    <i r="2">
      <x v="236"/>
      <x/>
      <x v="418"/>
      <x v="3"/>
      <x/>
    </i>
    <i r="2">
      <x v="237"/>
      <x/>
      <x v="419"/>
      <x v="3"/>
      <x/>
    </i>
    <i r="2">
      <x v="238"/>
      <x/>
      <x v="420"/>
      <x v="3"/>
      <x/>
    </i>
    <i r="2">
      <x v="239"/>
      <x/>
      <x v="421"/>
      <x v="3"/>
      <x/>
    </i>
    <i>
      <x v="5"/>
      <x/>
      <x/>
      <x/>
      <x v="626"/>
      <x/>
      <x v="5"/>
    </i>
    <i r="1">
      <x v="34"/>
      <x/>
      <x/>
      <x v="627"/>
      <x/>
      <x v="10"/>
    </i>
    <i r="1">
      <x v="35"/>
      <x/>
      <x/>
      <x v="628"/>
      <x/>
      <x v="10"/>
    </i>
    <i r="1">
      <x v="36"/>
      <x/>
      <x/>
      <x v="629"/>
      <x/>
      <x v="5"/>
    </i>
    <i r="2">
      <x v="290"/>
      <x/>
      <x v="630"/>
      <x v="3"/>
      <x v="9"/>
    </i>
    <i r="2">
      <x v="291"/>
      <x/>
      <x v="631"/>
      <x v="3"/>
      <x v="9"/>
    </i>
    <i r="2">
      <x v="292"/>
      <x/>
      <x v="632"/>
      <x v="3"/>
      <x v="9"/>
    </i>
    <i r="2">
      <x v="293"/>
      <x/>
      <x v="633"/>
      <x v="3"/>
      <x v="9"/>
    </i>
  </rowItems>
  <colItems count="1">
    <i/>
  </colItems>
  <pageFields count="2">
    <pageField fld="30" hier="-1"/>
    <pageField fld="17" hier="-1"/>
  </pageFields>
  <formats count="1">
    <format dxfId="57">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rowGrandTotals="0" itemPrintTitles="1" createdVersion="5" indent="0" compact="0" compactData="0" gridDropZones="1" multipleFieldFilters="0">
  <location ref="A4:M335" firstHeaderRow="2" firstDataRow="2" firstDataCol="7" rowPageCount="2" colPageCount="1"/>
  <pivotFields count="3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axis="axisRow" compact="0" outline="0" showAll="0" defaultSubtotal="0">
      <items count="7">
        <item x="0"/>
        <item x="1"/>
        <item x="2"/>
        <item x="3"/>
        <item x="4"/>
        <item x="5"/>
        <item m="1" x="6"/>
      </items>
    </pivotField>
    <pivotField compact="0" outline="0" showAll="0"/>
    <pivotField axis="axisRow" compact="0" outline="0" showAll="0" defaultSubtotal="0">
      <items count="43">
        <item x="0"/>
        <item x="1"/>
        <item x="2"/>
        <item x="3"/>
        <item x="4"/>
        <item x="5"/>
        <item x="6"/>
        <item x="7"/>
        <item x="9"/>
        <item x="10"/>
        <item x="11"/>
        <item x="12"/>
        <item x="13"/>
        <item x="14"/>
        <item x="15"/>
        <item x="16"/>
        <item x="17"/>
        <item x="18"/>
        <item x="19"/>
        <item m="1" x="39"/>
        <item m="1" x="41"/>
        <item x="22"/>
        <item m="1" x="38"/>
        <item m="1" x="42"/>
        <item x="26"/>
        <item x="27"/>
        <item x="28"/>
        <item x="29"/>
        <item x="30"/>
        <item x="31"/>
        <item x="32"/>
        <item x="33"/>
        <item x="34"/>
        <item x="8"/>
        <item x="35"/>
        <item x="36"/>
        <item x="37"/>
        <item m="1" x="40"/>
        <item x="20"/>
        <item x="21"/>
        <item x="23"/>
        <item x="24"/>
        <item x="25"/>
      </items>
    </pivotField>
    <pivotField compact="0" outline="0" showAll="0"/>
    <pivotField axis="axisRow" compact="0" outline="0" showAll="0" defaultSubtotal="0">
      <items count="315">
        <item x="0"/>
        <item x="1"/>
        <item x="2"/>
        <item x="3"/>
        <item x="4"/>
        <item x="5"/>
        <item x="6"/>
        <item x="7"/>
        <item x="8"/>
        <item x="9"/>
        <item x="10"/>
        <item x="11"/>
        <item x="12"/>
        <item x="13"/>
        <item x="14"/>
        <item x="15"/>
        <item x="16"/>
        <item x="17"/>
        <item x="18"/>
        <item x="19"/>
        <item x="20"/>
        <item x="21"/>
        <item x="22"/>
        <item x="23"/>
        <item x="24"/>
        <item x="25"/>
        <item x="26"/>
        <item x="27"/>
        <item x="36"/>
        <item x="37"/>
        <item x="38"/>
        <item x="45"/>
        <item x="46"/>
        <item x="47"/>
        <item x="48"/>
        <item x="49"/>
        <item x="50"/>
        <item x="51"/>
        <item x="52"/>
        <item x="53"/>
        <item x="54"/>
        <item x="55"/>
        <item x="56"/>
        <item x="57"/>
        <item x="58"/>
        <item x="65"/>
        <item x="66"/>
        <item x="67"/>
        <item x="68"/>
        <item x="69"/>
        <item x="70"/>
        <item x="71"/>
        <item x="72"/>
        <item x="73"/>
        <item x="74"/>
        <item x="75"/>
        <item x="76"/>
        <item x="77"/>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308"/>
        <item x="224"/>
        <item x="225"/>
        <item x="226"/>
        <item x="227"/>
        <item x="228"/>
        <item x="229"/>
        <item x="230"/>
        <item x="231"/>
        <item x="232"/>
        <item x="233"/>
        <item x="234"/>
        <item x="235"/>
        <item m="1" x="300"/>
        <item m="1" x="304"/>
        <item m="1" x="306"/>
        <item m="1" x="309"/>
        <item m="1" x="302"/>
        <item m="1" x="311"/>
        <item m="1" x="307"/>
        <item m="1" x="303"/>
        <item m="1" x="298"/>
        <item m="1" x="314"/>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8"/>
        <item x="29"/>
        <item x="30"/>
        <item x="31"/>
        <item x="32"/>
        <item x="33"/>
        <item x="34"/>
        <item x="35"/>
        <item x="39"/>
        <item x="40"/>
        <item x="41"/>
        <item x="42"/>
        <item x="43"/>
        <item x="44"/>
        <item x="59"/>
        <item x="60"/>
        <item x="61"/>
        <item x="62"/>
        <item x="63"/>
        <item x="64"/>
        <item x="78"/>
        <item x="79"/>
        <item x="80"/>
        <item x="81"/>
        <item x="82"/>
        <item x="83"/>
        <item x="84"/>
        <item x="85"/>
        <item x="86"/>
        <item x="87"/>
        <item x="88"/>
        <item x="89"/>
        <item x="90"/>
        <item x="91"/>
        <item x="92"/>
        <item x="93"/>
        <item x="94"/>
        <item x="95"/>
        <item x="96"/>
        <item x="97"/>
        <item x="98"/>
        <item x="213"/>
        <item x="214"/>
        <item x="215"/>
        <item x="216"/>
        <item x="217"/>
        <item x="218"/>
        <item x="219"/>
        <item m="1" x="301"/>
        <item m="1" x="312"/>
        <item x="294"/>
        <item x="295"/>
        <item x="296"/>
        <item x="297"/>
        <item m="1" x="299"/>
        <item m="1" x="305"/>
        <item m="1" x="310"/>
        <item m="1" x="313"/>
        <item x="220"/>
        <item x="221"/>
        <item x="222"/>
        <item x="223"/>
        <item x="236"/>
        <item x="237"/>
        <item x="238"/>
        <item x="239"/>
        <item x="240"/>
        <item x="241"/>
        <item x="242"/>
        <item x="243"/>
        <item x="244"/>
        <item x="245"/>
        <item x="246"/>
        <item x="247"/>
        <item x="248"/>
      </items>
    </pivotField>
    <pivotField compact="0" outline="0" showAll="0"/>
    <pivotField axis="axisRow" compact="0" outline="0" showAll="0" defaultSubtotal="0">
      <items count="347">
        <item x="0"/>
        <item x="1"/>
        <item x="2"/>
        <item x="3"/>
        <item x="4"/>
        <item x="5"/>
        <item x="6"/>
        <item x="7"/>
        <item x="8"/>
        <item x="9"/>
        <item x="10"/>
        <item x="11"/>
        <item x="12"/>
        <item x="13"/>
        <item x="14"/>
        <item x="15"/>
        <item x="16"/>
        <item x="17"/>
        <item x="18"/>
        <item x="19"/>
        <item x="20"/>
        <item x="21"/>
        <item x="22"/>
        <item x="23"/>
        <item x="24"/>
        <item x="25"/>
        <item x="26"/>
        <item x="27"/>
        <item x="28"/>
        <item x="29"/>
        <item x="38"/>
        <item x="39"/>
        <item x="40"/>
        <item x="41"/>
        <item x="42"/>
        <item x="43"/>
        <item x="44"/>
        <item x="45"/>
        <item x="46"/>
        <item x="47"/>
        <item x="57"/>
        <item x="58"/>
        <item x="59"/>
        <item x="82"/>
        <item x="83"/>
        <item x="84"/>
        <item x="85"/>
        <item x="86"/>
        <item x="87"/>
        <item x="88"/>
        <item x="89"/>
        <item x="90"/>
        <item x="119"/>
        <item x="120"/>
        <item x="121"/>
        <item x="122"/>
        <item x="123"/>
        <item x="124"/>
        <item x="125"/>
        <item x="126"/>
        <item x="127"/>
        <item x="128"/>
        <item x="129"/>
        <item x="130"/>
        <item x="131"/>
        <item x="132"/>
        <item x="133"/>
        <item x="134"/>
        <item x="135"/>
        <item x="136"/>
        <item x="137"/>
        <item x="138"/>
        <item x="139"/>
        <item x="140"/>
        <item x="148"/>
        <item x="149"/>
        <item x="150"/>
        <item x="151"/>
        <item x="152"/>
        <item x="153"/>
        <item x="154"/>
        <item x="226"/>
        <item x="227"/>
        <item x="228"/>
        <item x="229"/>
        <item x="230"/>
        <item x="231"/>
        <item x="232"/>
        <item x="233"/>
        <item x="234"/>
        <item x="235"/>
        <item x="236"/>
        <item x="237"/>
        <item x="239"/>
        <item x="240"/>
        <item x="241"/>
        <item m="1" x="336"/>
        <item m="1" x="325"/>
        <item m="1" x="312"/>
        <item m="1" x="315"/>
        <item m="1" x="333"/>
        <item m="1" x="316"/>
        <item m="1" x="340"/>
        <item m="1" x="335"/>
        <item m="1" x="330"/>
        <item m="1" x="331"/>
        <item m="1" x="326"/>
        <item m="1" x="329"/>
        <item m="1" x="343"/>
        <item m="1" x="313"/>
        <item m="1" x="301"/>
        <item m="1" x="342"/>
        <item m="1" x="337"/>
        <item m="1" x="307"/>
        <item m="1" x="311"/>
        <item m="1" x="310"/>
        <item m="1" x="309"/>
        <item m="1" x="346"/>
        <item m="1" x="332"/>
        <item m="1" x="324"/>
        <item m="1" x="328"/>
        <item m="1" x="319"/>
        <item m="1" x="338"/>
        <item m="1" x="327"/>
        <item m="1" x="305"/>
        <item m="1" x="334"/>
        <item m="1" x="345"/>
        <item m="1" x="317"/>
        <item m="1" x="341"/>
        <item m="1" x="306"/>
        <item m="1" x="304"/>
        <item m="1" x="308"/>
        <item m="1" x="303"/>
        <item m="1" x="339"/>
        <item m="1" x="320"/>
        <item m="1" x="314"/>
        <item m="1" x="323"/>
        <item x="290"/>
        <item x="291"/>
        <item x="292"/>
        <item x="293"/>
        <item x="294"/>
        <item x="295"/>
        <item x="296"/>
        <item x="297"/>
        <item x="298"/>
        <item x="299"/>
        <item x="300"/>
        <item m="1" x="322"/>
        <item m="1" x="321"/>
        <item x="32"/>
        <item x="33"/>
        <item x="34"/>
        <item x="35"/>
        <item x="36"/>
        <item x="37"/>
        <item x="48"/>
        <item x="49"/>
        <item x="50"/>
        <item x="51"/>
        <item x="52"/>
        <item x="53"/>
        <item x="54"/>
        <item x="55"/>
        <item x="56"/>
        <item x="60"/>
        <item x="61"/>
        <item x="62"/>
        <item x="63"/>
        <item x="64"/>
        <item x="65"/>
        <item x="66"/>
        <item x="67"/>
        <item x="68"/>
        <item x="69"/>
        <item x="70"/>
        <item x="71"/>
        <item x="72"/>
        <item x="73"/>
        <item x="74"/>
        <item x="75"/>
        <item x="76"/>
        <item x="77"/>
        <item x="78"/>
        <item x="79"/>
        <item x="80"/>
        <item x="81"/>
        <item x="91"/>
        <item x="92"/>
        <item x="93"/>
        <item x="94"/>
        <item x="95"/>
        <item x="96"/>
        <item x="97"/>
        <item x="98"/>
        <item x="99"/>
        <item x="100"/>
        <item x="101"/>
        <item x="102"/>
        <item x="103"/>
        <item x="104"/>
        <item x="105"/>
        <item x="106"/>
        <item x="107"/>
        <item x="108"/>
        <item x="109"/>
        <item x="110"/>
        <item x="111"/>
        <item x="112"/>
        <item x="113"/>
        <item x="114"/>
        <item x="115"/>
        <item x="116"/>
        <item x="117"/>
        <item x="118"/>
        <item x="141"/>
        <item x="142"/>
        <item x="143"/>
        <item x="144"/>
        <item x="145"/>
        <item x="146"/>
        <item x="147"/>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m="1" x="302"/>
        <item m="1" x="318"/>
        <item x="225"/>
        <item x="238"/>
        <item x="242"/>
        <item x="243"/>
        <item x="244"/>
        <item x="245"/>
        <item x="246"/>
        <item x="247"/>
        <item m="1" x="344"/>
        <item x="30"/>
        <item x="31"/>
        <item x="223"/>
        <item x="22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s>
    </pivotField>
    <pivotField compact="0" outline="0" showAll="0"/>
    <pivotField axis="axisRow" compact="0" outline="0" showAll="0" defaultSubtotal="0">
      <items count="7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1"/>
        <item x="72"/>
        <item x="73"/>
        <item x="80"/>
        <item x="81"/>
        <item x="82"/>
        <item x="83"/>
        <item x="84"/>
        <item x="85"/>
        <item x="86"/>
        <item x="87"/>
        <item x="88"/>
        <item x="89"/>
        <item x="90"/>
        <item x="105"/>
        <item x="106"/>
        <item x="107"/>
        <item x="108"/>
        <item x="109"/>
        <item x="110"/>
        <item x="111"/>
        <item x="112"/>
        <item x="113"/>
        <item x="114"/>
        <item x="115"/>
        <item x="116"/>
        <item x="117"/>
        <item x="118"/>
        <item x="119"/>
        <item x="120"/>
        <item x="121"/>
        <item x="122"/>
        <item x="123"/>
        <item x="136"/>
        <item x="137"/>
        <item x="138"/>
        <item x="155"/>
        <item x="156"/>
        <item x="157"/>
        <item x="158"/>
        <item x="159"/>
        <item x="160"/>
        <item x="161"/>
        <item x="162"/>
        <item x="163"/>
        <item x="164"/>
        <item x="165"/>
        <item x="166"/>
        <item x="167"/>
        <item x="168"/>
        <item x="169"/>
        <item x="170"/>
        <item x="171"/>
        <item x="172"/>
        <item x="173"/>
        <item x="177"/>
        <item x="221"/>
        <item x="222"/>
        <item x="223"/>
        <item x="224"/>
        <item x="225"/>
        <item x="226"/>
        <item x="227"/>
        <item x="228"/>
        <item x="229"/>
        <item x="230"/>
        <item x="231"/>
        <item x="232"/>
        <item x="233"/>
        <item x="234"/>
        <item x="235"/>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m="1" x="656"/>
        <item m="1" x="691"/>
        <item m="1" x="689"/>
        <item x="472"/>
        <item x="473"/>
        <item x="474"/>
        <item x="475"/>
        <item x="476"/>
        <item x="477"/>
        <item x="478"/>
        <item x="479"/>
        <item x="480"/>
        <item x="481"/>
        <item x="482"/>
        <item x="483"/>
        <item x="484"/>
        <item x="485"/>
        <item x="486"/>
        <item x="487"/>
        <item x="488"/>
        <item x="489"/>
        <item x="490"/>
        <item x="491"/>
        <item x="492"/>
        <item x="493"/>
        <item x="494"/>
        <item x="495"/>
        <item x="497"/>
        <item x="498"/>
        <item x="499"/>
        <item x="500"/>
        <item m="1" x="696"/>
        <item m="1" x="688"/>
        <item m="1" x="701"/>
        <item m="1" x="640"/>
        <item m="1" x="690"/>
        <item m="1" x="655"/>
        <item m="1" x="695"/>
        <item m="1" x="678"/>
        <item m="1" x="702"/>
        <item m="1" x="639"/>
        <item m="1" x="707"/>
        <item m="1" x="683"/>
        <item m="1" x="684"/>
        <item m="1" x="645"/>
        <item m="1" x="641"/>
        <item m="1" x="677"/>
        <item m="1" x="647"/>
        <item m="1" x="668"/>
        <item m="1" x="686"/>
        <item m="1" x="671"/>
        <item m="1" x="659"/>
        <item m="1" x="692"/>
        <item m="1" x="679"/>
        <item m="1" x="652"/>
        <item m="1" x="705"/>
        <item m="1" x="681"/>
        <item m="1" x="667"/>
        <item m="1" x="680"/>
        <item m="1" x="642"/>
        <item m="1" x="685"/>
        <item m="1" x="700"/>
        <item m="1" x="672"/>
        <item m="1" x="694"/>
        <item m="1" x="661"/>
        <item m="1" x="704"/>
        <item m="1" x="653"/>
        <item m="1" x="646"/>
        <item m="1" x="706"/>
        <item m="1" x="697"/>
        <item m="1" x="687"/>
        <item m="1" x="698"/>
        <item m="1" x="643"/>
        <item m="1" x="650"/>
        <item m="1" x="673"/>
        <item m="1" x="662"/>
        <item m="1" x="663"/>
        <item m="1" x="699"/>
        <item m="1" x="660"/>
        <item m="1" x="664"/>
        <item m="1" x="665"/>
        <item m="1" x="649"/>
        <item m="1" x="693"/>
        <item m="1" x="675"/>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0"/>
        <item x="62"/>
        <item x="63"/>
        <item x="64"/>
        <item x="65"/>
        <item x="66"/>
        <item m="1" x="670"/>
        <item m="1" x="648"/>
        <item x="69"/>
        <item x="70"/>
        <item x="71"/>
        <item x="74"/>
        <item x="75"/>
        <item x="76"/>
        <item x="77"/>
        <item x="78"/>
        <item x="79"/>
        <item x="91"/>
        <item x="92"/>
        <item x="93"/>
        <item x="94"/>
        <item x="95"/>
        <item x="96"/>
        <item x="97"/>
        <item x="98"/>
        <item x="99"/>
        <item x="100"/>
        <item x="101"/>
        <item x="102"/>
        <item x="103"/>
        <item x="104"/>
        <item x="124"/>
        <item x="125"/>
        <item x="126"/>
        <item x="127"/>
        <item x="128"/>
        <item x="129"/>
        <item x="130"/>
        <item x="131"/>
        <item x="132"/>
        <item x="133"/>
        <item x="134"/>
        <item x="135"/>
        <item x="139"/>
        <item x="140"/>
        <item x="141"/>
        <item x="142"/>
        <item x="143"/>
        <item x="144"/>
        <item x="145"/>
        <item x="146"/>
        <item x="147"/>
        <item x="148"/>
        <item x="149"/>
        <item x="150"/>
        <item x="151"/>
        <item x="152"/>
        <item x="153"/>
        <item x="154"/>
        <item x="174"/>
        <item x="175"/>
        <item x="176"/>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36"/>
        <item x="237"/>
        <item x="238"/>
        <item x="239"/>
        <item x="288"/>
        <item x="289"/>
        <item x="290"/>
        <item x="291"/>
        <item x="292"/>
        <item x="293"/>
        <item x="294"/>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sd="0" x="437"/>
        <item x="438"/>
        <item x="439"/>
        <item x="440"/>
        <item x="441"/>
        <item x="442"/>
        <item x="443"/>
        <item x="444"/>
        <item x="445"/>
        <item x="446"/>
        <item x="447"/>
        <item x="448"/>
        <item x="449"/>
        <item x="450"/>
        <item x="451"/>
        <item x="452"/>
        <item x="453"/>
        <item x="454"/>
        <item x="455"/>
        <item x="456"/>
        <item x="457"/>
        <item x="458"/>
        <item x="459"/>
        <item x="460"/>
        <item x="461"/>
        <item x="462"/>
        <item m="1" x="703"/>
        <item m="1" x="657"/>
        <item x="465"/>
        <item x="496"/>
        <item x="501"/>
        <item x="502"/>
        <item x="503"/>
        <item x="504"/>
        <item x="505"/>
        <item x="506"/>
        <item m="1" x="644"/>
        <item m="1" x="654"/>
        <item m="1" x="666"/>
        <item x="631"/>
        <item x="632"/>
        <item x="633"/>
        <item x="634"/>
        <item x="635"/>
        <item x="636"/>
        <item x="637"/>
        <item x="638"/>
        <item m="1" x="651"/>
        <item m="1" x="658"/>
        <item m="1" x="669"/>
        <item m="1" x="674"/>
        <item m="1" x="676"/>
        <item m="1" x="682"/>
        <item x="67"/>
        <item x="68"/>
        <item x="463"/>
        <item x="464"/>
        <item x="466"/>
        <item x="467"/>
        <item x="468"/>
        <item x="469"/>
        <item x="470"/>
        <item x="471"/>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s>
    </pivotField>
    <pivotField compact="0" outline="0" showAll="0" defaultSubtotal="0"/>
    <pivotField axis="axisRow" compact="0" outline="0" showAll="0" defaultSubtotal="0">
      <items count="13">
        <item x="11"/>
        <item x="8"/>
        <item x="3"/>
        <item x="9"/>
        <item x="6"/>
        <item x="0"/>
        <item x="7"/>
        <item x="1"/>
        <item x="10"/>
        <item x="5"/>
        <item x="2"/>
        <item x="4"/>
        <item m="1" x="12"/>
      </items>
    </pivotField>
    <pivotField axis="axisPage" compact="0" outline="0" showAll="0">
      <items count="4">
        <item x="1"/>
        <item x="0"/>
        <item m="1" x="2"/>
        <item t="default"/>
      </items>
    </pivotField>
    <pivotField compact="0" outline="0" showAll="0" defaultSubtotal="0"/>
    <pivotField compact="0" outline="0" showAll="0"/>
    <pivotField compact="0" outline="0"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multipleItemSelectionAllowed="1" showAll="0"/>
    <pivotField compact="0" outline="0" showAll="0" defaultSubtotal="0"/>
    <pivotField compact="0" outline="0" showAll="0" defaultSubtotal="0"/>
    <pivotField compact="0" outline="0" showAll="0" defaultSubtotal="0"/>
    <pivotField compact="0" outline="0" multipleItemSelectionAllowed="1" showAll="0"/>
    <pivotField compact="0" outline="0" showAll="0" defaultSubtotal="0"/>
    <pivotField axis="axisPage" compact="0" outline="0" multipleItemSelectionAllowed="1" showAll="0">
      <items count="4">
        <item h="1" x="1"/>
        <item x="0"/>
        <item m="1" x="2"/>
        <item t="default"/>
      </items>
    </pivotField>
    <pivotField axis="axisRow" compact="0" outline="0" showAll="0" defaultSubtotal="0">
      <items count="5">
        <item x="0"/>
        <item x="2"/>
        <item x="3"/>
        <item x="1"/>
        <item m="1" x="4"/>
      </items>
    </pivotField>
    <pivotField compact="0" outline="0" showAll="0"/>
    <pivotField compact="0" outline="0" showAll="0"/>
  </pivotFields>
  <rowFields count="7">
    <field x="6"/>
    <field x="8"/>
    <field x="10"/>
    <field x="12"/>
    <field x="14"/>
    <field x="33"/>
    <field x="16"/>
  </rowFields>
  <rowItems count="330">
    <i>
      <x/>
      <x/>
      <x/>
      <x/>
      <x/>
      <x/>
      <x v="5"/>
    </i>
    <i r="1">
      <x v="1"/>
      <x/>
      <x/>
      <x v="1"/>
      <x/>
      <x v="5"/>
    </i>
    <i r="2">
      <x v="1"/>
      <x/>
      <x v="2"/>
      <x v="3"/>
      <x v="5"/>
    </i>
    <i r="2">
      <x v="2"/>
      <x/>
      <x v="3"/>
      <x/>
      <x v="7"/>
    </i>
    <i r="2">
      <x v="3"/>
      <x/>
      <x v="4"/>
      <x v="3"/>
      <x v="7"/>
    </i>
    <i r="2">
      <x v="4"/>
      <x/>
      <x v="5"/>
      <x v="3"/>
      <x v="10"/>
    </i>
    <i r="2">
      <x v="5"/>
      <x/>
      <x v="6"/>
      <x v="3"/>
      <x v="10"/>
    </i>
    <i r="2">
      <x v="6"/>
      <x/>
      <x v="7"/>
      <x v="3"/>
      <x v="10"/>
    </i>
    <i r="2">
      <x v="7"/>
      <x/>
      <x v="8"/>
      <x v="3"/>
      <x v="2"/>
    </i>
    <i r="2">
      <x v="8"/>
      <x/>
      <x v="9"/>
      <x v="3"/>
      <x v="11"/>
    </i>
    <i r="2">
      <x v="9"/>
      <x/>
      <x v="10"/>
      <x v="3"/>
      <x v="5"/>
    </i>
    <i r="3">
      <x v="1"/>
      <x v="11"/>
      <x v="3"/>
      <x v="9"/>
    </i>
    <i r="3">
      <x v="2"/>
      <x v="12"/>
      <x v="3"/>
      <x v="9"/>
    </i>
    <i r="3">
      <x v="3"/>
      <x v="13"/>
      <x v="3"/>
      <x v="9"/>
    </i>
    <i r="2">
      <x v="10"/>
      <x/>
      <x v="14"/>
      <x v="3"/>
      <x v="5"/>
    </i>
    <i r="3">
      <x v="4"/>
      <x v="15"/>
      <x v="3"/>
      <x v="9"/>
    </i>
    <i r="3">
      <x v="5"/>
      <x v="16"/>
      <x v="3"/>
      <x v="9"/>
    </i>
    <i r="3">
      <x v="6"/>
      <x v="17"/>
      <x v="3"/>
      <x v="9"/>
    </i>
    <i r="3">
      <x v="7"/>
      <x v="18"/>
      <x v="3"/>
      <x v="9"/>
    </i>
    <i r="3">
      <x v="8"/>
      <x v="19"/>
      <x v="3"/>
      <x v="9"/>
    </i>
    <i r="3">
      <x v="9"/>
      <x v="20"/>
      <x v="3"/>
      <x v="9"/>
    </i>
    <i r="2">
      <x v="11"/>
      <x/>
      <x v="21"/>
      <x v="3"/>
      <x v="5"/>
    </i>
    <i r="2">
      <x v="12"/>
      <x/>
      <x v="22"/>
      <x v="3"/>
      <x v="5"/>
    </i>
    <i r="3">
      <x v="10"/>
      <x v="23"/>
      <x v="3"/>
      <x v="9"/>
    </i>
    <i r="3">
      <x v="11"/>
      <x v="24"/>
      <x v="3"/>
      <x v="9"/>
    </i>
    <i r="3">
      <x v="12"/>
      <x v="25"/>
      <x v="3"/>
      <x v="9"/>
    </i>
    <i r="3">
      <x v="13"/>
      <x v="26"/>
      <x v="3"/>
      <x v="9"/>
    </i>
    <i r="3">
      <x v="14"/>
      <x v="27"/>
      <x v="3"/>
      <x v="9"/>
    </i>
    <i r="2">
      <x v="13"/>
      <x/>
      <x v="28"/>
      <x/>
      <x v="10"/>
    </i>
    <i r="2">
      <x v="14"/>
      <x/>
      <x v="29"/>
      <x v="3"/>
      <x v="10"/>
    </i>
    <i r="2">
      <x v="15"/>
      <x/>
      <x v="30"/>
      <x v="3"/>
      <x v="4"/>
    </i>
    <i r="2">
      <x v="16"/>
      <x/>
      <x v="31"/>
      <x v="3"/>
      <x v="10"/>
    </i>
    <i r="1">
      <x v="2"/>
      <x/>
      <x/>
      <x v="32"/>
      <x/>
      <x v="5"/>
    </i>
    <i r="2">
      <x v="17"/>
      <x/>
      <x v="33"/>
      <x/>
      <x v="5"/>
    </i>
    <i r="3">
      <x v="15"/>
      <x v="34"/>
      <x v="3"/>
      <x v="9"/>
    </i>
    <i r="3">
      <x v="16"/>
      <x v="35"/>
      <x v="3"/>
      <x v="9"/>
    </i>
    <i r="3">
      <x v="17"/>
      <x v="36"/>
      <x v="3"/>
      <x v="9"/>
    </i>
    <i r="3">
      <x v="18"/>
      <x v="37"/>
      <x v="3"/>
      <x v="9"/>
    </i>
    <i r="3">
      <x v="19"/>
      <x v="38"/>
      <x v="3"/>
      <x v="9"/>
    </i>
    <i r="3">
      <x v="20"/>
      <x v="39"/>
      <x v="3"/>
      <x v="9"/>
    </i>
    <i r="3">
      <x v="21"/>
      <x v="40"/>
      <x v="3"/>
      <x v="9"/>
    </i>
    <i r="2">
      <x v="18"/>
      <x/>
      <x v="41"/>
      <x/>
      <x v="5"/>
    </i>
    <i r="3">
      <x v="22"/>
      <x v="42"/>
      <x v="3"/>
      <x v="9"/>
    </i>
    <i r="3">
      <x v="23"/>
      <x v="43"/>
      <x v="3"/>
      <x v="9"/>
    </i>
    <i r="3">
      <x v="24"/>
      <x v="44"/>
      <x v="3"/>
      <x v="9"/>
    </i>
    <i r="3">
      <x v="25"/>
      <x v="45"/>
      <x v="3"/>
      <x v="9"/>
    </i>
    <i r="3">
      <x v="26"/>
      <x v="46"/>
      <x v="3"/>
      <x v="9"/>
    </i>
    <i r="3">
      <x v="27"/>
      <x v="47"/>
      <x v="3"/>
      <x v="9"/>
    </i>
    <i r="3">
      <x v="28"/>
      <x v="48"/>
      <x v="3"/>
      <x v="9"/>
    </i>
    <i r="3">
      <x v="29"/>
      <x v="49"/>
      <x v="3"/>
      <x v="9"/>
    </i>
    <i r="2">
      <x v="19"/>
      <x/>
      <x v="50"/>
      <x v="3"/>
      <x v="10"/>
    </i>
    <i r="2">
      <x v="20"/>
      <x/>
      <x v="51"/>
      <x v="3"/>
      <x v="6"/>
    </i>
    <i r="2">
      <x v="21"/>
      <x/>
      <x v="52"/>
      <x v="3"/>
      <x v="10"/>
    </i>
    <i r="2">
      <x v="22"/>
      <x/>
      <x v="53"/>
      <x v="3"/>
      <x v="10"/>
    </i>
    <i r="2">
      <x v="23"/>
      <x/>
      <x v="54"/>
      <x v="3"/>
      <x v="10"/>
    </i>
    <i r="1">
      <x v="3"/>
      <x/>
      <x/>
      <x v="55"/>
      <x/>
      <x v="5"/>
    </i>
    <i r="2">
      <x v="24"/>
      <x/>
      <x v="56"/>
      <x/>
      <x v="10"/>
    </i>
    <i r="2">
      <x v="25"/>
      <x/>
      <x v="57"/>
      <x v="3"/>
      <x v="10"/>
    </i>
    <i r="2">
      <x v="26"/>
      <x/>
      <x v="58"/>
      <x/>
      <x v="10"/>
    </i>
    <i r="2">
      <x v="27"/>
      <x/>
      <x v="59"/>
      <x/>
      <x v="6"/>
    </i>
    <i>
      <x v="1"/>
      <x/>
      <x/>
      <x/>
      <x v="422"/>
      <x/>
      <x v="5"/>
    </i>
    <i r="1">
      <x v="4"/>
      <x/>
      <x/>
      <x v="60"/>
      <x/>
      <x v="5"/>
    </i>
    <i r="2">
      <x v="28"/>
      <x/>
      <x v="61"/>
      <x v="3"/>
      <x v="3"/>
    </i>
    <i r="2">
      <x v="29"/>
      <x/>
      <x v="62"/>
      <x v="3"/>
      <x v="3"/>
    </i>
    <i r="3">
      <x v="150"/>
      <x v="433"/>
      <x v="3"/>
      <x v="9"/>
    </i>
    <i r="3">
      <x v="151"/>
      <x v="434"/>
      <x v="3"/>
      <x v="9"/>
    </i>
    <i r="3">
      <x v="152"/>
      <x v="435"/>
      <x v="3"/>
      <x v="9"/>
    </i>
    <i r="3">
      <x v="153"/>
      <x v="436"/>
      <x v="3"/>
      <x v="9"/>
    </i>
    <i r="3">
      <x v="154"/>
      <x v="437"/>
      <x v="3"/>
      <x v="9"/>
    </i>
    <i r="3">
      <x v="155"/>
      <x v="438"/>
      <x v="3"/>
      <x v="9"/>
    </i>
    <i r="2">
      <x v="30"/>
      <x/>
      <x v="63"/>
      <x/>
      <x v="5"/>
    </i>
    <i r="3">
      <x v="30"/>
      <x v="64"/>
      <x v="3"/>
      <x v="9"/>
    </i>
    <i r="3">
      <x v="31"/>
      <x v="65"/>
      <x v="3"/>
      <x v="9"/>
    </i>
    <i r="3">
      <x v="32"/>
      <x v="66"/>
      <x v="3"/>
      <x v="9"/>
    </i>
    <i r="3">
      <x v="33"/>
      <x v="67"/>
      <x v="3"/>
      <x v="9"/>
    </i>
    <i r="3">
      <x v="34"/>
      <x v="68"/>
      <x v="3"/>
      <x v="9"/>
    </i>
    <i r="3">
      <x v="35"/>
      <x v="69"/>
      <x v="3"/>
      <x v="9"/>
    </i>
    <i r="3">
      <x v="36"/>
      <x v="70"/>
      <x v="3"/>
      <x v="9"/>
    </i>
    <i r="3">
      <x v="37"/>
      <x v="71"/>
      <x v="3"/>
      <x v="9"/>
    </i>
    <i r="3">
      <x v="38"/>
      <x v="72"/>
      <x v="3"/>
      <x v="9"/>
    </i>
    <i r="3">
      <x v="39"/>
      <x v="73"/>
      <x v="3"/>
      <x v="9"/>
    </i>
    <i r="2">
      <x v="31"/>
      <x/>
      <x v="74"/>
      <x v="3"/>
      <x v="10"/>
    </i>
    <i r="2">
      <x v="32"/>
      <x/>
      <x v="75"/>
      <x/>
      <x v="5"/>
    </i>
    <i r="3">
      <x v="40"/>
      <x v="76"/>
      <x v="3"/>
      <x v="9"/>
    </i>
    <i r="3">
      <x v="41"/>
      <x v="77"/>
      <x v="3"/>
      <x v="9"/>
    </i>
    <i r="3">
      <x v="42"/>
      <x v="78"/>
      <x v="3"/>
      <x v="9"/>
    </i>
    <i r="2">
      <x v="240"/>
      <x/>
      <x v="423"/>
      <x/>
      <x v="10"/>
    </i>
    <i r="2">
      <x v="241"/>
      <x/>
      <x v="424"/>
      <x v="3"/>
      <x v="10"/>
    </i>
    <i r="2">
      <x v="242"/>
      <x/>
      <x v="425"/>
      <x v="3"/>
      <x v="1"/>
    </i>
    <i r="2">
      <x v="243"/>
      <x/>
      <x v="426"/>
      <x/>
      <x v="10"/>
    </i>
    <i r="2">
      <x v="244"/>
      <x/>
      <x v="427"/>
      <x/>
      <x v="5"/>
    </i>
    <i r="3">
      <x v="301"/>
      <x v="640"/>
      <x v="3"/>
      <x v="9"/>
    </i>
    <i r="3">
      <x v="302"/>
      <x v="641"/>
      <x v="3"/>
      <x v="9"/>
    </i>
    <i r="2">
      <x v="245"/>
      <x/>
      <x v="430"/>
      <x v="3"/>
      <x v="10"/>
    </i>
    <i r="2">
      <x v="246"/>
      <x/>
      <x v="431"/>
      <x/>
      <x v="3"/>
    </i>
    <i r="2">
      <x v="247"/>
      <x/>
      <x v="432"/>
      <x/>
      <x v="3"/>
    </i>
    <i r="2">
      <x v="248"/>
      <x/>
      <x v="439"/>
      <x v="3"/>
      <x v="6"/>
    </i>
    <i r="2">
      <x v="249"/>
      <x/>
      <x v="440"/>
      <x v="3"/>
      <x v="6"/>
    </i>
    <i r="2">
      <x v="250"/>
      <x/>
      <x v="441"/>
      <x/>
      <x v="5"/>
    </i>
    <i r="3">
      <x v="156"/>
      <x v="442"/>
      <x v="3"/>
      <x v="9"/>
    </i>
    <i r="3">
      <x v="157"/>
      <x v="443"/>
      <x v="3"/>
      <x v="9"/>
    </i>
    <i r="3">
      <x v="158"/>
      <x v="444"/>
      <x v="3"/>
      <x v="9"/>
    </i>
    <i r="2">
      <x v="251"/>
      <x/>
      <x v="445"/>
      <x v="3"/>
      <x v="5"/>
    </i>
    <i r="3">
      <x v="159"/>
      <x v="446"/>
      <x v="3"/>
      <x v="9"/>
    </i>
    <i r="3">
      <x v="160"/>
      <x v="447"/>
      <x v="3"/>
      <x v="9"/>
    </i>
    <i r="3">
      <x v="161"/>
      <x v="448"/>
      <x v="3"/>
      <x v="9"/>
    </i>
    <i r="2">
      <x v="252"/>
      <x/>
      <x v="449"/>
      <x/>
      <x v="5"/>
    </i>
    <i r="2">
      <x v="253"/>
      <x v="162"/>
      <x v="450"/>
      <x v="3"/>
      <x v="9"/>
    </i>
    <i r="3">
      <x v="163"/>
      <x v="451"/>
      <x v="3"/>
      <x v="9"/>
    </i>
    <i r="3">
      <x v="164"/>
      <x v="452"/>
      <x v="3"/>
      <x v="9"/>
    </i>
    <i r="1">
      <x v="5"/>
      <x/>
      <x/>
      <x v="79"/>
      <x/>
      <x v="5"/>
    </i>
    <i r="2">
      <x v="33"/>
      <x/>
      <x v="80"/>
      <x v="3"/>
      <x v="8"/>
    </i>
    <i r="2">
      <x v="34"/>
      <x/>
      <x v="81"/>
      <x v="3"/>
      <x v="8"/>
    </i>
    <i r="2">
      <x v="35"/>
      <x/>
      <x v="82"/>
      <x v="3"/>
      <x v="8"/>
    </i>
    <i r="2">
      <x v="36"/>
      <x/>
      <x v="83"/>
      <x v="3"/>
      <x v="8"/>
    </i>
    <i r="2">
      <x v="37"/>
      <x/>
      <x v="84"/>
      <x v="3"/>
      <x v="8"/>
    </i>
    <i r="2">
      <x v="38"/>
      <x/>
      <x v="85"/>
      <x v="3"/>
      <x v="8"/>
    </i>
    <i r="2">
      <x v="39"/>
      <x/>
      <x v="86"/>
      <x v="3"/>
      <x v="8"/>
    </i>
    <i r="2">
      <x v="40"/>
      <x/>
      <x v="87"/>
      <x v="3"/>
      <x v="8"/>
    </i>
    <i r="2">
      <x v="41"/>
      <x/>
      <x v="88"/>
      <x v="3"/>
      <x v="8"/>
    </i>
    <i r="2">
      <x v="42"/>
      <x/>
      <x v="89"/>
      <x v="3"/>
      <x v="8"/>
    </i>
    <i r="2">
      <x v="43"/>
      <x/>
      <x v="90"/>
      <x v="3"/>
      <x v="8"/>
    </i>
    <i r="2">
      <x v="44"/>
      <x/>
      <x v="91"/>
      <x v="3"/>
      <x v="8"/>
    </i>
    <i r="1">
      <x v="6"/>
      <x/>
      <x/>
      <x v="92"/>
      <x v="1"/>
      <x v="5"/>
    </i>
    <i r="2">
      <x v="45"/>
      <x/>
      <x v="93"/>
      <x v="3"/>
      <x v="10"/>
    </i>
    <i r="2">
      <x v="46"/>
      <x/>
      <x v="94"/>
      <x v="3"/>
      <x v="10"/>
    </i>
    <i r="2">
      <x v="47"/>
      <x/>
      <x v="95"/>
      <x v="1"/>
      <x v="5"/>
    </i>
    <i r="3">
      <x v="171"/>
      <x v="465"/>
      <x v="3"/>
      <x v="9"/>
    </i>
    <i r="3">
      <x v="172"/>
      <x v="466"/>
      <x v="3"/>
      <x v="9"/>
    </i>
    <i r="3">
      <x v="173"/>
      <x v="467"/>
      <x v="3"/>
      <x v="9"/>
    </i>
    <i r="3">
      <x v="174"/>
      <x v="468"/>
      <x v="3"/>
      <x v="9"/>
    </i>
    <i r="3">
      <x v="175"/>
      <x v="469"/>
      <x v="3"/>
      <x v="9"/>
    </i>
    <i r="3">
      <x v="176"/>
      <x v="470"/>
      <x v="3"/>
      <x v="9"/>
    </i>
    <i r="3">
      <x v="177"/>
      <x v="471"/>
      <x v="3"/>
      <x v="9"/>
    </i>
    <i r="3">
      <x v="178"/>
      <x v="472"/>
      <x v="3"/>
      <x v="9"/>
    </i>
    <i r="3">
      <x v="179"/>
      <x v="473"/>
      <x v="3"/>
      <x v="9"/>
    </i>
    <i r="3">
      <x v="180"/>
      <x v="474"/>
      <x v="3"/>
      <x v="9"/>
    </i>
    <i r="3">
      <x v="181"/>
      <x v="475"/>
      <x v="3"/>
      <x v="9"/>
    </i>
    <i r="3">
      <x v="182"/>
      <x v="476"/>
      <x v="3"/>
      <x v="9"/>
    </i>
    <i r="3">
      <x v="183"/>
      <x v="477"/>
      <x v="3"/>
      <x v="9"/>
    </i>
    <i r="3">
      <x v="184"/>
      <x v="478"/>
      <x v="3"/>
      <x v="9"/>
    </i>
    <i r="3">
      <x v="185"/>
      <x v="479"/>
      <x v="3"/>
      <x v="9"/>
    </i>
    <i r="3">
      <x v="186"/>
      <x v="480"/>
      <x v="3"/>
      <x v="9"/>
    </i>
    <i r="2">
      <x v="48"/>
      <x/>
      <x v="96"/>
      <x v="1"/>
      <x v="10"/>
    </i>
    <i r="2">
      <x v="49"/>
      <x/>
      <x v="97"/>
      <x v="3"/>
      <x v="10"/>
    </i>
    <i r="2">
      <x v="50"/>
      <x/>
      <x v="98"/>
      <x v="3"/>
      <x v="10"/>
    </i>
    <i r="2">
      <x v="51"/>
      <x/>
      <x v="99"/>
      <x v="1"/>
      <x v="10"/>
    </i>
    <i r="2">
      <x v="52"/>
      <x/>
      <x v="100"/>
      <x v="1"/>
      <x v="10"/>
    </i>
    <i r="2">
      <x v="53"/>
      <x/>
      <x v="101"/>
      <x v="3"/>
      <x v="11"/>
    </i>
    <i r="2">
      <x v="54"/>
      <x/>
      <x v="102"/>
      <x v="3"/>
      <x v="11"/>
    </i>
    <i r="2">
      <x v="55"/>
      <x/>
      <x v="103"/>
      <x v="1"/>
      <x v="5"/>
    </i>
    <i r="3">
      <x v="43"/>
      <x v="104"/>
      <x v="3"/>
      <x v="9"/>
    </i>
    <i r="3">
      <x v="44"/>
      <x v="105"/>
      <x v="3"/>
      <x v="9"/>
    </i>
    <i r="3">
      <x v="45"/>
      <x v="106"/>
      <x v="3"/>
      <x v="9"/>
    </i>
    <i r="3">
      <x v="46"/>
      <x v="107"/>
      <x v="1"/>
      <x v="10"/>
    </i>
    <i r="2">
      <x v="56"/>
      <x/>
      <x v="108"/>
      <x v="1"/>
      <x v="10"/>
    </i>
    <i r="3">
      <x v="47"/>
      <x v="109"/>
      <x v="3"/>
      <x v="9"/>
    </i>
    <i r="3">
      <x v="48"/>
      <x v="110"/>
      <x v="3"/>
      <x v="9"/>
    </i>
    <i r="3">
      <x v="49"/>
      <x v="111"/>
      <x v="3"/>
      <x v="9"/>
    </i>
    <i r="3">
      <x v="50"/>
      <x v="112"/>
      <x v="3"/>
      <x v="9"/>
    </i>
    <i r="3">
      <x v="51"/>
      <x v="113"/>
      <x v="3"/>
      <x v="9"/>
    </i>
    <i r="2">
      <x v="57"/>
      <x/>
      <x v="114"/>
      <x v="3"/>
      <x v="10"/>
    </i>
    <i r="2">
      <x v="254"/>
      <x/>
      <x v="453"/>
      <x v="1"/>
      <x v="10"/>
    </i>
    <i r="2">
      <x v="255"/>
      <x/>
      <x v="454"/>
      <x v="3"/>
      <x v="10"/>
    </i>
    <i r="2">
      <x v="256"/>
      <x/>
      <x v="455"/>
      <x v="1"/>
      <x v="10"/>
    </i>
    <i r="2">
      <x v="257"/>
      <x/>
      <x v="456"/>
      <x v="1"/>
      <x v="10"/>
    </i>
    <i r="2">
      <x v="258"/>
      <x/>
      <x v="457"/>
      <x v="3"/>
      <x v="10"/>
    </i>
    <i r="3">
      <x v="165"/>
      <x v="458"/>
      <x v="3"/>
      <x v="9"/>
    </i>
    <i r="3">
      <x v="166"/>
      <x v="459"/>
      <x v="3"/>
      <x v="9"/>
    </i>
    <i r="3">
      <x v="167"/>
      <x v="460"/>
      <x v="3"/>
      <x v="9"/>
    </i>
    <i r="3">
      <x v="168"/>
      <x v="461"/>
      <x v="3"/>
      <x v="9"/>
    </i>
    <i r="3">
      <x v="169"/>
      <x v="462"/>
      <x v="3"/>
      <x v="9"/>
    </i>
    <i r="3">
      <x v="170"/>
      <x v="463"/>
      <x v="3"/>
      <x v="9"/>
    </i>
    <i r="2">
      <x v="259"/>
      <x/>
      <x v="464"/>
      <x v="1"/>
      <x v="10"/>
    </i>
    <i r="2">
      <x v="260"/>
      <x/>
      <x v="481"/>
      <x v="3"/>
      <x v="5"/>
    </i>
    <i r="3">
      <x v="187"/>
      <x v="482"/>
      <x v="3"/>
      <x v="9"/>
    </i>
    <i r="3">
      <x v="188"/>
      <x v="483"/>
      <x v="3"/>
      <x v="9"/>
    </i>
    <i r="1">
      <x v="7"/>
      <x/>
      <x/>
      <x v="115"/>
      <x v="3"/>
      <x v="5"/>
    </i>
    <i r="2">
      <x v="261"/>
      <x/>
      <x v="484"/>
      <x v="3"/>
      <x v="10"/>
    </i>
    <i r="2">
      <x v="262"/>
      <x/>
      <x v="485"/>
      <x v="3"/>
      <x v="10"/>
    </i>
    <i r="2">
      <x v="263"/>
      <x/>
      <x v="486"/>
      <x v="3"/>
      <x v="10"/>
    </i>
    <i r="2">
      <x v="264"/>
      <x/>
      <x v="487"/>
      <x v="3"/>
      <x v="10"/>
    </i>
    <i r="2">
      <x v="265"/>
      <x/>
      <x v="488"/>
      <x v="3"/>
      <x v="10"/>
    </i>
    <i r="2">
      <x v="266"/>
      <x/>
      <x v="489"/>
      <x v="3"/>
      <x v="10"/>
    </i>
    <i r="2">
      <x v="267"/>
      <x/>
      <x v="490"/>
      <x v="3"/>
      <x v="10"/>
    </i>
    <i r="2">
      <x v="268"/>
      <x/>
      <x v="491"/>
      <x v="3"/>
      <x v="3"/>
    </i>
    <i r="2">
      <x v="269"/>
      <x/>
      <x v="492"/>
      <x v="3"/>
      <x v="3"/>
    </i>
    <i r="2">
      <x v="270"/>
      <x/>
      <x v="493"/>
      <x v="3"/>
      <x v="6"/>
    </i>
    <i r="2">
      <x v="271"/>
      <x/>
      <x v="494"/>
      <x v="3"/>
      <x v="5"/>
    </i>
    <i r="3">
      <x v="189"/>
      <x v="495"/>
      <x v="3"/>
      <x v="9"/>
    </i>
    <i r="3">
      <x v="190"/>
      <x v="496"/>
      <x v="3"/>
      <x v="9"/>
    </i>
    <i r="3">
      <x v="191"/>
      <x v="497"/>
      <x v="3"/>
      <x v="9"/>
    </i>
    <i r="3">
      <x v="192"/>
      <x v="498"/>
      <x v="3"/>
      <x v="10"/>
    </i>
    <i r="2">
      <x v="272"/>
      <x/>
      <x v="499"/>
      <x v="3"/>
      <x v="5"/>
    </i>
    <i r="3">
      <x v="193"/>
      <x v="500"/>
      <x v="3"/>
      <x v="9"/>
    </i>
    <i r="3">
      <x v="194"/>
      <x v="501"/>
      <x v="3"/>
      <x v="9"/>
    </i>
    <i r="3">
      <x v="195"/>
      <x v="502"/>
      <x v="3"/>
      <x v="9"/>
    </i>
    <i r="3">
      <x v="196"/>
      <x v="503"/>
      <x v="3"/>
      <x v="9"/>
    </i>
    <i r="3">
      <x v="197"/>
      <x v="504"/>
      <x v="3"/>
      <x v="9"/>
    </i>
    <i r="3">
      <x v="198"/>
      <x v="505"/>
      <x v="3"/>
      <x v="9"/>
    </i>
    <i r="3">
      <x v="199"/>
      <x v="506"/>
      <x v="3"/>
      <x v="9"/>
    </i>
    <i r="3">
      <x v="200"/>
      <x v="507"/>
      <x v="3"/>
      <x v="9"/>
    </i>
    <i r="3">
      <x v="201"/>
      <x v="508"/>
      <x v="3"/>
      <x v="9"/>
    </i>
    <i r="3">
      <x v="202"/>
      <x v="509"/>
      <x v="3"/>
      <x v="9"/>
    </i>
    <i r="1">
      <x v="33"/>
      <x/>
      <x/>
      <x v="510"/>
      <x/>
      <x v="5"/>
    </i>
    <i r="2">
      <x v="273"/>
      <x/>
      <x v="511"/>
      <x/>
      <x v="5"/>
    </i>
    <i r="3">
      <x v="203"/>
      <x v="512"/>
      <x v="3"/>
      <x v="9"/>
    </i>
    <i r="3">
      <x v="204"/>
      <x v="513"/>
      <x v="3"/>
      <x v="9"/>
    </i>
    <i r="3">
      <x v="205"/>
      <x v="514"/>
      <x v="3"/>
      <x v="9"/>
    </i>
    <i r="3">
      <x v="206"/>
      <x v="515"/>
      <x v="3"/>
      <x v="9"/>
    </i>
    <i r="2">
      <x v="274"/>
      <x/>
      <x v="516"/>
      <x/>
      <x v="10"/>
    </i>
    <i r="2">
      <x v="275"/>
      <x/>
      <x v="517"/>
      <x/>
      <x v="10"/>
    </i>
    <i r="2">
      <x v="276"/>
      <x/>
      <x v="518"/>
      <x/>
      <x v="10"/>
    </i>
    <i r="2">
      <x v="277"/>
      <x/>
      <x v="519"/>
      <x/>
      <x v="5"/>
    </i>
    <i r="3">
      <x v="207"/>
      <x v="520"/>
      <x v="3"/>
      <x v="9"/>
    </i>
    <i r="3">
      <x v="208"/>
      <x v="521"/>
      <x v="3"/>
      <x v="9"/>
    </i>
    <i r="3">
      <x v="209"/>
      <x v="522"/>
      <x v="3"/>
      <x v="9"/>
    </i>
    <i r="3">
      <x v="210"/>
      <x v="523"/>
      <x v="3"/>
      <x v="9"/>
    </i>
    <i r="2">
      <x v="278"/>
      <x/>
      <x v="524"/>
      <x/>
      <x v="10"/>
    </i>
    <i r="2">
      <x v="279"/>
      <x/>
      <x v="525"/>
      <x/>
      <x v="10"/>
    </i>
    <i r="2">
      <x v="280"/>
      <x/>
      <x v="526"/>
      <x/>
      <x v="10"/>
    </i>
    <i>
      <x v="2"/>
      <x/>
      <x/>
      <x/>
      <x v="116"/>
      <x v="3"/>
      <x v="5"/>
    </i>
    <i r="1">
      <x v="8"/>
      <x/>
      <x/>
      <x v="117"/>
      <x v="3"/>
      <x/>
    </i>
    <i r="2">
      <x v="68"/>
      <x/>
      <x v="128"/>
      <x v="3"/>
      <x/>
    </i>
    <i r="1">
      <x v="9"/>
      <x/>
      <x/>
      <x v="129"/>
      <x v="3"/>
      <x/>
    </i>
    <i r="2">
      <x v="85"/>
      <x/>
      <x v="150"/>
      <x v="3"/>
      <x/>
    </i>
    <i r="1">
      <x v="10"/>
      <x/>
      <x/>
      <x v="151"/>
      <x v="3"/>
      <x/>
    </i>
    <i r="2">
      <x v="92"/>
      <x/>
      <x v="174"/>
      <x v="3"/>
      <x/>
    </i>
    <i r="1">
      <x v="11"/>
      <x/>
      <x/>
      <x v="175"/>
      <x v="3"/>
      <x/>
    </i>
    <i r="2">
      <x v="102"/>
      <x/>
      <x v="187"/>
      <x v="3"/>
      <x/>
    </i>
    <i r="1">
      <x v="12"/>
      <x/>
      <x/>
      <x v="188"/>
      <x v="3"/>
      <x/>
    </i>
    <i r="2">
      <x v="119"/>
      <x/>
      <x v="205"/>
      <x v="3"/>
      <x/>
    </i>
    <i r="1">
      <x v="13"/>
      <x/>
      <x/>
      <x v="206"/>
      <x v="3"/>
      <x/>
    </i>
    <i r="2">
      <x v="135"/>
      <x/>
      <x v="222"/>
      <x v="3"/>
      <x/>
    </i>
    <i r="1">
      <x v="14"/>
      <x/>
      <x/>
      <x v="223"/>
      <x v="3"/>
      <x/>
    </i>
    <i r="2">
      <x v="139"/>
      <x/>
      <x v="227"/>
      <x v="3"/>
      <x/>
    </i>
    <i r="1">
      <x v="15"/>
      <x/>
      <x/>
      <x v="228"/>
      <x v="3"/>
      <x/>
    </i>
    <i r="2">
      <x v="157"/>
      <x/>
      <x v="246"/>
      <x v="3"/>
      <x/>
    </i>
    <i r="1">
      <x v="16"/>
      <x/>
      <x/>
      <x v="247"/>
      <x v="3"/>
      <x/>
    </i>
    <i r="2">
      <x v="167"/>
      <x/>
      <x v="257"/>
      <x/>
      <x/>
    </i>
    <i r="1">
      <x v="17"/>
      <x/>
      <x/>
      <x v="258"/>
      <x/>
      <x/>
    </i>
    <i r="2">
      <x v="171"/>
      <x/>
      <x v="269"/>
      <x v="3"/>
      <x/>
    </i>
    <i>
      <x v="3"/>
      <x v="18"/>
      <x v="281"/>
      <x/>
      <x v="538"/>
      <x/>
      <x v="5"/>
    </i>
    <i r="3">
      <x v="222"/>
      <x v="539"/>
      <x v="3"/>
      <x v="9"/>
    </i>
    <i r="3">
      <x v="223"/>
      <x v="540"/>
      <x v="3"/>
      <x v="9"/>
    </i>
    <i r="3">
      <x v="224"/>
      <x v="541"/>
      <x v="3"/>
      <x v="9"/>
    </i>
    <i r="3">
      <x v="225"/>
      <x v="542"/>
      <x v="3"/>
      <x v="9"/>
    </i>
    <i r="3">
      <x v="226"/>
      <x v="543"/>
      <x v="3"/>
      <x v="9"/>
    </i>
    <i r="3">
      <x v="227"/>
      <x v="544"/>
      <x v="3"/>
      <x v="9"/>
    </i>
    <i r="1">
      <x v="39"/>
      <x/>
      <x/>
      <x v="649"/>
      <x/>
      <x v="5"/>
    </i>
    <i r="2">
      <x v="173"/>
      <x/>
      <x v="275"/>
      <x v="1"/>
      <x v="5"/>
    </i>
    <i r="3">
      <x v="81"/>
      <x v="276"/>
      <x v="3"/>
      <x v="9"/>
    </i>
    <i r="3">
      <x v="82"/>
      <x v="277"/>
      <x v="3"/>
      <x v="9"/>
    </i>
    <i r="3">
      <x v="83"/>
      <x v="278"/>
      <x v="3"/>
      <x v="9"/>
    </i>
    <i r="3">
      <x v="84"/>
      <x v="279"/>
      <x v="3"/>
      <x v="9"/>
    </i>
    <i r="2">
      <x v="174"/>
      <x/>
      <x v="280"/>
      <x v="1"/>
      <x v="11"/>
    </i>
    <i r="2">
      <x v="175"/>
      <x/>
      <x v="281"/>
      <x v="1"/>
      <x v="11"/>
    </i>
    <i r="2">
      <x v="176"/>
      <x/>
      <x v="282"/>
      <x v="1"/>
      <x v="11"/>
    </i>
    <i>
      <x v="4"/>
      <x/>
      <x/>
      <x/>
      <x v="356"/>
      <x/>
      <x v="5"/>
    </i>
    <i r="1">
      <x v="24"/>
      <x/>
      <x/>
      <x v="357"/>
      <x v="3"/>
      <x/>
    </i>
    <i r="2">
      <x v="195"/>
      <x/>
      <x v="358"/>
      <x v="3"/>
      <x/>
    </i>
    <i r="2">
      <x v="196"/>
      <x/>
      <x v="359"/>
      <x v="3"/>
      <x/>
    </i>
    <i r="2">
      <x v="197"/>
      <x/>
      <x v="360"/>
      <x v="3"/>
      <x/>
    </i>
    <i r="2">
      <x v="198"/>
      <x/>
      <x v="361"/>
      <x v="3"/>
      <x/>
    </i>
    <i r="2">
      <x v="199"/>
      <x/>
      <x v="362"/>
      <x v="3"/>
      <x/>
    </i>
    <i r="1">
      <x v="25"/>
      <x/>
      <x/>
      <x v="363"/>
      <x v="3"/>
      <x/>
    </i>
    <i r="2">
      <x v="200"/>
      <x/>
      <x v="364"/>
      <x v="3"/>
      <x/>
    </i>
    <i r="2">
      <x v="201"/>
      <x/>
      <x v="365"/>
      <x v="3"/>
      <x/>
    </i>
    <i r="2">
      <x v="202"/>
      <x/>
      <x v="366"/>
      <x v="3"/>
      <x/>
    </i>
    <i r="2">
      <x v="203"/>
      <x/>
      <x v="367"/>
      <x v="3"/>
      <x/>
    </i>
    <i r="2">
      <x v="204"/>
      <x/>
      <x v="368"/>
      <x v="3"/>
      <x/>
    </i>
    <i r="2">
      <x v="205"/>
      <x/>
      <x v="369"/>
      <x v="3"/>
      <x/>
    </i>
    <i r="2">
      <x v="206"/>
      <x/>
      <x v="370"/>
      <x v="3"/>
      <x/>
    </i>
    <i r="2">
      <x v="207"/>
      <x/>
      <x v="371"/>
      <x v="3"/>
      <x/>
    </i>
    <i r="2">
      <x v="208"/>
      <x/>
      <x v="372"/>
      <x v="3"/>
      <x/>
    </i>
    <i r="2">
      <x v="209"/>
      <x/>
      <x v="373"/>
      <x v="3"/>
      <x/>
    </i>
    <i r="1">
      <x v="26"/>
      <x/>
      <x/>
      <x v="374"/>
      <x v="3"/>
      <x/>
    </i>
    <i r="2">
      <x v="210"/>
      <x/>
      <x v="375"/>
      <x v="3"/>
      <x/>
    </i>
    <i r="2">
      <x v="211"/>
      <x/>
      <x v="376"/>
      <x v="3"/>
      <x/>
    </i>
    <i r="2">
      <x v="212"/>
      <x/>
      <x v="377"/>
      <x v="3"/>
      <x/>
    </i>
    <i r="1">
      <x v="27"/>
      <x/>
      <x/>
      <x v="378"/>
      <x v="3"/>
      <x/>
    </i>
    <i r="2">
      <x v="213"/>
      <x/>
      <x v="379"/>
      <x v="3"/>
      <x/>
    </i>
    <i r="2">
      <x v="214"/>
      <x/>
      <x v="380"/>
      <x v="3"/>
      <x/>
    </i>
    <i r="2">
      <x v="215"/>
      <x/>
      <x v="381"/>
      <x v="3"/>
      <x/>
    </i>
    <i r="2">
      <x v="216"/>
      <x/>
      <x v="382"/>
      <x v="3"/>
      <x/>
    </i>
    <i r="1">
      <x v="28"/>
      <x/>
      <x/>
      <x v="383"/>
      <x v="3"/>
      <x/>
    </i>
    <i r="2">
      <x v="217"/>
      <x/>
      <x v="384"/>
      <x v="3"/>
      <x/>
    </i>
    <i r="3">
      <x v="137"/>
      <x v="385"/>
      <x v="3"/>
      <x/>
    </i>
    <i r="3">
      <x v="138"/>
      <x v="386"/>
      <x v="3"/>
      <x/>
    </i>
    <i r="3">
      <x v="139"/>
      <x v="387"/>
      <x v="3"/>
      <x/>
    </i>
    <i r="3">
      <x v="140"/>
      <x v="388"/>
      <x v="3"/>
      <x/>
    </i>
    <i r="3">
      <x v="141"/>
      <x v="389"/>
      <x v="3"/>
      <x/>
    </i>
    <i r="2">
      <x v="218"/>
      <x/>
      <x v="390"/>
      <x v="3"/>
      <x/>
    </i>
    <i r="3">
      <x v="142"/>
      <x v="391"/>
      <x v="3"/>
      <x/>
    </i>
    <i r="3">
      <x v="143"/>
      <x v="392"/>
      <x v="3"/>
      <x/>
    </i>
    <i r="3">
      <x v="144"/>
      <x v="393"/>
      <x v="3"/>
      <x/>
    </i>
    <i r="2">
      <x v="219"/>
      <x/>
      <x v="394"/>
      <x v="3"/>
      <x/>
    </i>
    <i r="3">
      <x v="145"/>
      <x v="395"/>
      <x v="3"/>
      <x/>
    </i>
    <i r="3">
      <x v="146"/>
      <x v="396"/>
      <x v="3"/>
      <x/>
    </i>
    <i r="3">
      <x v="147"/>
      <x v="397"/>
      <x v="3"/>
      <x/>
    </i>
    <i r="1">
      <x v="29"/>
      <x/>
      <x/>
      <x v="398"/>
      <x v="3"/>
      <x/>
    </i>
    <i r="2">
      <x v="220"/>
      <x/>
      <x v="399"/>
      <x v="3"/>
      <x/>
    </i>
    <i r="2">
      <x v="221"/>
      <x/>
      <x v="400"/>
      <x v="3"/>
      <x/>
    </i>
    <i r="2">
      <x v="222"/>
      <x/>
      <x v="401"/>
      <x v="3"/>
      <x/>
    </i>
    <i r="2">
      <x v="223"/>
      <x/>
      <x v="402"/>
      <x v="3"/>
      <x/>
    </i>
    <i r="2">
      <x v="224"/>
      <x/>
      <x v="403"/>
      <x v="3"/>
      <x/>
    </i>
    <i r="1">
      <x v="30"/>
      <x/>
      <x/>
      <x v="404"/>
      <x v="3"/>
      <x/>
    </i>
    <i r="2">
      <x v="225"/>
      <x/>
      <x v="405"/>
      <x v="3"/>
      <x/>
    </i>
    <i r="2">
      <x v="226"/>
      <x/>
      <x v="406"/>
      <x v="3"/>
      <x/>
    </i>
    <i r="2">
      <x v="227"/>
      <x/>
      <x v="407"/>
      <x v="3"/>
      <x/>
    </i>
    <i r="2">
      <x v="228"/>
      <x/>
      <x v="408"/>
      <x v="3"/>
      <x/>
    </i>
    <i r="2">
      <x v="229"/>
      <x/>
      <x v="409"/>
      <x v="3"/>
      <x/>
    </i>
    <i r="1">
      <x v="31"/>
      <x/>
      <x/>
      <x v="410"/>
      <x v="3"/>
      <x/>
    </i>
    <i r="2">
      <x v="230"/>
      <x/>
      <x v="411"/>
      <x v="3"/>
      <x/>
    </i>
    <i r="2">
      <x v="231"/>
      <x/>
      <x v="412"/>
      <x v="3"/>
      <x/>
    </i>
    <i r="2">
      <x v="232"/>
      <x/>
      <x v="413"/>
      <x v="3"/>
      <x/>
    </i>
    <i r="2">
      <x v="233"/>
      <x/>
      <x v="414"/>
      <x v="3"/>
      <x/>
    </i>
    <i r="2">
      <x v="234"/>
      <x/>
      <x v="415"/>
      <x v="3"/>
      <x/>
    </i>
    <i r="2">
      <x v="235"/>
      <x/>
      <x v="416"/>
      <x v="3"/>
      <x/>
    </i>
    <i r="1">
      <x v="32"/>
      <x/>
      <x/>
      <x v="417"/>
      <x v="3"/>
      <x/>
    </i>
    <i r="2">
      <x v="236"/>
      <x/>
      <x v="418"/>
      <x v="3"/>
      <x/>
    </i>
    <i r="2">
      <x v="237"/>
      <x/>
      <x v="419"/>
      <x v="3"/>
      <x/>
    </i>
    <i r="2">
      <x v="238"/>
      <x/>
      <x v="420"/>
      <x v="3"/>
      <x/>
    </i>
    <i r="2">
      <x v="239"/>
      <x/>
      <x v="421"/>
      <x v="3"/>
      <x/>
    </i>
    <i>
      <x v="5"/>
      <x/>
      <x/>
      <x/>
      <x v="626"/>
      <x/>
      <x v="5"/>
    </i>
    <i r="1">
      <x v="36"/>
      <x/>
      <x/>
      <x v="629"/>
      <x/>
      <x v="5"/>
    </i>
    <i r="2">
      <x v="290"/>
      <x/>
      <x v="630"/>
      <x v="3"/>
      <x v="9"/>
    </i>
    <i r="2">
      <x v="291"/>
      <x/>
      <x v="631"/>
      <x v="3"/>
      <x v="9"/>
    </i>
    <i r="2">
      <x v="292"/>
      <x/>
      <x v="632"/>
      <x v="3"/>
      <x v="9"/>
    </i>
    <i r="2">
      <x v="293"/>
      <x/>
      <x v="633"/>
      <x v="3"/>
      <x v="9"/>
    </i>
  </rowItems>
  <colItems count="1">
    <i/>
  </colItems>
  <pageFields count="2">
    <pageField fld="32" hier="-1"/>
    <pageField fld="17" hier="-1"/>
  </pageFields>
  <formats count="1">
    <format dxfId="56">
      <pivotArea dataOnly="0" labelOnly="1" grandRow="1" outline="0" fieldPosition="0"/>
    </format>
  </formats>
  <pivotTableStyleInfo name="PivotStyleMedium14"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able1" displayName="Table1" ref="A6:AG729" totalsRowShown="0" headerRowDxfId="51" dataDxfId="50">
  <autoFilter ref="A6:AG729"/>
  <tableColumns count="33">
    <tableColumn id="44" name="Ref Level 1" dataDxfId="49">
      <calculatedColumnFormula>IF(F7&lt;&gt;F6,A6+1,A6)</calculatedColumnFormula>
    </tableColumn>
    <tableColumn id="45" name="Ref Level 2" dataDxfId="48">
      <calculatedColumnFormula>IF(ISERROR(IF(ISBLANK(H7),"",IF(F7&lt;&gt;F6,1,IF(H7&lt;&gt;H6,B6+1,B6)))),1,IF(ISBLANK(H7),"",IF(F7&lt;&gt;F6,1,IF(H7&lt;&gt;H6,B6+1,B6))))</calculatedColumnFormula>
    </tableColumn>
    <tableColumn id="46" name="Ref Level 3" dataDxfId="47">
      <calculatedColumnFormula>IF(ISERROR(IF(ISBLANK(J7),"",IF(H7&lt;&gt;H6,1,IF(J7&lt;&gt;J6,C6+1,C6)))),1,IF(ISBLANK(J7),"",IF(H7&lt;&gt;H6,1,IF(J7&lt;&gt;J6,C6+1,C6))))</calculatedColumnFormula>
    </tableColumn>
    <tableColumn id="47" name="Ref Level 4" dataDxfId="46">
      <calculatedColumnFormula>IF(ISERROR(IF(ISBLANK(L7),"",IF(J7&lt;&gt;J6,1,IF(L7&lt;&gt;L6,D6+1,D6)))),1,IF(ISBLANK(L7),"",IF(J7&lt;&gt;J6,1,IF(L7&lt;&gt;L6,D6+1,D6))))</calculatedColumnFormula>
    </tableColumn>
    <tableColumn id="43" name="Full Reference Number" dataDxfId="45">
      <calculatedColumnFormula>A7&amp;IF(B7="","","."&amp;B7)&amp;IF(C7="","","."&amp;C7)&amp;IF(D7="","","."&amp;D7)</calculatedColumnFormula>
    </tableColumn>
    <tableColumn id="10" name="Code Group" dataDxfId="44"/>
    <tableColumn id="11" name="Group + Ref" dataDxfId="43">
      <calculatedColumnFormula>A7&amp;" - "&amp;F7</calculatedColumnFormula>
    </tableColumn>
    <tableColumn id="12" name="Code Heading" dataDxfId="42"/>
    <tableColumn id="13" name="Heading + Ref" dataDxfId="41">
      <calculatedColumnFormula>IF(B7="","",A7&amp;"."&amp;B7&amp;" - "&amp;H7)</calculatedColumnFormula>
    </tableColumn>
    <tableColumn id="14" name="Code Name" dataDxfId="40"/>
    <tableColumn id="15" name="Name + ref" dataDxfId="39">
      <calculatedColumnFormula>IF(C7="","",A7&amp;"."&amp;B7&amp;"."&amp;C7&amp;" - "&amp;J7)</calculatedColumnFormula>
    </tableColumn>
    <tableColumn id="16" name="Sub-Code Name" dataDxfId="38"/>
    <tableColumn id="17" name="Sub Name + ref" dataDxfId="37">
      <calculatedColumnFormula>IF(D7="","",A7&amp;"."&amp;B7&amp;"."&amp;C7&amp;"."&amp;D7&amp;" - "&amp;L7)</calculatedColumnFormula>
    </tableColumn>
    <tableColumn id="21" name="Final Code level Name" dataDxfId="36">
      <calculatedColumnFormula>IF(NOT(ISBLANK(L7)),L7,
IF(NOT(ISBLANK(J7)),J7,
IF(NOT(ISBLANK(H7)),H7,
IF(NOT(ISBLANK(F7)),F7))))</calculatedColumnFormula>
    </tableColumn>
    <tableColumn id="22" name="Final Code &amp; Ref" dataDxfId="35">
      <calculatedColumnFormula>Table1[Full Reference Number]&amp;" - "&amp;Table1[Final Code level Name]</calculatedColumnFormula>
    </tableColumn>
    <tableColumn id="20" name="Code Description / Comments" dataDxfId="34"/>
    <tableColumn id="42" name="Data Properties" dataDxfId="33"/>
    <tableColumn id="23" name="Standard code for all incident types (Y/N)" dataDxfId="32"/>
    <tableColumn id="24" name="Standard Opt/Mandatory" dataDxfId="31"/>
    <tableColumn id="25" name="Personal identifiable Data" dataDxfId="30"/>
    <tableColumn id="26" name="Information Governance (IG)" dataDxfId="29"/>
    <tableColumn id="27" name="IG (Opt/Mandatory)" dataDxfId="28"/>
    <tableColumn id="28" name="Faulty Product &amp; Device (FP&amp;D)" dataDxfId="27"/>
    <tableColumn id="29" name="FP&amp;D (Opt/Mandatory" dataDxfId="26"/>
    <tableColumn id="30" name="Safeguarding (SG)" dataDxfId="25"/>
    <tableColumn id="31" name="SG (Opt/Mandatory)" dataDxfId="24"/>
    <tableColumn id="32" name="Patient Safety (PS)" dataDxfId="23"/>
    <tableColumn id="33" name="PS (Opt/Mandatory)" dataDxfId="22"/>
    <tableColumn id="34" name="General Complaint (C)" dataDxfId="21"/>
    <tableColumn id="35" name="C (Opt/Mandatory)" dataDxfId="20"/>
    <tableColumn id="38" name="Adverse Drug Reaction (ADR) / Adverse Drug Event (ADE)" dataDxfId="19"/>
    <tableColumn id="39" name="ADR/ADE (Opt/Mandatory)" dataDxfId="18"/>
    <tableColumn id="40" name="Key Performance Indicator (KPI)" dataDxfId="17"/>
  </tableColumns>
  <tableStyleInfo name="TableStyleLight8" showFirstColumn="0" showLastColumn="0" showRowStripes="1" showColumnStripes="0"/>
</table>
</file>

<file path=xl/tables/table2.xml><?xml version="1.0" encoding="utf-8"?>
<table xmlns="http://schemas.openxmlformats.org/spreadsheetml/2006/main" id="2" name="Table2" displayName="Table2" ref="A50:D339" totalsRowShown="0">
  <autoFilter ref="A50:D339"/>
  <tableColumns count="4">
    <tableColumn id="1" name="Code Group">
      <calculatedColumnFormula>INDEX('Coding Standard'!F:F,MATCH(C51,'Coding Standard'!J:J,0))</calculatedColumnFormula>
    </tableColumn>
    <tableColumn id="2" name="Code Heading" dataDxfId="16">
      <calculatedColumnFormula>INDEX('Coding Standard'!H:H,MATCH(C51,'Coding Standard'!J:J,0))</calculatedColumnFormula>
    </tableColumn>
    <tableColumn id="3" name="Code Name" dataDxfId="15"/>
    <tableColumn id="4" name="Code Level 3" dataDxfId="14">
      <calculatedColumnFormula>IF(B51&lt;&gt;B50,1,D50+1)</calculatedColumnFormula>
    </tableColumn>
  </tableColumns>
  <tableStyleInfo name="TableStyleLight13" showFirstColumn="0" showLastColumn="0" showRowStripes="1" showColumnStripes="0"/>
</table>
</file>

<file path=xl/tables/table3.xml><?xml version="1.0" encoding="utf-8"?>
<table xmlns="http://schemas.openxmlformats.org/spreadsheetml/2006/main" id="3" name="Table3" displayName="Table3" ref="A342:E622" totalsRowShown="0" headerRowDxfId="13">
  <autoFilter ref="A342:E622"/>
  <tableColumns count="5">
    <tableColumn id="1" name="Code Group">
      <calculatedColumnFormula>INDEX('Coding Standard'!F:F,MATCH(D343,'Coding Standard'!L:L,0))</calculatedColumnFormula>
    </tableColumn>
    <tableColumn id="2" name="Code Heading" dataDxfId="12">
      <calculatedColumnFormula>INDEX('Coding Standard'!H:H,MATCH(D343,'Coding Standard'!L:L,0))</calculatedColumnFormula>
    </tableColumn>
    <tableColumn id="3" name="Code Name">
      <calculatedColumnFormula>INDEX('Coding Standard'!J:J,MATCH(D343,'Coding Standard'!L:L,0))</calculatedColumnFormula>
    </tableColumn>
    <tableColumn id="4" name="Sub-Code Name" dataDxfId="11"/>
    <tableColumn id="5" name="Code Level 4" dataDxfId="10">
      <calculatedColumnFormula>IF(C343&lt;&gt;C342,1,E342+1)</calculatedColumnFormula>
    </tableColumn>
  </tableColumns>
  <tableStyleInfo name="TableStyleLight13" showFirstColumn="0" showLastColumn="0" showRowStripes="1" showColumnStripes="0"/>
</table>
</file>

<file path=xl/tables/table4.xml><?xml version="1.0" encoding="utf-8"?>
<table xmlns="http://schemas.openxmlformats.org/spreadsheetml/2006/main" id="4" name="Table4" displayName="Table4" ref="A13:C47" totalsRowShown="0">
  <autoFilter ref="A13:C47"/>
  <tableColumns count="3">
    <tableColumn id="1" name="Code Group">
      <calculatedColumnFormula>INDEX('Coding Standard'!F:F,MATCH(B14,'Coding Standard'!H:H,0))</calculatedColumnFormula>
    </tableColumn>
    <tableColumn id="2" name="Code Heading" dataDxfId="9"/>
    <tableColumn id="3" name="Code Level 2" dataDxfId="8">
      <calculatedColumnFormula>IF(A14&lt;&gt;A13,1,C13+1)</calculatedColumnFormula>
    </tableColumn>
  </tableColumns>
  <tableStyleInfo name="TableStyleLight13" showFirstColumn="0" showLastColumn="0" showRowStripes="1" showColumnStripes="0"/>
</table>
</file>

<file path=xl/tables/table5.xml><?xml version="1.0" encoding="utf-8"?>
<table xmlns="http://schemas.openxmlformats.org/spreadsheetml/2006/main" id="5" name="Table5" displayName="Table5" ref="A4:B10" totalsRowShown="0" dataDxfId="7">
  <autoFilter ref="A4:B10"/>
  <tableColumns count="2">
    <tableColumn id="1" name="Code Group" dataDxfId="6"/>
    <tableColumn id="2" name="Code Level 1" dataDxfId="5"/>
  </tableColumns>
  <tableStyleInfo name="TableStyleLight13" showFirstColumn="0" showLastColumn="0" showRowStripes="1" showColumnStripes="0"/>
</table>
</file>

<file path=xl/tables/table6.xml><?xml version="1.0" encoding="utf-8"?>
<table xmlns="http://schemas.openxmlformats.org/spreadsheetml/2006/main" id="6" name="Table6" displayName="Table6" ref="A625:F628" totalsRowShown="0" headerRowDxfId="4">
  <autoFilter ref="A625:F628"/>
  <tableColumns count="6">
    <tableColumn id="1" name="Code Group">
      <calculatedColumnFormula>INDEX('Coding Standard'!F:F,MATCH(E626,'Coding Standard'!#REF!,0))</calculatedColumnFormula>
    </tableColumn>
    <tableColumn id="2" name="Code Heading" dataDxfId="3">
      <calculatedColumnFormula>INDEX('Coding Standard'!H:H,MATCH(E626,'Coding Standard'!#REF!,0))</calculatedColumnFormula>
    </tableColumn>
    <tableColumn id="3" name="Code Name">
      <calculatedColumnFormula>INDEX('Coding Standard'!J:J,MATCH(E626,'Coding Standard'!#REF!,0))</calculatedColumnFormula>
    </tableColumn>
    <tableColumn id="4" name="Sub-Code Name" dataDxfId="2">
      <calculatedColumnFormula>INDEX('Coding Standard'!L:L,MATCH(E626,'Coding Standard'!#REF!,0))</calculatedColumnFormula>
    </tableColumn>
    <tableColumn id="5" name="Sub-Sub Code Name" dataDxfId="1"/>
    <tableColumn id="6" name="Code Level 5" dataDxfId="0"/>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image" Target="../media/image11.emf"/><Relationship Id="rId3" Type="http://schemas.openxmlformats.org/officeDocument/2006/relationships/drawing" Target="../drawings/drawing9.xml"/><Relationship Id="rId7" Type="http://schemas.openxmlformats.org/officeDocument/2006/relationships/control" Target="../activeX/activeX10.xml"/><Relationship Id="rId2" Type="http://schemas.openxmlformats.org/officeDocument/2006/relationships/printerSettings" Target="../printerSettings/printerSettings10.bin"/><Relationship Id="rId1" Type="http://schemas.openxmlformats.org/officeDocument/2006/relationships/pivotTable" Target="../pivotTables/pivotTable8.xml"/><Relationship Id="rId6" Type="http://schemas.openxmlformats.org/officeDocument/2006/relationships/image" Target="../media/image10.emf"/><Relationship Id="rId5" Type="http://schemas.openxmlformats.org/officeDocument/2006/relationships/control" Target="../activeX/activeX9.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8" Type="http://schemas.openxmlformats.org/officeDocument/2006/relationships/image" Target="../media/image13.emf"/><Relationship Id="rId3" Type="http://schemas.openxmlformats.org/officeDocument/2006/relationships/drawing" Target="../drawings/drawing10.xml"/><Relationship Id="rId7" Type="http://schemas.openxmlformats.org/officeDocument/2006/relationships/control" Target="../activeX/activeX12.xml"/><Relationship Id="rId2" Type="http://schemas.openxmlformats.org/officeDocument/2006/relationships/printerSettings" Target="../printerSettings/printerSettings11.bin"/><Relationship Id="rId1" Type="http://schemas.openxmlformats.org/officeDocument/2006/relationships/pivotTable" Target="../pivotTables/pivotTable9.xml"/><Relationship Id="rId6" Type="http://schemas.openxmlformats.org/officeDocument/2006/relationships/image" Target="../media/image12.emf"/><Relationship Id="rId5" Type="http://schemas.openxmlformats.org/officeDocument/2006/relationships/control" Target="../activeX/activeX11.xml"/><Relationship Id="rId4"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8" Type="http://schemas.openxmlformats.org/officeDocument/2006/relationships/image" Target="../media/image15.emf"/><Relationship Id="rId3" Type="http://schemas.openxmlformats.org/officeDocument/2006/relationships/drawing" Target="../drawings/drawing11.xml"/><Relationship Id="rId7" Type="http://schemas.openxmlformats.org/officeDocument/2006/relationships/control" Target="../activeX/activeX14.xml"/><Relationship Id="rId2" Type="http://schemas.openxmlformats.org/officeDocument/2006/relationships/printerSettings" Target="../printerSettings/printerSettings12.bin"/><Relationship Id="rId1" Type="http://schemas.openxmlformats.org/officeDocument/2006/relationships/pivotTable" Target="../pivotTables/pivotTable10.xml"/><Relationship Id="rId6" Type="http://schemas.openxmlformats.org/officeDocument/2006/relationships/image" Target="../media/image14.emf"/><Relationship Id="rId5" Type="http://schemas.openxmlformats.org/officeDocument/2006/relationships/control" Target="../activeX/activeX13.xml"/><Relationship Id="rId4"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8" Type="http://schemas.openxmlformats.org/officeDocument/2006/relationships/image" Target="../media/image17.emf"/><Relationship Id="rId3" Type="http://schemas.openxmlformats.org/officeDocument/2006/relationships/drawing" Target="../drawings/drawing12.xml"/><Relationship Id="rId7" Type="http://schemas.openxmlformats.org/officeDocument/2006/relationships/control" Target="../activeX/activeX16.xml"/><Relationship Id="rId2" Type="http://schemas.openxmlformats.org/officeDocument/2006/relationships/printerSettings" Target="../printerSettings/printerSettings13.bin"/><Relationship Id="rId1" Type="http://schemas.openxmlformats.org/officeDocument/2006/relationships/pivotTable" Target="../pivotTables/pivotTable11.xml"/><Relationship Id="rId6" Type="http://schemas.openxmlformats.org/officeDocument/2006/relationships/image" Target="../media/image16.emf"/><Relationship Id="rId5" Type="http://schemas.openxmlformats.org/officeDocument/2006/relationships/control" Target="../activeX/activeX15.xml"/><Relationship Id="rId4"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drawing" Target="../drawings/drawing13.xml"/><Relationship Id="rId7" Type="http://schemas.openxmlformats.org/officeDocument/2006/relationships/control" Target="../activeX/activeX18.xml"/><Relationship Id="rId2" Type="http://schemas.openxmlformats.org/officeDocument/2006/relationships/printerSettings" Target="../printerSettings/printerSettings14.bin"/><Relationship Id="rId1" Type="http://schemas.openxmlformats.org/officeDocument/2006/relationships/pivotTable" Target="../pivotTables/pivotTable12.xml"/><Relationship Id="rId6" Type="http://schemas.openxmlformats.org/officeDocument/2006/relationships/image" Target="../media/image18.emf"/><Relationship Id="rId5" Type="http://schemas.openxmlformats.org/officeDocument/2006/relationships/control" Target="../activeX/activeX17.xml"/><Relationship Id="rId4"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8" Type="http://schemas.openxmlformats.org/officeDocument/2006/relationships/image" Target="../media/image21.emf"/><Relationship Id="rId3" Type="http://schemas.openxmlformats.org/officeDocument/2006/relationships/drawing" Target="../drawings/drawing14.xml"/><Relationship Id="rId7" Type="http://schemas.openxmlformats.org/officeDocument/2006/relationships/control" Target="../activeX/activeX20.xml"/><Relationship Id="rId2" Type="http://schemas.openxmlformats.org/officeDocument/2006/relationships/printerSettings" Target="../printerSettings/printerSettings15.bin"/><Relationship Id="rId1" Type="http://schemas.openxmlformats.org/officeDocument/2006/relationships/pivotTable" Target="../pivotTables/pivotTable13.xml"/><Relationship Id="rId6" Type="http://schemas.openxmlformats.org/officeDocument/2006/relationships/image" Target="../media/image20.emf"/><Relationship Id="rId5" Type="http://schemas.openxmlformats.org/officeDocument/2006/relationships/control" Target="../activeX/activeX19.xml"/><Relationship Id="rId4"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13" Type="http://schemas.openxmlformats.org/officeDocument/2006/relationships/image" Target="../media/image26.emf"/><Relationship Id="rId18" Type="http://schemas.openxmlformats.org/officeDocument/2006/relationships/control" Target="../activeX/activeX28.xml"/><Relationship Id="rId26" Type="http://schemas.openxmlformats.org/officeDocument/2006/relationships/control" Target="../activeX/activeX32.xml"/><Relationship Id="rId39" Type="http://schemas.openxmlformats.org/officeDocument/2006/relationships/image" Target="../media/image39.emf"/><Relationship Id="rId3" Type="http://schemas.openxmlformats.org/officeDocument/2006/relationships/vmlDrawing" Target="../drawings/vmlDrawing15.vml"/><Relationship Id="rId21" Type="http://schemas.openxmlformats.org/officeDocument/2006/relationships/image" Target="../media/image30.emf"/><Relationship Id="rId34" Type="http://schemas.openxmlformats.org/officeDocument/2006/relationships/control" Target="../activeX/activeX36.xml"/><Relationship Id="rId42" Type="http://schemas.openxmlformats.org/officeDocument/2006/relationships/control" Target="../activeX/activeX40.xml"/><Relationship Id="rId47" Type="http://schemas.openxmlformats.org/officeDocument/2006/relationships/image" Target="../media/image43.emf"/><Relationship Id="rId50" Type="http://schemas.openxmlformats.org/officeDocument/2006/relationships/control" Target="../activeX/activeX44.xml"/><Relationship Id="rId7" Type="http://schemas.openxmlformats.org/officeDocument/2006/relationships/image" Target="../media/image23.emf"/><Relationship Id="rId12" Type="http://schemas.openxmlformats.org/officeDocument/2006/relationships/control" Target="../activeX/activeX25.xml"/><Relationship Id="rId17" Type="http://schemas.openxmlformats.org/officeDocument/2006/relationships/image" Target="../media/image28.emf"/><Relationship Id="rId25" Type="http://schemas.openxmlformats.org/officeDocument/2006/relationships/image" Target="../media/image32.emf"/><Relationship Id="rId33" Type="http://schemas.openxmlformats.org/officeDocument/2006/relationships/image" Target="../media/image36.emf"/><Relationship Id="rId38" Type="http://schemas.openxmlformats.org/officeDocument/2006/relationships/control" Target="../activeX/activeX38.xml"/><Relationship Id="rId46" Type="http://schemas.openxmlformats.org/officeDocument/2006/relationships/control" Target="../activeX/activeX42.xml"/><Relationship Id="rId2" Type="http://schemas.openxmlformats.org/officeDocument/2006/relationships/drawing" Target="../drawings/drawing15.xml"/><Relationship Id="rId16" Type="http://schemas.openxmlformats.org/officeDocument/2006/relationships/control" Target="../activeX/activeX27.xml"/><Relationship Id="rId20" Type="http://schemas.openxmlformats.org/officeDocument/2006/relationships/control" Target="../activeX/activeX29.xml"/><Relationship Id="rId29" Type="http://schemas.openxmlformats.org/officeDocument/2006/relationships/image" Target="../media/image34.emf"/><Relationship Id="rId41" Type="http://schemas.openxmlformats.org/officeDocument/2006/relationships/image" Target="../media/image40.emf"/><Relationship Id="rId1" Type="http://schemas.openxmlformats.org/officeDocument/2006/relationships/printerSettings" Target="../printerSettings/printerSettings16.bin"/><Relationship Id="rId6" Type="http://schemas.openxmlformats.org/officeDocument/2006/relationships/control" Target="../activeX/activeX22.xml"/><Relationship Id="rId11" Type="http://schemas.openxmlformats.org/officeDocument/2006/relationships/image" Target="../media/image25.emf"/><Relationship Id="rId24" Type="http://schemas.openxmlformats.org/officeDocument/2006/relationships/control" Target="../activeX/activeX31.xml"/><Relationship Id="rId32" Type="http://schemas.openxmlformats.org/officeDocument/2006/relationships/control" Target="../activeX/activeX35.xml"/><Relationship Id="rId37" Type="http://schemas.openxmlformats.org/officeDocument/2006/relationships/image" Target="../media/image38.emf"/><Relationship Id="rId40" Type="http://schemas.openxmlformats.org/officeDocument/2006/relationships/control" Target="../activeX/activeX39.xml"/><Relationship Id="rId45" Type="http://schemas.openxmlformats.org/officeDocument/2006/relationships/image" Target="../media/image42.emf"/><Relationship Id="rId53" Type="http://schemas.openxmlformats.org/officeDocument/2006/relationships/comments" Target="../comments2.xml"/><Relationship Id="rId5" Type="http://schemas.openxmlformats.org/officeDocument/2006/relationships/image" Target="../media/image22.emf"/><Relationship Id="rId15" Type="http://schemas.openxmlformats.org/officeDocument/2006/relationships/image" Target="../media/image27.emf"/><Relationship Id="rId23" Type="http://schemas.openxmlformats.org/officeDocument/2006/relationships/image" Target="../media/image31.emf"/><Relationship Id="rId28" Type="http://schemas.openxmlformats.org/officeDocument/2006/relationships/control" Target="../activeX/activeX33.xml"/><Relationship Id="rId36" Type="http://schemas.openxmlformats.org/officeDocument/2006/relationships/control" Target="../activeX/activeX37.xml"/><Relationship Id="rId49" Type="http://schemas.openxmlformats.org/officeDocument/2006/relationships/image" Target="../media/image44.emf"/><Relationship Id="rId10" Type="http://schemas.openxmlformats.org/officeDocument/2006/relationships/control" Target="../activeX/activeX24.xml"/><Relationship Id="rId19" Type="http://schemas.openxmlformats.org/officeDocument/2006/relationships/image" Target="../media/image29.emf"/><Relationship Id="rId31" Type="http://schemas.openxmlformats.org/officeDocument/2006/relationships/image" Target="../media/image35.emf"/><Relationship Id="rId44" Type="http://schemas.openxmlformats.org/officeDocument/2006/relationships/control" Target="../activeX/activeX41.xml"/><Relationship Id="rId52" Type="http://schemas.openxmlformats.org/officeDocument/2006/relationships/table" Target="../tables/table1.xml"/><Relationship Id="rId4" Type="http://schemas.openxmlformats.org/officeDocument/2006/relationships/control" Target="../activeX/activeX21.xml"/><Relationship Id="rId9" Type="http://schemas.openxmlformats.org/officeDocument/2006/relationships/image" Target="../media/image24.emf"/><Relationship Id="rId14" Type="http://schemas.openxmlformats.org/officeDocument/2006/relationships/control" Target="../activeX/activeX26.xml"/><Relationship Id="rId22" Type="http://schemas.openxmlformats.org/officeDocument/2006/relationships/control" Target="../activeX/activeX30.xml"/><Relationship Id="rId27" Type="http://schemas.openxmlformats.org/officeDocument/2006/relationships/image" Target="../media/image33.emf"/><Relationship Id="rId30" Type="http://schemas.openxmlformats.org/officeDocument/2006/relationships/control" Target="../activeX/activeX34.xml"/><Relationship Id="rId35" Type="http://schemas.openxmlformats.org/officeDocument/2006/relationships/image" Target="../media/image37.emf"/><Relationship Id="rId43" Type="http://schemas.openxmlformats.org/officeDocument/2006/relationships/image" Target="../media/image41.emf"/><Relationship Id="rId48" Type="http://schemas.openxmlformats.org/officeDocument/2006/relationships/control" Target="../activeX/activeX43.xml"/><Relationship Id="rId8" Type="http://schemas.openxmlformats.org/officeDocument/2006/relationships/control" Target="../activeX/activeX23.xml"/><Relationship Id="rId51" Type="http://schemas.openxmlformats.org/officeDocument/2006/relationships/image" Target="../media/image45.emf"/></Relationships>
</file>

<file path=xl/worksheets/_rels/sheet1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5" Type="http://schemas.openxmlformats.org/officeDocument/2006/relationships/table" Target="../tables/table6.xml"/><Relationship Id="rId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ivotTable" Target="../pivotTables/pivotTable2.xml"/><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3.xml"/><Relationship Id="rId6" Type="http://schemas.openxmlformats.org/officeDocument/2006/relationships/image" Target="../media/image4.emf"/><Relationship Id="rId5" Type="http://schemas.openxmlformats.org/officeDocument/2006/relationships/control" Target="../activeX/activeX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pivotTable" Target="../pivotTables/pivotTable4.xml"/><Relationship Id="rId6" Type="http://schemas.openxmlformats.org/officeDocument/2006/relationships/image" Target="../media/image5.emf"/><Relationship Id="rId5" Type="http://schemas.openxmlformats.org/officeDocument/2006/relationships/control" Target="../activeX/activeX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pivotTable" Target="../pivotTables/pivotTable5.xml"/><Relationship Id="rId6" Type="http://schemas.openxmlformats.org/officeDocument/2006/relationships/image" Target="../media/image6.emf"/><Relationship Id="rId5" Type="http://schemas.openxmlformats.org/officeDocument/2006/relationships/control" Target="../activeX/activeX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pivotTable" Target="../pivotTables/pivotTable6.xml"/><Relationship Id="rId6" Type="http://schemas.openxmlformats.org/officeDocument/2006/relationships/image" Target="../media/image7.emf"/><Relationship Id="rId5" Type="http://schemas.openxmlformats.org/officeDocument/2006/relationships/control" Target="../activeX/activeX6.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drawing" Target="../drawings/drawing8.xml"/><Relationship Id="rId7" Type="http://schemas.openxmlformats.org/officeDocument/2006/relationships/control" Target="../activeX/activeX8.xml"/><Relationship Id="rId2" Type="http://schemas.openxmlformats.org/officeDocument/2006/relationships/printerSettings" Target="../printerSettings/printerSettings9.bin"/><Relationship Id="rId1" Type="http://schemas.openxmlformats.org/officeDocument/2006/relationships/pivotTable" Target="../pivotTables/pivotTable7.xml"/><Relationship Id="rId6" Type="http://schemas.openxmlformats.org/officeDocument/2006/relationships/image" Target="../media/image8.emf"/><Relationship Id="rId5" Type="http://schemas.openxmlformats.org/officeDocument/2006/relationships/control" Target="../activeX/activeX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B32"/>
  <sheetViews>
    <sheetView tabSelected="1" zoomScaleNormal="100" workbookViewId="0">
      <selection activeCell="A27" sqref="A27"/>
    </sheetView>
  </sheetViews>
  <sheetFormatPr defaultRowHeight="15" x14ac:dyDescent="0.25"/>
  <cols>
    <col min="1" max="1" width="139.140625" style="2" customWidth="1"/>
  </cols>
  <sheetData>
    <row r="1" spans="1:2" s="35" customFormat="1" ht="63" x14ac:dyDescent="0.35">
      <c r="A1" s="81" t="s">
        <v>2933</v>
      </c>
    </row>
    <row r="2" spans="1:2" x14ac:dyDescent="0.25">
      <c r="A2" s="38" t="s">
        <v>4</v>
      </c>
    </row>
    <row r="3" spans="1:2" ht="51" x14ac:dyDescent="0.25">
      <c r="A3" s="38" t="s">
        <v>2901</v>
      </c>
      <c r="B3" s="1"/>
    </row>
    <row r="4" spans="1:2" x14ac:dyDescent="0.25">
      <c r="A4" s="38"/>
      <c r="B4" s="1"/>
    </row>
    <row r="5" spans="1:2" x14ac:dyDescent="0.25">
      <c r="A5" s="39" t="s">
        <v>2516</v>
      </c>
      <c r="B5" s="1"/>
    </row>
    <row r="6" spans="1:2" x14ac:dyDescent="0.25">
      <c r="A6" s="39" t="s">
        <v>2517</v>
      </c>
      <c r="B6" s="1"/>
    </row>
    <row r="7" spans="1:2" x14ac:dyDescent="0.25">
      <c r="A7" s="39" t="s">
        <v>0</v>
      </c>
      <c r="B7" s="1"/>
    </row>
    <row r="8" spans="1:2" x14ac:dyDescent="0.25">
      <c r="A8" s="39" t="s">
        <v>2518</v>
      </c>
    </row>
    <row r="9" spans="1:2" x14ac:dyDescent="0.25">
      <c r="A9" s="39" t="s">
        <v>2519</v>
      </c>
    </row>
    <row r="10" spans="1:2" x14ac:dyDescent="0.25">
      <c r="A10" s="39" t="s">
        <v>2520</v>
      </c>
    </row>
    <row r="11" spans="1:2" x14ac:dyDescent="0.25">
      <c r="A11" s="38"/>
    </row>
    <row r="12" spans="1:2" x14ac:dyDescent="0.25">
      <c r="A12" s="38" t="s">
        <v>1</v>
      </c>
    </row>
    <row r="13" spans="1:2" x14ac:dyDescent="0.25">
      <c r="A13" s="40" t="s">
        <v>2</v>
      </c>
    </row>
    <row r="14" spans="1:2" x14ac:dyDescent="0.25">
      <c r="A14" s="40" t="s">
        <v>3</v>
      </c>
    </row>
    <row r="15" spans="1:2" x14ac:dyDescent="0.25">
      <c r="A15" s="40"/>
    </row>
    <row r="16" spans="1:2" s="35" customFormat="1" ht="18" x14ac:dyDescent="0.25">
      <c r="A16" s="42" t="s">
        <v>2459</v>
      </c>
    </row>
    <row r="17" spans="1:1" ht="38.25" x14ac:dyDescent="0.25">
      <c r="A17" s="39" t="s">
        <v>2521</v>
      </c>
    </row>
    <row r="18" spans="1:1" s="35" customFormat="1" ht="18" x14ac:dyDescent="0.25">
      <c r="A18" s="42" t="s">
        <v>2522</v>
      </c>
    </row>
    <row r="19" spans="1:1" ht="38.25" x14ac:dyDescent="0.25">
      <c r="A19" s="39" t="s">
        <v>2523</v>
      </c>
    </row>
    <row r="20" spans="1:1" ht="18" x14ac:dyDescent="0.25">
      <c r="A20" s="42" t="s">
        <v>2460</v>
      </c>
    </row>
    <row r="21" spans="1:1" ht="63.75" x14ac:dyDescent="0.25">
      <c r="A21" s="38" t="s">
        <v>2524</v>
      </c>
    </row>
    <row r="22" spans="1:1" ht="18" x14ac:dyDescent="0.25">
      <c r="A22" s="41"/>
    </row>
    <row r="23" spans="1:1" ht="18" x14ac:dyDescent="0.25">
      <c r="A23" s="42" t="s">
        <v>2461</v>
      </c>
    </row>
    <row r="24" spans="1:1" ht="63.75" x14ac:dyDescent="0.25">
      <c r="A24" s="38" t="s">
        <v>48</v>
      </c>
    </row>
    <row r="25" spans="1:1" x14ac:dyDescent="0.25">
      <c r="A25" s="38"/>
    </row>
    <row r="26" spans="1:1" ht="76.5" x14ac:dyDescent="0.25">
      <c r="A26" s="38" t="s">
        <v>49</v>
      </c>
    </row>
    <row r="27" spans="1:1" s="35" customFormat="1" ht="19.5" customHeight="1" x14ac:dyDescent="0.25">
      <c r="A27" s="12"/>
    </row>
    <row r="28" spans="1:1" s="35" customFormat="1" ht="18" x14ac:dyDescent="0.25">
      <c r="A28" s="42" t="s">
        <v>2462</v>
      </c>
    </row>
    <row r="29" spans="1:1" ht="38.25" x14ac:dyDescent="0.25">
      <c r="A29" s="38" t="s">
        <v>2525</v>
      </c>
    </row>
    <row r="30" spans="1:1" s="35" customFormat="1" x14ac:dyDescent="0.25">
      <c r="A30" s="38"/>
    </row>
    <row r="31" spans="1:1" s="35" customFormat="1" ht="18" x14ac:dyDescent="0.25">
      <c r="A31" s="42" t="s">
        <v>2463</v>
      </c>
    </row>
    <row r="32" spans="1:1" ht="38.25" x14ac:dyDescent="0.25">
      <c r="A32" s="38" t="s">
        <v>2526</v>
      </c>
    </row>
  </sheetData>
  <pageMargins left="0.70866141732283472" right="0.70866141732283472" top="0.74803149606299213" bottom="0.74803149606299213" header="0.31496062992125984" footer="0.31496062992125984"/>
  <pageSetup paperSize="9" orientation="portrait" r:id="rId1"/>
  <headerFooter>
    <oddFooter>&amp;LHomecare Services Handbook Appendix 20 &amp;RC+I Codes Master List
Version 1
Approved 8 Sept 2016</oddFooter>
  </headerFooter>
  <rowBreaks count="1" manualBreakCount="1">
    <brk id="27"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tabColor theme="9" tint="0.59999389629810485"/>
  </sheetPr>
  <dimension ref="A1:N639"/>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4" x14ac:dyDescent="0.25">
      <c r="A1" s="24" t="s">
        <v>15</v>
      </c>
      <c r="B1" s="35" t="s">
        <v>47</v>
      </c>
    </row>
    <row r="2" spans="1:14" x14ac:dyDescent="0.25">
      <c r="A2" s="24" t="s">
        <v>46</v>
      </c>
      <c r="B2" s="35" t="s">
        <v>2332</v>
      </c>
    </row>
    <row r="4" spans="1:14" x14ac:dyDescent="0.25">
      <c r="A4"/>
      <c r="B4"/>
      <c r="C4"/>
      <c r="D4"/>
      <c r="E4"/>
      <c r="F4"/>
      <c r="G4"/>
      <c r="H4"/>
      <c r="I4"/>
      <c r="J4"/>
      <c r="K4"/>
      <c r="L4"/>
      <c r="M4"/>
      <c r="N4"/>
    </row>
    <row r="5" spans="1:14" x14ac:dyDescent="0.25">
      <c r="A5" s="24" t="s">
        <v>1548</v>
      </c>
      <c r="B5" s="24" t="s">
        <v>1549</v>
      </c>
      <c r="C5" s="24" t="s">
        <v>1550</v>
      </c>
      <c r="D5" s="24" t="s">
        <v>1551</v>
      </c>
      <c r="E5" s="24" t="s">
        <v>1547</v>
      </c>
      <c r="F5" s="24" t="s">
        <v>1560</v>
      </c>
      <c r="G5" s="24" t="s">
        <v>1740</v>
      </c>
      <c r="H5"/>
      <c r="I5"/>
      <c r="J5"/>
      <c r="K5"/>
      <c r="L5"/>
      <c r="M5"/>
      <c r="N5"/>
    </row>
    <row r="6" spans="1:14" x14ac:dyDescent="0.25">
      <c r="A6" s="35" t="s">
        <v>1751</v>
      </c>
      <c r="B6" s="35" t="s">
        <v>1559</v>
      </c>
      <c r="C6" s="35" t="s">
        <v>1559</v>
      </c>
      <c r="D6" s="35" t="s">
        <v>1559</v>
      </c>
      <c r="E6" s="35" t="s">
        <v>1751</v>
      </c>
      <c r="F6" s="35" t="s">
        <v>1727</v>
      </c>
      <c r="G6" s="35" t="s">
        <v>837</v>
      </c>
      <c r="H6"/>
      <c r="I6"/>
      <c r="J6"/>
      <c r="K6"/>
      <c r="L6"/>
      <c r="M6"/>
      <c r="N6"/>
    </row>
    <row r="7" spans="1:14" x14ac:dyDescent="0.25">
      <c r="A7"/>
      <c r="B7" s="35" t="s">
        <v>1752</v>
      </c>
      <c r="C7" s="35" t="s">
        <v>1559</v>
      </c>
      <c r="D7" s="35" t="s">
        <v>1559</v>
      </c>
      <c r="E7" s="35" t="s">
        <v>1752</v>
      </c>
      <c r="F7" s="35" t="s">
        <v>1727</v>
      </c>
      <c r="G7" s="35" t="s">
        <v>837</v>
      </c>
      <c r="H7"/>
      <c r="I7"/>
      <c r="J7"/>
      <c r="K7"/>
      <c r="L7"/>
      <c r="M7"/>
      <c r="N7"/>
    </row>
    <row r="8" spans="1:14" x14ac:dyDescent="0.25">
      <c r="A8"/>
      <c r="B8"/>
      <c r="C8" s="35" t="s">
        <v>1753</v>
      </c>
      <c r="D8" s="35" t="s">
        <v>1559</v>
      </c>
      <c r="E8" s="35" t="s">
        <v>1753</v>
      </c>
      <c r="F8" s="35" t="s">
        <v>1726</v>
      </c>
      <c r="G8" s="35" t="s">
        <v>837</v>
      </c>
      <c r="H8"/>
      <c r="I8"/>
      <c r="J8"/>
      <c r="K8"/>
      <c r="L8"/>
      <c r="M8"/>
      <c r="N8"/>
    </row>
    <row r="9" spans="1:14" x14ac:dyDescent="0.25">
      <c r="A9"/>
      <c r="B9"/>
      <c r="C9" s="35" t="s">
        <v>1754</v>
      </c>
      <c r="D9" s="35" t="s">
        <v>1559</v>
      </c>
      <c r="E9" s="35" t="s">
        <v>1754</v>
      </c>
      <c r="F9" s="35" t="s">
        <v>1727</v>
      </c>
      <c r="G9" s="35" t="s">
        <v>1741</v>
      </c>
      <c r="H9"/>
      <c r="I9"/>
      <c r="J9"/>
      <c r="K9"/>
      <c r="L9"/>
      <c r="M9"/>
      <c r="N9"/>
    </row>
    <row r="10" spans="1:14" x14ac:dyDescent="0.25">
      <c r="A10"/>
      <c r="B10"/>
      <c r="C10" s="35" t="s">
        <v>1755</v>
      </c>
      <c r="D10" s="35" t="s">
        <v>1559</v>
      </c>
      <c r="E10" s="35" t="s">
        <v>1755</v>
      </c>
      <c r="F10" s="35" t="s">
        <v>1726</v>
      </c>
      <c r="G10" s="35" t="s">
        <v>1741</v>
      </c>
      <c r="H10"/>
      <c r="I10"/>
      <c r="J10"/>
      <c r="K10"/>
      <c r="L10"/>
      <c r="M10"/>
      <c r="N10"/>
    </row>
    <row r="11" spans="1:14" x14ac:dyDescent="0.25">
      <c r="A11"/>
      <c r="B11"/>
      <c r="C11" s="35" t="s">
        <v>1756</v>
      </c>
      <c r="D11" s="35" t="s">
        <v>1559</v>
      </c>
      <c r="E11" s="35" t="s">
        <v>1756</v>
      </c>
      <c r="F11" s="35" t="s">
        <v>1726</v>
      </c>
      <c r="G11" s="35" t="s">
        <v>1742</v>
      </c>
      <c r="H11"/>
      <c r="I11"/>
      <c r="J11"/>
      <c r="K11"/>
      <c r="L11"/>
      <c r="M11"/>
      <c r="N11"/>
    </row>
    <row r="12" spans="1:14" x14ac:dyDescent="0.25">
      <c r="A12"/>
      <c r="B12"/>
      <c r="C12" s="35" t="s">
        <v>1757</v>
      </c>
      <c r="D12" s="35" t="s">
        <v>1559</v>
      </c>
      <c r="E12" s="35" t="s">
        <v>1757</v>
      </c>
      <c r="F12" s="35" t="s">
        <v>1726</v>
      </c>
      <c r="G12" s="35" t="s">
        <v>1742</v>
      </c>
      <c r="H12"/>
      <c r="I12"/>
      <c r="J12"/>
      <c r="K12"/>
      <c r="L12"/>
      <c r="M12"/>
      <c r="N12"/>
    </row>
    <row r="13" spans="1:14" x14ac:dyDescent="0.25">
      <c r="A13"/>
      <c r="B13"/>
      <c r="C13" s="35" t="s">
        <v>1758</v>
      </c>
      <c r="D13" s="35" t="s">
        <v>1559</v>
      </c>
      <c r="E13" s="35" t="s">
        <v>1758</v>
      </c>
      <c r="F13" s="35" t="s">
        <v>1726</v>
      </c>
      <c r="G13" s="35" t="s">
        <v>1742</v>
      </c>
      <c r="H13"/>
      <c r="I13"/>
      <c r="J13"/>
      <c r="K13"/>
      <c r="L13"/>
      <c r="M13"/>
      <c r="N13"/>
    </row>
    <row r="14" spans="1:14" x14ac:dyDescent="0.25">
      <c r="A14"/>
      <c r="B14"/>
      <c r="C14" s="35" t="s">
        <v>1759</v>
      </c>
      <c r="D14" s="35" t="s">
        <v>1559</v>
      </c>
      <c r="E14" s="35" t="s">
        <v>1759</v>
      </c>
      <c r="F14" s="35" t="s">
        <v>1726</v>
      </c>
      <c r="G14" s="35" t="s">
        <v>259</v>
      </c>
      <c r="H14"/>
      <c r="I14"/>
      <c r="J14"/>
      <c r="K14"/>
      <c r="L14"/>
      <c r="M14"/>
      <c r="N14"/>
    </row>
    <row r="15" spans="1:14" x14ac:dyDescent="0.25">
      <c r="A15"/>
      <c r="B15"/>
      <c r="C15" s="35" t="s">
        <v>1760</v>
      </c>
      <c r="D15" s="35" t="s">
        <v>1559</v>
      </c>
      <c r="E15" s="35" t="s">
        <v>1760</v>
      </c>
      <c r="F15" s="35" t="s">
        <v>1726</v>
      </c>
      <c r="G15" s="35" t="s">
        <v>1743</v>
      </c>
      <c r="H15"/>
      <c r="I15"/>
      <c r="J15"/>
      <c r="K15"/>
      <c r="L15"/>
      <c r="M15"/>
      <c r="N15"/>
    </row>
    <row r="16" spans="1:14" x14ac:dyDescent="0.25">
      <c r="A16"/>
      <c r="B16"/>
      <c r="C16" s="35" t="s">
        <v>1761</v>
      </c>
      <c r="D16" s="35" t="s">
        <v>1559</v>
      </c>
      <c r="E16" s="35" t="s">
        <v>1761</v>
      </c>
      <c r="F16" s="35" t="s">
        <v>1726</v>
      </c>
      <c r="G16" s="35" t="s">
        <v>837</v>
      </c>
      <c r="H16"/>
      <c r="I16"/>
      <c r="J16"/>
      <c r="K16"/>
      <c r="L16"/>
      <c r="M16"/>
      <c r="N16"/>
    </row>
    <row r="17" spans="1:14" x14ac:dyDescent="0.25">
      <c r="A17"/>
      <c r="B17"/>
      <c r="C17"/>
      <c r="D17" s="35" t="s">
        <v>1762</v>
      </c>
      <c r="E17" s="35" t="s">
        <v>1762</v>
      </c>
      <c r="F17" s="35" t="s">
        <v>1726</v>
      </c>
      <c r="G17" s="35" t="s">
        <v>1728</v>
      </c>
      <c r="H17"/>
      <c r="I17"/>
      <c r="J17"/>
      <c r="K17"/>
      <c r="L17"/>
      <c r="M17"/>
      <c r="N17"/>
    </row>
    <row r="18" spans="1:14" x14ac:dyDescent="0.25">
      <c r="A18"/>
      <c r="B18"/>
      <c r="C18"/>
      <c r="D18" s="35" t="s">
        <v>1763</v>
      </c>
      <c r="E18" s="35" t="s">
        <v>1763</v>
      </c>
      <c r="F18" s="35" t="s">
        <v>1726</v>
      </c>
      <c r="G18" s="35" t="s">
        <v>1728</v>
      </c>
      <c r="H18"/>
      <c r="I18"/>
      <c r="J18"/>
      <c r="K18"/>
      <c r="L18"/>
      <c r="M18"/>
      <c r="N18"/>
    </row>
    <row r="19" spans="1:14" x14ac:dyDescent="0.25">
      <c r="A19"/>
      <c r="B19"/>
      <c r="C19"/>
      <c r="D19" s="35" t="s">
        <v>1764</v>
      </c>
      <c r="E19" s="35" t="s">
        <v>1764</v>
      </c>
      <c r="F19" s="35" t="s">
        <v>1726</v>
      </c>
      <c r="G19" s="35" t="s">
        <v>1728</v>
      </c>
      <c r="H19"/>
      <c r="I19"/>
      <c r="J19"/>
      <c r="K19"/>
      <c r="L19"/>
      <c r="M19"/>
      <c r="N19"/>
    </row>
    <row r="20" spans="1:14" x14ac:dyDescent="0.25">
      <c r="A20"/>
      <c r="B20"/>
      <c r="C20" s="35" t="s">
        <v>1765</v>
      </c>
      <c r="D20" s="35" t="s">
        <v>1559</v>
      </c>
      <c r="E20" s="35" t="s">
        <v>1765</v>
      </c>
      <c r="F20" s="35" t="s">
        <v>1726</v>
      </c>
      <c r="G20" s="35" t="s">
        <v>837</v>
      </c>
      <c r="H20"/>
      <c r="I20"/>
      <c r="J20"/>
      <c r="K20"/>
      <c r="L20"/>
      <c r="M20"/>
      <c r="N20"/>
    </row>
    <row r="21" spans="1:14" x14ac:dyDescent="0.25">
      <c r="A21"/>
      <c r="B21"/>
      <c r="C21"/>
      <c r="D21" s="35" t="s">
        <v>1766</v>
      </c>
      <c r="E21" s="35" t="s">
        <v>1766</v>
      </c>
      <c r="F21" s="35" t="s">
        <v>1726</v>
      </c>
      <c r="G21" s="35" t="s">
        <v>1728</v>
      </c>
      <c r="H21"/>
      <c r="I21"/>
      <c r="J21"/>
      <c r="K21"/>
      <c r="L21"/>
      <c r="M21"/>
      <c r="N21"/>
    </row>
    <row r="22" spans="1:14" x14ac:dyDescent="0.25">
      <c r="A22"/>
      <c r="B22"/>
      <c r="C22"/>
      <c r="D22" s="35" t="s">
        <v>1767</v>
      </c>
      <c r="E22" s="35" t="s">
        <v>1767</v>
      </c>
      <c r="F22" s="35" t="s">
        <v>1726</v>
      </c>
      <c r="G22" s="35" t="s">
        <v>1728</v>
      </c>
      <c r="H22"/>
      <c r="I22"/>
      <c r="J22"/>
      <c r="K22"/>
      <c r="L22"/>
      <c r="M22"/>
      <c r="N22"/>
    </row>
    <row r="23" spans="1:14" x14ac:dyDescent="0.25">
      <c r="A23"/>
      <c r="B23"/>
      <c r="C23"/>
      <c r="D23" s="35" t="s">
        <v>1768</v>
      </c>
      <c r="E23" s="35" t="s">
        <v>1768</v>
      </c>
      <c r="F23" s="35" t="s">
        <v>1726</v>
      </c>
      <c r="G23" s="35" t="s">
        <v>1728</v>
      </c>
      <c r="H23"/>
      <c r="I23"/>
      <c r="J23"/>
      <c r="K23"/>
      <c r="L23"/>
      <c r="M23"/>
      <c r="N23"/>
    </row>
    <row r="24" spans="1:14" x14ac:dyDescent="0.25">
      <c r="A24"/>
      <c r="B24"/>
      <c r="C24"/>
      <c r="D24" s="35" t="s">
        <v>1769</v>
      </c>
      <c r="E24" s="35" t="s">
        <v>1769</v>
      </c>
      <c r="F24" s="35" t="s">
        <v>1726</v>
      </c>
      <c r="G24" s="35" t="s">
        <v>1728</v>
      </c>
      <c r="H24"/>
      <c r="I24"/>
      <c r="J24"/>
      <c r="K24"/>
      <c r="L24"/>
      <c r="M24"/>
      <c r="N24"/>
    </row>
    <row r="25" spans="1:14" x14ac:dyDescent="0.25">
      <c r="A25"/>
      <c r="B25"/>
      <c r="C25"/>
      <c r="D25" s="35" t="s">
        <v>1770</v>
      </c>
      <c r="E25" s="35" t="s">
        <v>1770</v>
      </c>
      <c r="F25" s="35" t="s">
        <v>1726</v>
      </c>
      <c r="G25" s="35" t="s">
        <v>1728</v>
      </c>
      <c r="H25"/>
      <c r="I25"/>
      <c r="J25"/>
      <c r="K25"/>
      <c r="L25"/>
      <c r="M25"/>
      <c r="N25"/>
    </row>
    <row r="26" spans="1:14" x14ac:dyDescent="0.25">
      <c r="A26"/>
      <c r="B26"/>
      <c r="C26"/>
      <c r="D26" s="35" t="s">
        <v>1771</v>
      </c>
      <c r="E26" s="35" t="s">
        <v>1771</v>
      </c>
      <c r="F26" s="35" t="s">
        <v>1726</v>
      </c>
      <c r="G26" s="35" t="s">
        <v>1728</v>
      </c>
      <c r="H26"/>
      <c r="I26"/>
      <c r="J26"/>
      <c r="K26"/>
      <c r="L26"/>
      <c r="M26"/>
      <c r="N26"/>
    </row>
    <row r="27" spans="1:14" x14ac:dyDescent="0.25">
      <c r="A27"/>
      <c r="B27"/>
      <c r="C27" s="35" t="s">
        <v>1772</v>
      </c>
      <c r="D27" s="35" t="s">
        <v>1559</v>
      </c>
      <c r="E27" s="35" t="s">
        <v>1772</v>
      </c>
      <c r="F27" s="35" t="s">
        <v>1726</v>
      </c>
      <c r="G27" s="35" t="s">
        <v>837</v>
      </c>
      <c r="H27"/>
      <c r="I27"/>
      <c r="J27"/>
      <c r="K27"/>
      <c r="L27"/>
      <c r="M27"/>
      <c r="N27"/>
    </row>
    <row r="28" spans="1:14" x14ac:dyDescent="0.25">
      <c r="A28"/>
      <c r="B28"/>
      <c r="C28" s="35" t="s">
        <v>1773</v>
      </c>
      <c r="D28" s="35" t="s">
        <v>1559</v>
      </c>
      <c r="E28" s="35" t="s">
        <v>1773</v>
      </c>
      <c r="F28" s="35" t="s">
        <v>1726</v>
      </c>
      <c r="G28" s="35" t="s">
        <v>837</v>
      </c>
      <c r="H28"/>
      <c r="I28"/>
      <c r="J28"/>
      <c r="K28"/>
      <c r="L28"/>
      <c r="M28"/>
      <c r="N28"/>
    </row>
    <row r="29" spans="1:14" x14ac:dyDescent="0.25">
      <c r="A29"/>
      <c r="B29"/>
      <c r="C29"/>
      <c r="D29" s="35" t="s">
        <v>1774</v>
      </c>
      <c r="E29" s="35" t="s">
        <v>1774</v>
      </c>
      <c r="F29" s="35" t="s">
        <v>1726</v>
      </c>
      <c r="G29" s="35" t="s">
        <v>1728</v>
      </c>
      <c r="H29"/>
      <c r="I29"/>
      <c r="J29"/>
      <c r="K29"/>
      <c r="L29"/>
      <c r="M29"/>
      <c r="N29"/>
    </row>
    <row r="30" spans="1:14" x14ac:dyDescent="0.25">
      <c r="A30"/>
      <c r="B30"/>
      <c r="C30"/>
      <c r="D30" s="35" t="s">
        <v>1775</v>
      </c>
      <c r="E30" s="35" t="s">
        <v>1775</v>
      </c>
      <c r="F30" s="35" t="s">
        <v>1726</v>
      </c>
      <c r="G30" s="35" t="s">
        <v>1728</v>
      </c>
      <c r="H30"/>
      <c r="I30"/>
      <c r="J30"/>
      <c r="K30"/>
      <c r="L30"/>
      <c r="M30"/>
      <c r="N30"/>
    </row>
    <row r="31" spans="1:14" x14ac:dyDescent="0.25">
      <c r="A31"/>
      <c r="B31"/>
      <c r="C31"/>
      <c r="D31" s="35" t="s">
        <v>1776</v>
      </c>
      <c r="E31" s="35" t="s">
        <v>1776</v>
      </c>
      <c r="F31" s="35" t="s">
        <v>1726</v>
      </c>
      <c r="G31" s="35" t="s">
        <v>1728</v>
      </c>
      <c r="H31"/>
      <c r="I31"/>
      <c r="J31"/>
      <c r="K31"/>
      <c r="L31"/>
      <c r="M31"/>
      <c r="N31"/>
    </row>
    <row r="32" spans="1:14" x14ac:dyDescent="0.25">
      <c r="A32"/>
      <c r="B32"/>
      <c r="C32"/>
      <c r="D32" s="35" t="s">
        <v>1777</v>
      </c>
      <c r="E32" s="35" t="s">
        <v>1777</v>
      </c>
      <c r="F32" s="35" t="s">
        <v>1726</v>
      </c>
      <c r="G32" s="35" t="s">
        <v>1728</v>
      </c>
      <c r="H32"/>
      <c r="I32"/>
      <c r="J32"/>
      <c r="K32"/>
      <c r="L32"/>
      <c r="M32"/>
      <c r="N32"/>
    </row>
    <row r="33" spans="1:14" x14ac:dyDescent="0.25">
      <c r="A33"/>
      <c r="B33"/>
      <c r="C33"/>
      <c r="D33" s="35" t="s">
        <v>1778</v>
      </c>
      <c r="E33" s="35" t="s">
        <v>1778</v>
      </c>
      <c r="F33" s="35" t="s">
        <v>1726</v>
      </c>
      <c r="G33" s="35" t="s">
        <v>1728</v>
      </c>
      <c r="H33"/>
      <c r="I33"/>
      <c r="J33"/>
      <c r="K33"/>
      <c r="L33"/>
      <c r="M33"/>
      <c r="N33"/>
    </row>
    <row r="34" spans="1:14" x14ac:dyDescent="0.25">
      <c r="A34"/>
      <c r="B34"/>
      <c r="C34" s="35" t="s">
        <v>1779</v>
      </c>
      <c r="D34" s="35" t="s">
        <v>1559</v>
      </c>
      <c r="E34" s="35" t="s">
        <v>1779</v>
      </c>
      <c r="F34" s="35" t="s">
        <v>1727</v>
      </c>
      <c r="G34" s="35" t="s">
        <v>1742</v>
      </c>
      <c r="H34"/>
      <c r="I34"/>
      <c r="J34"/>
      <c r="K34"/>
      <c r="L34"/>
      <c r="M34"/>
      <c r="N34"/>
    </row>
    <row r="35" spans="1:14" x14ac:dyDescent="0.25">
      <c r="A35"/>
      <c r="B35"/>
      <c r="C35" s="35" t="s">
        <v>1780</v>
      </c>
      <c r="D35" s="35" t="s">
        <v>1559</v>
      </c>
      <c r="E35" s="35" t="s">
        <v>1780</v>
      </c>
      <c r="F35" s="35" t="s">
        <v>1726</v>
      </c>
      <c r="G35" s="35" t="s">
        <v>1742</v>
      </c>
      <c r="H35"/>
      <c r="I35"/>
      <c r="J35"/>
      <c r="K35"/>
      <c r="L35"/>
      <c r="M35"/>
      <c r="N35"/>
    </row>
    <row r="36" spans="1:14" x14ac:dyDescent="0.25">
      <c r="A36"/>
      <c r="B36"/>
      <c r="C36" s="35" t="s">
        <v>1781</v>
      </c>
      <c r="D36" s="35" t="s">
        <v>1559</v>
      </c>
      <c r="E36" s="35" t="s">
        <v>1781</v>
      </c>
      <c r="F36" s="35" t="s">
        <v>1726</v>
      </c>
      <c r="G36" s="35" t="s">
        <v>1745</v>
      </c>
      <c r="H36"/>
      <c r="I36"/>
      <c r="J36"/>
      <c r="K36"/>
      <c r="L36"/>
      <c r="M36"/>
      <c r="N36"/>
    </row>
    <row r="37" spans="1:14" x14ac:dyDescent="0.25">
      <c r="A37"/>
      <c r="B37"/>
      <c r="C37" s="35" t="s">
        <v>1782</v>
      </c>
      <c r="D37" s="35" t="s">
        <v>1559</v>
      </c>
      <c r="E37" s="35" t="s">
        <v>1782</v>
      </c>
      <c r="F37" s="35" t="s">
        <v>1726</v>
      </c>
      <c r="G37" s="35" t="s">
        <v>1742</v>
      </c>
      <c r="H37"/>
      <c r="I37"/>
      <c r="J37"/>
      <c r="K37"/>
      <c r="L37"/>
      <c r="M37"/>
      <c r="N37"/>
    </row>
    <row r="38" spans="1:14" x14ac:dyDescent="0.25">
      <c r="A38"/>
      <c r="B38" s="35" t="s">
        <v>1783</v>
      </c>
      <c r="C38" s="35" t="s">
        <v>1559</v>
      </c>
      <c r="D38" s="35" t="s">
        <v>1559</v>
      </c>
      <c r="E38" s="35" t="s">
        <v>1783</v>
      </c>
      <c r="F38" s="35" t="s">
        <v>1727</v>
      </c>
      <c r="G38" s="35" t="s">
        <v>837</v>
      </c>
      <c r="H38"/>
      <c r="I38"/>
      <c r="J38"/>
      <c r="K38"/>
      <c r="L38"/>
      <c r="M38"/>
      <c r="N38"/>
    </row>
    <row r="39" spans="1:14" x14ac:dyDescent="0.25">
      <c r="A39"/>
      <c r="B39"/>
      <c r="C39" s="35" t="s">
        <v>1784</v>
      </c>
      <c r="D39" s="35" t="s">
        <v>1559</v>
      </c>
      <c r="E39" s="35" t="s">
        <v>1784</v>
      </c>
      <c r="F39" s="35" t="s">
        <v>1727</v>
      </c>
      <c r="G39" s="35" t="s">
        <v>837</v>
      </c>
      <c r="H39"/>
      <c r="I39"/>
      <c r="J39"/>
      <c r="K39"/>
      <c r="L39"/>
      <c r="M39"/>
      <c r="N39"/>
    </row>
    <row r="40" spans="1:14" x14ac:dyDescent="0.25">
      <c r="A40"/>
      <c r="B40"/>
      <c r="C40"/>
      <c r="D40" s="35" t="s">
        <v>1785</v>
      </c>
      <c r="E40" s="35" t="s">
        <v>1785</v>
      </c>
      <c r="F40" s="35" t="s">
        <v>1726</v>
      </c>
      <c r="G40" s="35" t="s">
        <v>1728</v>
      </c>
      <c r="H40"/>
      <c r="I40"/>
      <c r="J40"/>
      <c r="K40"/>
      <c r="L40"/>
      <c r="M40"/>
      <c r="N40"/>
    </row>
    <row r="41" spans="1:14" x14ac:dyDescent="0.25">
      <c r="A41"/>
      <c r="B41"/>
      <c r="C41"/>
      <c r="D41" s="35" t="s">
        <v>1786</v>
      </c>
      <c r="E41" s="35" t="s">
        <v>1786</v>
      </c>
      <c r="F41" s="35" t="s">
        <v>1726</v>
      </c>
      <c r="G41" s="35" t="s">
        <v>1728</v>
      </c>
      <c r="H41"/>
      <c r="I41"/>
      <c r="J41"/>
      <c r="K41"/>
      <c r="L41"/>
      <c r="M41"/>
      <c r="N41"/>
    </row>
    <row r="42" spans="1:14" x14ac:dyDescent="0.25">
      <c r="A42"/>
      <c r="B42"/>
      <c r="C42"/>
      <c r="D42" s="35" t="s">
        <v>1787</v>
      </c>
      <c r="E42" s="35" t="s">
        <v>1787</v>
      </c>
      <c r="F42" s="35" t="s">
        <v>1726</v>
      </c>
      <c r="G42" s="35" t="s">
        <v>1728</v>
      </c>
      <c r="H42"/>
      <c r="I42"/>
      <c r="J42"/>
      <c r="K42"/>
      <c r="L42"/>
      <c r="M42"/>
      <c r="N42"/>
    </row>
    <row r="43" spans="1:14" x14ac:dyDescent="0.25">
      <c r="A43"/>
      <c r="B43"/>
      <c r="C43"/>
      <c r="D43" s="35" t="s">
        <v>1788</v>
      </c>
      <c r="E43" s="35" t="s">
        <v>1788</v>
      </c>
      <c r="F43" s="35" t="s">
        <v>1726</v>
      </c>
      <c r="G43" s="35" t="s">
        <v>1728</v>
      </c>
      <c r="H43"/>
      <c r="I43"/>
      <c r="J43"/>
      <c r="K43"/>
      <c r="L43"/>
      <c r="M43"/>
      <c r="N43"/>
    </row>
    <row r="44" spans="1:14" x14ac:dyDescent="0.25">
      <c r="A44"/>
      <c r="B44"/>
      <c r="C44"/>
      <c r="D44" s="35" t="s">
        <v>1789</v>
      </c>
      <c r="E44" s="35" t="s">
        <v>1789</v>
      </c>
      <c r="F44" s="35" t="s">
        <v>1726</v>
      </c>
      <c r="G44" s="35" t="s">
        <v>1728</v>
      </c>
      <c r="H44"/>
      <c r="I44"/>
      <c r="J44"/>
      <c r="K44"/>
      <c r="L44"/>
      <c r="M44"/>
      <c r="N44"/>
    </row>
    <row r="45" spans="1:14" x14ac:dyDescent="0.25">
      <c r="A45"/>
      <c r="B45"/>
      <c r="C45"/>
      <c r="D45" s="35" t="s">
        <v>1790</v>
      </c>
      <c r="E45" s="35" t="s">
        <v>1790</v>
      </c>
      <c r="F45" s="35" t="s">
        <v>1726</v>
      </c>
      <c r="G45" s="35" t="s">
        <v>1728</v>
      </c>
      <c r="H45"/>
      <c r="I45"/>
      <c r="J45"/>
      <c r="K45"/>
      <c r="L45"/>
      <c r="M45"/>
      <c r="N45"/>
    </row>
    <row r="46" spans="1:14" x14ac:dyDescent="0.25">
      <c r="A46"/>
      <c r="B46"/>
      <c r="C46"/>
      <c r="D46" s="35" t="s">
        <v>1791</v>
      </c>
      <c r="E46" s="35" t="s">
        <v>1791</v>
      </c>
      <c r="F46" s="35" t="s">
        <v>1726</v>
      </c>
      <c r="G46" s="35" t="s">
        <v>1728</v>
      </c>
      <c r="H46"/>
      <c r="I46"/>
      <c r="J46"/>
      <c r="K46"/>
      <c r="L46"/>
      <c r="M46"/>
      <c r="N46"/>
    </row>
    <row r="47" spans="1:14" x14ac:dyDescent="0.25">
      <c r="A47"/>
      <c r="B47"/>
      <c r="C47" s="35" t="s">
        <v>1792</v>
      </c>
      <c r="D47" s="35" t="s">
        <v>1559</v>
      </c>
      <c r="E47" s="35" t="s">
        <v>1792</v>
      </c>
      <c r="F47" s="35" t="s">
        <v>1727</v>
      </c>
      <c r="G47" s="35" t="s">
        <v>837</v>
      </c>
      <c r="H47"/>
      <c r="I47"/>
      <c r="J47"/>
      <c r="K47"/>
      <c r="L47"/>
      <c r="M47"/>
      <c r="N47"/>
    </row>
    <row r="48" spans="1:14" x14ac:dyDescent="0.25">
      <c r="A48"/>
      <c r="B48"/>
      <c r="C48"/>
      <c r="D48" s="35" t="s">
        <v>1793</v>
      </c>
      <c r="E48" s="35" t="s">
        <v>1793</v>
      </c>
      <c r="F48" s="35" t="s">
        <v>1726</v>
      </c>
      <c r="G48" s="35" t="s">
        <v>1728</v>
      </c>
      <c r="H48"/>
      <c r="I48"/>
      <c r="J48"/>
      <c r="K48"/>
      <c r="L48"/>
      <c r="M48"/>
      <c r="N48"/>
    </row>
    <row r="49" spans="1:14" x14ac:dyDescent="0.25">
      <c r="A49"/>
      <c r="B49"/>
      <c r="C49"/>
      <c r="D49" s="35" t="s">
        <v>1794</v>
      </c>
      <c r="E49" s="35" t="s">
        <v>1794</v>
      </c>
      <c r="F49" s="35" t="s">
        <v>1726</v>
      </c>
      <c r="G49" s="35" t="s">
        <v>1728</v>
      </c>
      <c r="H49"/>
      <c r="I49"/>
      <c r="J49"/>
      <c r="K49"/>
      <c r="L49"/>
      <c r="M49"/>
      <c r="N49"/>
    </row>
    <row r="50" spans="1:14" x14ac:dyDescent="0.25">
      <c r="A50"/>
      <c r="B50"/>
      <c r="C50"/>
      <c r="D50" s="35" t="s">
        <v>1795</v>
      </c>
      <c r="E50" s="35" t="s">
        <v>1795</v>
      </c>
      <c r="F50" s="35" t="s">
        <v>1726</v>
      </c>
      <c r="G50" s="35" t="s">
        <v>1728</v>
      </c>
      <c r="H50"/>
      <c r="I50"/>
      <c r="J50"/>
      <c r="K50"/>
      <c r="L50"/>
      <c r="M50"/>
      <c r="N50"/>
    </row>
    <row r="51" spans="1:14" x14ac:dyDescent="0.25">
      <c r="A51"/>
      <c r="B51"/>
      <c r="C51"/>
      <c r="D51" s="35" t="s">
        <v>1796</v>
      </c>
      <c r="E51" s="35" t="s">
        <v>1796</v>
      </c>
      <c r="F51" s="35" t="s">
        <v>1726</v>
      </c>
      <c r="G51" s="35" t="s">
        <v>1728</v>
      </c>
      <c r="H51"/>
      <c r="I51"/>
      <c r="J51"/>
      <c r="K51"/>
      <c r="L51"/>
      <c r="M51"/>
      <c r="N51"/>
    </row>
    <row r="52" spans="1:14" x14ac:dyDescent="0.25">
      <c r="A52"/>
      <c r="B52"/>
      <c r="C52"/>
      <c r="D52" s="35" t="s">
        <v>1797</v>
      </c>
      <c r="E52" s="35" t="s">
        <v>1797</v>
      </c>
      <c r="F52" s="35" t="s">
        <v>1726</v>
      </c>
      <c r="G52" s="35" t="s">
        <v>1728</v>
      </c>
      <c r="H52"/>
      <c r="I52"/>
      <c r="J52"/>
      <c r="K52"/>
      <c r="L52"/>
      <c r="M52"/>
      <c r="N52"/>
    </row>
    <row r="53" spans="1:14" x14ac:dyDescent="0.25">
      <c r="A53"/>
      <c r="B53"/>
      <c r="C53"/>
      <c r="D53" s="35" t="s">
        <v>1798</v>
      </c>
      <c r="E53" s="35" t="s">
        <v>1798</v>
      </c>
      <c r="F53" s="35" t="s">
        <v>1726</v>
      </c>
      <c r="G53" s="35" t="s">
        <v>1728</v>
      </c>
      <c r="H53"/>
      <c r="I53"/>
      <c r="J53"/>
      <c r="K53"/>
      <c r="L53"/>
      <c r="M53"/>
      <c r="N53"/>
    </row>
    <row r="54" spans="1:14" x14ac:dyDescent="0.25">
      <c r="A54"/>
      <c r="B54"/>
      <c r="C54"/>
      <c r="D54" s="35" t="s">
        <v>1799</v>
      </c>
      <c r="E54" s="35" t="s">
        <v>1799</v>
      </c>
      <c r="F54" s="35" t="s">
        <v>1726</v>
      </c>
      <c r="G54" s="35" t="s">
        <v>1728</v>
      </c>
      <c r="H54"/>
      <c r="I54"/>
      <c r="J54"/>
      <c r="K54"/>
      <c r="L54"/>
      <c r="M54"/>
      <c r="N54"/>
    </row>
    <row r="55" spans="1:14" x14ac:dyDescent="0.25">
      <c r="A55"/>
      <c r="B55"/>
      <c r="C55"/>
      <c r="D55" s="35" t="s">
        <v>1800</v>
      </c>
      <c r="E55" s="35" t="s">
        <v>1800</v>
      </c>
      <c r="F55" s="35" t="s">
        <v>1726</v>
      </c>
      <c r="G55" s="35" t="s">
        <v>1728</v>
      </c>
      <c r="H55"/>
      <c r="I55"/>
      <c r="J55"/>
      <c r="K55"/>
      <c r="L55"/>
      <c r="M55"/>
      <c r="N55"/>
    </row>
    <row r="56" spans="1:14" x14ac:dyDescent="0.25">
      <c r="A56"/>
      <c r="B56"/>
      <c r="C56" s="35" t="s">
        <v>1801</v>
      </c>
      <c r="D56" s="35" t="s">
        <v>1559</v>
      </c>
      <c r="E56" s="35" t="s">
        <v>1801</v>
      </c>
      <c r="F56" s="35" t="s">
        <v>1726</v>
      </c>
      <c r="G56" s="35" t="s">
        <v>1742</v>
      </c>
      <c r="H56"/>
      <c r="I56"/>
      <c r="J56"/>
      <c r="K56"/>
      <c r="L56"/>
      <c r="M56"/>
      <c r="N56"/>
    </row>
    <row r="57" spans="1:14" x14ac:dyDescent="0.25">
      <c r="A57"/>
      <c r="B57"/>
      <c r="C57" s="35" t="s">
        <v>1802</v>
      </c>
      <c r="D57" s="35" t="s">
        <v>1559</v>
      </c>
      <c r="E57" s="35" t="s">
        <v>1802</v>
      </c>
      <c r="F57" s="35" t="s">
        <v>1726</v>
      </c>
      <c r="G57" s="35" t="s">
        <v>134</v>
      </c>
      <c r="H57"/>
      <c r="I57"/>
      <c r="J57"/>
      <c r="K57"/>
      <c r="L57"/>
      <c r="M57"/>
      <c r="N57"/>
    </row>
    <row r="58" spans="1:14" x14ac:dyDescent="0.25">
      <c r="A58"/>
      <c r="B58"/>
      <c r="C58" s="35" t="s">
        <v>1803</v>
      </c>
      <c r="D58" s="35" t="s">
        <v>1559</v>
      </c>
      <c r="E58" s="35" t="s">
        <v>1803</v>
      </c>
      <c r="F58" s="35" t="s">
        <v>1726</v>
      </c>
      <c r="G58" s="35" t="s">
        <v>1742</v>
      </c>
      <c r="H58"/>
      <c r="I58"/>
      <c r="J58"/>
      <c r="K58"/>
      <c r="L58"/>
      <c r="M58"/>
      <c r="N58"/>
    </row>
    <row r="59" spans="1:14" x14ac:dyDescent="0.25">
      <c r="A59"/>
      <c r="B59"/>
      <c r="C59" s="35" t="s">
        <v>1804</v>
      </c>
      <c r="D59" s="35" t="s">
        <v>1559</v>
      </c>
      <c r="E59" s="35" t="s">
        <v>1804</v>
      </c>
      <c r="F59" s="35" t="s">
        <v>1726</v>
      </c>
      <c r="G59" s="35" t="s">
        <v>1742</v>
      </c>
      <c r="H59"/>
      <c r="I59"/>
      <c r="J59"/>
      <c r="K59"/>
      <c r="L59"/>
      <c r="M59"/>
      <c r="N59"/>
    </row>
    <row r="60" spans="1:14" x14ac:dyDescent="0.25">
      <c r="A60"/>
      <c r="B60"/>
      <c r="C60" s="35" t="s">
        <v>1805</v>
      </c>
      <c r="D60" s="35" t="s">
        <v>1559</v>
      </c>
      <c r="E60" s="35" t="s">
        <v>1805</v>
      </c>
      <c r="F60" s="35" t="s">
        <v>1726</v>
      </c>
      <c r="G60" s="35" t="s">
        <v>1742</v>
      </c>
      <c r="H60"/>
      <c r="I60"/>
      <c r="J60"/>
      <c r="K60"/>
      <c r="L60"/>
      <c r="M60"/>
      <c r="N60"/>
    </row>
    <row r="61" spans="1:14" x14ac:dyDescent="0.25">
      <c r="A61"/>
      <c r="B61" s="35" t="s">
        <v>1806</v>
      </c>
      <c r="C61" s="35" t="s">
        <v>1559</v>
      </c>
      <c r="D61" s="35" t="s">
        <v>1559</v>
      </c>
      <c r="E61" s="35" t="s">
        <v>1806</v>
      </c>
      <c r="F61" s="35" t="s">
        <v>1727</v>
      </c>
      <c r="G61" s="35" t="s">
        <v>837</v>
      </c>
      <c r="H61"/>
      <c r="I61"/>
      <c r="J61"/>
      <c r="K61"/>
      <c r="L61"/>
      <c r="M61"/>
      <c r="N61"/>
    </row>
    <row r="62" spans="1:14" x14ac:dyDescent="0.25">
      <c r="A62"/>
      <c r="B62"/>
      <c r="C62" s="35" t="s">
        <v>1807</v>
      </c>
      <c r="D62" s="35" t="s">
        <v>1559</v>
      </c>
      <c r="E62" s="35" t="s">
        <v>1807</v>
      </c>
      <c r="F62" s="35" t="s">
        <v>1727</v>
      </c>
      <c r="G62" s="35" t="s">
        <v>1742</v>
      </c>
      <c r="H62"/>
      <c r="I62"/>
      <c r="J62"/>
      <c r="K62"/>
      <c r="L62"/>
      <c r="M62"/>
      <c r="N62"/>
    </row>
    <row r="63" spans="1:14" x14ac:dyDescent="0.25">
      <c r="A63"/>
      <c r="B63"/>
      <c r="C63" s="35" t="s">
        <v>1808</v>
      </c>
      <c r="D63" s="35" t="s">
        <v>1559</v>
      </c>
      <c r="E63" s="35" t="s">
        <v>1808</v>
      </c>
      <c r="F63" s="35" t="s">
        <v>1726</v>
      </c>
      <c r="G63" s="35" t="s">
        <v>1742</v>
      </c>
      <c r="H63"/>
      <c r="I63"/>
      <c r="J63"/>
      <c r="K63"/>
      <c r="L63"/>
      <c r="M63"/>
      <c r="N63"/>
    </row>
    <row r="64" spans="1:14" x14ac:dyDescent="0.25">
      <c r="A64"/>
      <c r="B64"/>
      <c r="C64" s="35" t="s">
        <v>1809</v>
      </c>
      <c r="D64" s="35" t="s">
        <v>1559</v>
      </c>
      <c r="E64" s="35" t="s">
        <v>1809</v>
      </c>
      <c r="F64" s="35" t="s">
        <v>1727</v>
      </c>
      <c r="G64" s="35" t="s">
        <v>1742</v>
      </c>
      <c r="H64"/>
      <c r="I64"/>
      <c r="J64"/>
      <c r="K64"/>
      <c r="L64"/>
      <c r="M64"/>
      <c r="N64"/>
    </row>
    <row r="65" spans="1:14" x14ac:dyDescent="0.25">
      <c r="A65"/>
      <c r="B65"/>
      <c r="C65" s="35" t="s">
        <v>1810</v>
      </c>
      <c r="D65" s="35" t="s">
        <v>1559</v>
      </c>
      <c r="E65" s="35" t="s">
        <v>1810</v>
      </c>
      <c r="F65" s="35" t="s">
        <v>1727</v>
      </c>
      <c r="G65" s="35" t="s">
        <v>134</v>
      </c>
      <c r="H65"/>
      <c r="I65"/>
      <c r="J65"/>
      <c r="K65"/>
      <c r="L65"/>
      <c r="M65"/>
      <c r="N65"/>
    </row>
    <row r="66" spans="1:14" x14ac:dyDescent="0.25">
      <c r="A66" s="35" t="s">
        <v>1811</v>
      </c>
      <c r="B66" s="35" t="s">
        <v>1559</v>
      </c>
      <c r="C66" s="35" t="s">
        <v>1559</v>
      </c>
      <c r="D66" s="35" t="s">
        <v>1559</v>
      </c>
      <c r="E66" s="35" t="s">
        <v>1811</v>
      </c>
      <c r="F66" s="35" t="s">
        <v>1727</v>
      </c>
      <c r="G66" s="35" t="s">
        <v>837</v>
      </c>
      <c r="H66"/>
      <c r="I66"/>
      <c r="J66"/>
      <c r="K66"/>
      <c r="L66"/>
      <c r="M66"/>
      <c r="N66"/>
    </row>
    <row r="67" spans="1:14" x14ac:dyDescent="0.25">
      <c r="A67"/>
      <c r="B67" s="35" t="s">
        <v>1812</v>
      </c>
      <c r="C67" s="35" t="s">
        <v>1559</v>
      </c>
      <c r="D67" s="35" t="s">
        <v>1559</v>
      </c>
      <c r="E67" s="35" t="s">
        <v>1812</v>
      </c>
      <c r="F67" s="35" t="s">
        <v>1727</v>
      </c>
      <c r="G67" s="35" t="s">
        <v>837</v>
      </c>
      <c r="H67"/>
      <c r="I67"/>
      <c r="J67"/>
      <c r="K67"/>
      <c r="L67"/>
      <c r="M67"/>
      <c r="N67"/>
    </row>
    <row r="68" spans="1:14" x14ac:dyDescent="0.25">
      <c r="A68"/>
      <c r="B68"/>
      <c r="C68" s="35" t="s">
        <v>1813</v>
      </c>
      <c r="D68" s="35" t="s">
        <v>1559</v>
      </c>
      <c r="E68" s="35" t="s">
        <v>1813</v>
      </c>
      <c r="F68" s="35" t="s">
        <v>1726</v>
      </c>
      <c r="G68" s="35" t="s">
        <v>1749</v>
      </c>
      <c r="H68"/>
      <c r="I68"/>
      <c r="J68"/>
      <c r="K68"/>
      <c r="L68"/>
      <c r="M68"/>
      <c r="N68"/>
    </row>
    <row r="69" spans="1:14" x14ac:dyDescent="0.25">
      <c r="A69"/>
      <c r="B69"/>
      <c r="C69" s="35" t="s">
        <v>1814</v>
      </c>
      <c r="D69" s="35" t="s">
        <v>1559</v>
      </c>
      <c r="E69" s="35" t="s">
        <v>1814</v>
      </c>
      <c r="F69" s="35" t="s">
        <v>1726</v>
      </c>
      <c r="G69" s="35" t="s">
        <v>1749</v>
      </c>
      <c r="H69"/>
      <c r="I69"/>
      <c r="J69"/>
      <c r="K69"/>
      <c r="L69"/>
      <c r="M69"/>
      <c r="N69"/>
    </row>
    <row r="70" spans="1:14" x14ac:dyDescent="0.25">
      <c r="A70"/>
      <c r="B70"/>
      <c r="C70"/>
      <c r="D70" s="35" t="s">
        <v>2333</v>
      </c>
      <c r="E70" s="35" t="s">
        <v>2333</v>
      </c>
      <c r="F70" s="35" t="s">
        <v>1726</v>
      </c>
      <c r="G70" s="35" t="s">
        <v>1728</v>
      </c>
      <c r="H70"/>
      <c r="I70"/>
      <c r="J70"/>
      <c r="K70"/>
      <c r="L70"/>
      <c r="M70"/>
      <c r="N70"/>
    </row>
    <row r="71" spans="1:14" x14ac:dyDescent="0.25">
      <c r="A71"/>
      <c r="B71"/>
      <c r="C71"/>
      <c r="D71" s="35" t="s">
        <v>2334</v>
      </c>
      <c r="E71" s="35" t="s">
        <v>2334</v>
      </c>
      <c r="F71" s="35" t="s">
        <v>1726</v>
      </c>
      <c r="G71" s="35" t="s">
        <v>1728</v>
      </c>
      <c r="H71"/>
      <c r="I71"/>
      <c r="J71"/>
      <c r="K71"/>
      <c r="L71"/>
      <c r="M71"/>
      <c r="N71"/>
    </row>
    <row r="72" spans="1:14" x14ac:dyDescent="0.25">
      <c r="A72"/>
      <c r="B72"/>
      <c r="C72"/>
      <c r="D72" s="35" t="s">
        <v>2335</v>
      </c>
      <c r="E72" s="35" t="s">
        <v>2335</v>
      </c>
      <c r="F72" s="35" t="s">
        <v>1726</v>
      </c>
      <c r="G72" s="35" t="s">
        <v>1728</v>
      </c>
      <c r="H72"/>
      <c r="I72"/>
      <c r="J72"/>
      <c r="K72"/>
      <c r="L72"/>
      <c r="M72"/>
      <c r="N72"/>
    </row>
    <row r="73" spans="1:14" x14ac:dyDescent="0.25">
      <c r="A73"/>
      <c r="B73"/>
      <c r="C73"/>
      <c r="D73" s="35" t="s">
        <v>2336</v>
      </c>
      <c r="E73" s="35" t="s">
        <v>2336</v>
      </c>
      <c r="F73" s="35" t="s">
        <v>1726</v>
      </c>
      <c r="G73" s="35" t="s">
        <v>1728</v>
      </c>
      <c r="H73"/>
      <c r="I73"/>
      <c r="J73"/>
      <c r="K73"/>
      <c r="L73"/>
      <c r="M73"/>
      <c r="N73"/>
    </row>
    <row r="74" spans="1:14" x14ac:dyDescent="0.25">
      <c r="A74"/>
      <c r="B74"/>
      <c r="C74"/>
      <c r="D74" s="35" t="s">
        <v>2337</v>
      </c>
      <c r="E74" s="35" t="s">
        <v>2337</v>
      </c>
      <c r="F74" s="35" t="s">
        <v>1726</v>
      </c>
      <c r="G74" s="35" t="s">
        <v>1728</v>
      </c>
      <c r="H74"/>
      <c r="I74"/>
      <c r="J74"/>
      <c r="K74"/>
      <c r="L74"/>
      <c r="M74"/>
      <c r="N74"/>
    </row>
    <row r="75" spans="1:14" x14ac:dyDescent="0.25">
      <c r="A75"/>
      <c r="B75"/>
      <c r="C75"/>
      <c r="D75" s="35" t="s">
        <v>2338</v>
      </c>
      <c r="E75" s="35" t="s">
        <v>2338</v>
      </c>
      <c r="F75" s="35" t="s">
        <v>1726</v>
      </c>
      <c r="G75" s="35" t="s">
        <v>1728</v>
      </c>
      <c r="H75"/>
      <c r="I75"/>
      <c r="J75"/>
      <c r="K75"/>
      <c r="L75"/>
      <c r="M75"/>
      <c r="N75"/>
    </row>
    <row r="76" spans="1:14" x14ac:dyDescent="0.25">
      <c r="A76"/>
      <c r="B76"/>
      <c r="C76" s="35" t="s">
        <v>1815</v>
      </c>
      <c r="D76" s="35" t="s">
        <v>1559</v>
      </c>
      <c r="E76" s="35" t="s">
        <v>1815</v>
      </c>
      <c r="F76" s="35" t="s">
        <v>1727</v>
      </c>
      <c r="G76" s="35" t="s">
        <v>837</v>
      </c>
      <c r="H76"/>
      <c r="I76"/>
      <c r="J76"/>
      <c r="K76"/>
      <c r="L76"/>
      <c r="M76"/>
      <c r="N76"/>
    </row>
    <row r="77" spans="1:14" x14ac:dyDescent="0.25">
      <c r="A77"/>
      <c r="B77"/>
      <c r="C77"/>
      <c r="D77" s="35" t="s">
        <v>1816</v>
      </c>
      <c r="E77" s="35" t="s">
        <v>1816</v>
      </c>
      <c r="F77" s="35" t="s">
        <v>1726</v>
      </c>
      <c r="G77" s="35" t="s">
        <v>1728</v>
      </c>
      <c r="H77"/>
      <c r="I77"/>
      <c r="J77"/>
      <c r="K77"/>
      <c r="L77"/>
      <c r="M77"/>
      <c r="N77"/>
    </row>
    <row r="78" spans="1:14" x14ac:dyDescent="0.25">
      <c r="A78"/>
      <c r="B78"/>
      <c r="C78"/>
      <c r="D78" s="35" t="s">
        <v>1817</v>
      </c>
      <c r="E78" s="35" t="s">
        <v>1817</v>
      </c>
      <c r="F78" s="35" t="s">
        <v>1726</v>
      </c>
      <c r="G78" s="35" t="s">
        <v>1728</v>
      </c>
      <c r="H78"/>
      <c r="I78"/>
      <c r="J78"/>
      <c r="K78"/>
      <c r="L78"/>
      <c r="M78"/>
      <c r="N78"/>
    </row>
    <row r="79" spans="1:14" x14ac:dyDescent="0.25">
      <c r="A79"/>
      <c r="B79"/>
      <c r="C79"/>
      <c r="D79" s="35" t="s">
        <v>1818</v>
      </c>
      <c r="E79" s="35" t="s">
        <v>1818</v>
      </c>
      <c r="F79" s="35" t="s">
        <v>1726</v>
      </c>
      <c r="G79" s="35" t="s">
        <v>1728</v>
      </c>
      <c r="H79"/>
      <c r="I79"/>
      <c r="J79"/>
      <c r="K79"/>
      <c r="L79"/>
      <c r="M79"/>
      <c r="N79"/>
    </row>
    <row r="80" spans="1:14" x14ac:dyDescent="0.25">
      <c r="A80"/>
      <c r="B80"/>
      <c r="C80"/>
      <c r="D80" s="35" t="s">
        <v>1819</v>
      </c>
      <c r="E80" s="35" t="s">
        <v>1819</v>
      </c>
      <c r="F80" s="35" t="s">
        <v>1726</v>
      </c>
      <c r="G80" s="35" t="s">
        <v>1728</v>
      </c>
      <c r="H80"/>
      <c r="I80"/>
      <c r="J80"/>
      <c r="K80"/>
      <c r="L80"/>
      <c r="M80"/>
      <c r="N80"/>
    </row>
    <row r="81" spans="1:14" x14ac:dyDescent="0.25">
      <c r="A81"/>
      <c r="B81"/>
      <c r="C81"/>
      <c r="D81" s="35" t="s">
        <v>1820</v>
      </c>
      <c r="E81" s="35" t="s">
        <v>1820</v>
      </c>
      <c r="F81" s="35" t="s">
        <v>1726</v>
      </c>
      <c r="G81" s="35" t="s">
        <v>1728</v>
      </c>
      <c r="H81"/>
      <c r="I81"/>
      <c r="J81"/>
      <c r="K81"/>
      <c r="L81"/>
      <c r="M81"/>
      <c r="N81"/>
    </row>
    <row r="82" spans="1:14" x14ac:dyDescent="0.25">
      <c r="A82"/>
      <c r="B82"/>
      <c r="C82"/>
      <c r="D82" s="35" t="s">
        <v>1821</v>
      </c>
      <c r="E82" s="35" t="s">
        <v>1821</v>
      </c>
      <c r="F82" s="35" t="s">
        <v>1726</v>
      </c>
      <c r="G82" s="35" t="s">
        <v>1728</v>
      </c>
      <c r="H82"/>
      <c r="I82"/>
      <c r="J82"/>
      <c r="K82"/>
      <c r="L82"/>
      <c r="M82"/>
      <c r="N82"/>
    </row>
    <row r="83" spans="1:14" x14ac:dyDescent="0.25">
      <c r="A83"/>
      <c r="B83"/>
      <c r="C83"/>
      <c r="D83" s="35" t="s">
        <v>1822</v>
      </c>
      <c r="E83" s="35" t="s">
        <v>1822</v>
      </c>
      <c r="F83" s="35" t="s">
        <v>1726</v>
      </c>
      <c r="G83" s="35" t="s">
        <v>1728</v>
      </c>
      <c r="H83"/>
      <c r="I83"/>
      <c r="J83"/>
      <c r="K83"/>
      <c r="L83"/>
      <c r="M83"/>
      <c r="N83"/>
    </row>
    <row r="84" spans="1:14" x14ac:dyDescent="0.25">
      <c r="A84"/>
      <c r="B84"/>
      <c r="C84"/>
      <c r="D84" s="35" t="s">
        <v>1823</v>
      </c>
      <c r="E84" s="35" t="s">
        <v>1823</v>
      </c>
      <c r="F84" s="35" t="s">
        <v>1726</v>
      </c>
      <c r="G84" s="35" t="s">
        <v>1728</v>
      </c>
      <c r="H84"/>
      <c r="I84"/>
      <c r="J84"/>
      <c r="K84"/>
      <c r="L84"/>
      <c r="M84"/>
      <c r="N84"/>
    </row>
    <row r="85" spans="1:14" x14ac:dyDescent="0.25">
      <c r="A85"/>
      <c r="B85"/>
      <c r="C85"/>
      <c r="D85" s="35" t="s">
        <v>1824</v>
      </c>
      <c r="E85" s="35" t="s">
        <v>1824</v>
      </c>
      <c r="F85" s="35" t="s">
        <v>1726</v>
      </c>
      <c r="G85" s="35" t="s">
        <v>1728</v>
      </c>
      <c r="H85"/>
      <c r="I85"/>
      <c r="J85"/>
      <c r="K85"/>
      <c r="L85"/>
      <c r="M85"/>
      <c r="N85"/>
    </row>
    <row r="86" spans="1:14" x14ac:dyDescent="0.25">
      <c r="A86"/>
      <c r="B86"/>
      <c r="C86"/>
      <c r="D86" s="35" t="s">
        <v>1825</v>
      </c>
      <c r="E86" s="35" t="s">
        <v>1825</v>
      </c>
      <c r="F86" s="35" t="s">
        <v>1726</v>
      </c>
      <c r="G86" s="35" t="s">
        <v>1728</v>
      </c>
      <c r="H86"/>
      <c r="I86"/>
      <c r="J86"/>
      <c r="K86"/>
      <c r="L86"/>
      <c r="M86"/>
      <c r="N86"/>
    </row>
    <row r="87" spans="1:14" x14ac:dyDescent="0.25">
      <c r="A87"/>
      <c r="B87"/>
      <c r="C87" s="35" t="s">
        <v>1826</v>
      </c>
      <c r="D87" s="35" t="s">
        <v>1559</v>
      </c>
      <c r="E87" s="35" t="s">
        <v>1826</v>
      </c>
      <c r="F87" s="35" t="s">
        <v>1726</v>
      </c>
      <c r="G87" s="35" t="s">
        <v>1742</v>
      </c>
      <c r="H87"/>
      <c r="I87"/>
      <c r="J87"/>
      <c r="K87"/>
      <c r="L87"/>
      <c r="M87"/>
      <c r="N87"/>
    </row>
    <row r="88" spans="1:14" x14ac:dyDescent="0.25">
      <c r="A88"/>
      <c r="B88"/>
      <c r="C88" s="35" t="s">
        <v>1827</v>
      </c>
      <c r="D88" s="35" t="s">
        <v>1559</v>
      </c>
      <c r="E88" s="35" t="s">
        <v>1827</v>
      </c>
      <c r="F88" s="35" t="s">
        <v>1727</v>
      </c>
      <c r="G88" s="35" t="s">
        <v>837</v>
      </c>
      <c r="H88"/>
      <c r="I88"/>
      <c r="J88"/>
      <c r="K88"/>
      <c r="L88"/>
      <c r="M88"/>
      <c r="N88"/>
    </row>
    <row r="89" spans="1:14" x14ac:dyDescent="0.25">
      <c r="A89"/>
      <c r="B89"/>
      <c r="C89"/>
      <c r="D89" s="35" t="s">
        <v>1828</v>
      </c>
      <c r="E89" s="35" t="s">
        <v>1828</v>
      </c>
      <c r="F89" s="35" t="s">
        <v>1726</v>
      </c>
      <c r="G89" s="35" t="s">
        <v>1728</v>
      </c>
      <c r="H89"/>
      <c r="I89"/>
      <c r="J89"/>
      <c r="K89"/>
      <c r="L89"/>
      <c r="M89"/>
      <c r="N89"/>
    </row>
    <row r="90" spans="1:14" x14ac:dyDescent="0.25">
      <c r="A90"/>
      <c r="B90"/>
      <c r="C90"/>
      <c r="D90" s="35" t="s">
        <v>1829</v>
      </c>
      <c r="E90" s="35" t="s">
        <v>1829</v>
      </c>
      <c r="F90" s="35" t="s">
        <v>1726</v>
      </c>
      <c r="G90" s="35" t="s">
        <v>1728</v>
      </c>
      <c r="H90"/>
      <c r="I90"/>
      <c r="J90"/>
      <c r="K90"/>
      <c r="L90"/>
      <c r="M90"/>
      <c r="N90"/>
    </row>
    <row r="91" spans="1:14" x14ac:dyDescent="0.25">
      <c r="A91"/>
      <c r="B91"/>
      <c r="C91"/>
      <c r="D91" s="35" t="s">
        <v>1830</v>
      </c>
      <c r="E91" s="35" t="s">
        <v>1830</v>
      </c>
      <c r="F91" s="35" t="s">
        <v>1726</v>
      </c>
      <c r="G91" s="35" t="s">
        <v>1728</v>
      </c>
      <c r="H91"/>
      <c r="I91"/>
      <c r="J91"/>
      <c r="K91"/>
      <c r="L91"/>
      <c r="M91"/>
      <c r="N91"/>
    </row>
    <row r="92" spans="1:14" x14ac:dyDescent="0.25">
      <c r="A92"/>
      <c r="B92"/>
      <c r="C92" s="35" t="s">
        <v>2172</v>
      </c>
      <c r="D92" s="35" t="s">
        <v>1559</v>
      </c>
      <c r="E92" s="35" t="s">
        <v>2172</v>
      </c>
      <c r="F92" s="35" t="s">
        <v>1727</v>
      </c>
      <c r="G92" s="35" t="s">
        <v>1742</v>
      </c>
      <c r="H92"/>
      <c r="I92"/>
      <c r="J92"/>
      <c r="K92"/>
      <c r="L92"/>
      <c r="M92"/>
      <c r="N92"/>
    </row>
    <row r="93" spans="1:14" x14ac:dyDescent="0.25">
      <c r="A93"/>
      <c r="B93"/>
      <c r="C93" s="35" t="s">
        <v>2173</v>
      </c>
      <c r="D93" s="35" t="s">
        <v>1559</v>
      </c>
      <c r="E93" s="35" t="s">
        <v>2173</v>
      </c>
      <c r="F93" s="35" t="s">
        <v>1726</v>
      </c>
      <c r="G93" s="35" t="s">
        <v>1742</v>
      </c>
      <c r="H93"/>
      <c r="I93"/>
      <c r="J93"/>
      <c r="K93"/>
      <c r="L93"/>
      <c r="M93"/>
      <c r="N93"/>
    </row>
    <row r="94" spans="1:14" x14ac:dyDescent="0.25">
      <c r="A94"/>
      <c r="B94"/>
      <c r="C94" s="35" t="s">
        <v>2174</v>
      </c>
      <c r="D94" s="35" t="s">
        <v>1559</v>
      </c>
      <c r="E94" s="35" t="s">
        <v>2174</v>
      </c>
      <c r="F94" s="35" t="s">
        <v>1726</v>
      </c>
      <c r="G94" s="35" t="s">
        <v>1750</v>
      </c>
      <c r="H94"/>
      <c r="I94"/>
      <c r="J94"/>
      <c r="K94"/>
      <c r="L94"/>
      <c r="M94"/>
      <c r="N94"/>
    </row>
    <row r="95" spans="1:14" x14ac:dyDescent="0.25">
      <c r="A95"/>
      <c r="B95"/>
      <c r="C95" s="35" t="s">
        <v>2175</v>
      </c>
      <c r="D95" s="35" t="s">
        <v>1559</v>
      </c>
      <c r="E95" s="35" t="s">
        <v>2175</v>
      </c>
      <c r="F95" s="35" t="s">
        <v>1727</v>
      </c>
      <c r="G95" s="35" t="s">
        <v>1742</v>
      </c>
      <c r="H95"/>
      <c r="I95"/>
      <c r="J95"/>
      <c r="K95"/>
      <c r="L95"/>
      <c r="M95"/>
      <c r="N95"/>
    </row>
    <row r="96" spans="1:14" x14ac:dyDescent="0.25">
      <c r="A96"/>
      <c r="B96"/>
      <c r="C96" s="35" t="s">
        <v>2176</v>
      </c>
      <c r="D96" s="35" t="s">
        <v>1559</v>
      </c>
      <c r="E96" s="35" t="s">
        <v>2176</v>
      </c>
      <c r="F96" s="35" t="s">
        <v>1727</v>
      </c>
      <c r="G96" s="35" t="s">
        <v>837</v>
      </c>
      <c r="H96"/>
      <c r="I96"/>
      <c r="J96"/>
      <c r="K96"/>
      <c r="L96"/>
      <c r="M96"/>
      <c r="N96"/>
    </row>
    <row r="97" spans="1:14" x14ac:dyDescent="0.25">
      <c r="A97"/>
      <c r="B97"/>
      <c r="C97"/>
      <c r="D97" s="35" t="s">
        <v>2380</v>
      </c>
      <c r="E97" s="35" t="s">
        <v>2380</v>
      </c>
      <c r="F97" s="35" t="s">
        <v>1726</v>
      </c>
      <c r="G97" s="35" t="s">
        <v>1728</v>
      </c>
      <c r="H97"/>
      <c r="I97"/>
      <c r="J97"/>
      <c r="K97"/>
      <c r="L97"/>
      <c r="M97"/>
      <c r="N97"/>
    </row>
    <row r="98" spans="1:14" x14ac:dyDescent="0.25">
      <c r="A98"/>
      <c r="B98"/>
      <c r="C98"/>
      <c r="D98" s="35" t="s">
        <v>2381</v>
      </c>
      <c r="E98" s="35" t="s">
        <v>2381</v>
      </c>
      <c r="F98" s="35" t="s">
        <v>1726</v>
      </c>
      <c r="G98" s="35" t="s">
        <v>1728</v>
      </c>
      <c r="H98"/>
      <c r="I98"/>
      <c r="J98"/>
      <c r="K98"/>
      <c r="L98"/>
      <c r="M98"/>
      <c r="N98"/>
    </row>
    <row r="99" spans="1:14" x14ac:dyDescent="0.25">
      <c r="A99"/>
      <c r="B99"/>
      <c r="C99" s="35" t="s">
        <v>2177</v>
      </c>
      <c r="D99" s="35" t="s">
        <v>1559</v>
      </c>
      <c r="E99" s="35" t="s">
        <v>2177</v>
      </c>
      <c r="F99" s="35" t="s">
        <v>1726</v>
      </c>
      <c r="G99" s="35" t="s">
        <v>1742</v>
      </c>
      <c r="H99"/>
      <c r="I99"/>
      <c r="J99"/>
      <c r="K99"/>
      <c r="L99"/>
      <c r="M99"/>
      <c r="N99"/>
    </row>
    <row r="100" spans="1:14" x14ac:dyDescent="0.25">
      <c r="A100"/>
      <c r="B100"/>
      <c r="C100" s="35" t="s">
        <v>2178</v>
      </c>
      <c r="D100" s="35" t="s">
        <v>1559</v>
      </c>
      <c r="E100" s="35" t="s">
        <v>2178</v>
      </c>
      <c r="F100" s="35" t="s">
        <v>1727</v>
      </c>
      <c r="G100" s="35" t="s">
        <v>1749</v>
      </c>
      <c r="H100"/>
      <c r="I100"/>
      <c r="J100"/>
      <c r="K100"/>
      <c r="L100"/>
      <c r="M100"/>
      <c r="N100"/>
    </row>
    <row r="101" spans="1:14" x14ac:dyDescent="0.25">
      <c r="A101"/>
      <c r="B101"/>
      <c r="C101" s="35" t="s">
        <v>2179</v>
      </c>
      <c r="D101" s="35" t="s">
        <v>1559</v>
      </c>
      <c r="E101" s="35" t="s">
        <v>2179</v>
      </c>
      <c r="F101" s="35" t="s">
        <v>1727</v>
      </c>
      <c r="G101" s="35" t="s">
        <v>1749</v>
      </c>
      <c r="H101"/>
      <c r="I101"/>
      <c r="J101"/>
      <c r="K101"/>
      <c r="L101"/>
      <c r="M101"/>
      <c r="N101"/>
    </row>
    <row r="102" spans="1:14" x14ac:dyDescent="0.25">
      <c r="A102"/>
      <c r="B102"/>
      <c r="C102" s="35" t="s">
        <v>2180</v>
      </c>
      <c r="D102" s="35" t="s">
        <v>1559</v>
      </c>
      <c r="E102" s="35" t="s">
        <v>2180</v>
      </c>
      <c r="F102" s="35" t="s">
        <v>1726</v>
      </c>
      <c r="G102" s="35" t="s">
        <v>134</v>
      </c>
      <c r="H102"/>
      <c r="I102"/>
      <c r="J102"/>
      <c r="K102"/>
      <c r="L102"/>
      <c r="M102"/>
      <c r="N102"/>
    </row>
    <row r="103" spans="1:14" x14ac:dyDescent="0.25">
      <c r="A103"/>
      <c r="B103"/>
      <c r="C103" s="35" t="s">
        <v>2181</v>
      </c>
      <c r="D103" s="35" t="s">
        <v>1559</v>
      </c>
      <c r="E103" s="35" t="s">
        <v>2181</v>
      </c>
      <c r="F103" s="35" t="s">
        <v>1726</v>
      </c>
      <c r="G103" s="35" t="s">
        <v>134</v>
      </c>
      <c r="H103"/>
      <c r="I103"/>
      <c r="J103"/>
      <c r="K103"/>
      <c r="L103"/>
      <c r="M103"/>
      <c r="N103"/>
    </row>
    <row r="104" spans="1:14" x14ac:dyDescent="0.25">
      <c r="A104"/>
      <c r="B104"/>
      <c r="C104" s="35" t="s">
        <v>2182</v>
      </c>
      <c r="D104" s="35" t="s">
        <v>1559</v>
      </c>
      <c r="E104" s="35" t="s">
        <v>2182</v>
      </c>
      <c r="F104" s="35" t="s">
        <v>1727</v>
      </c>
      <c r="G104" s="35" t="s">
        <v>837</v>
      </c>
      <c r="H104"/>
      <c r="I104"/>
      <c r="J104"/>
      <c r="K104"/>
      <c r="L104"/>
      <c r="M104"/>
      <c r="N104"/>
    </row>
    <row r="105" spans="1:14" x14ac:dyDescent="0.25">
      <c r="A105"/>
      <c r="B105"/>
      <c r="C105"/>
      <c r="D105" s="35" t="s">
        <v>2183</v>
      </c>
      <c r="E105" s="35" t="s">
        <v>2183</v>
      </c>
      <c r="F105" s="35" t="s">
        <v>1726</v>
      </c>
      <c r="G105" s="35" t="s">
        <v>1728</v>
      </c>
      <c r="H105"/>
      <c r="I105"/>
      <c r="J105"/>
      <c r="K105"/>
      <c r="L105"/>
      <c r="M105"/>
      <c r="N105"/>
    </row>
    <row r="106" spans="1:14" x14ac:dyDescent="0.25">
      <c r="A106"/>
      <c r="B106"/>
      <c r="C106"/>
      <c r="D106" s="35" t="s">
        <v>2184</v>
      </c>
      <c r="E106" s="35" t="s">
        <v>2184</v>
      </c>
      <c r="F106" s="35" t="s">
        <v>1726</v>
      </c>
      <c r="G106" s="35" t="s">
        <v>1728</v>
      </c>
      <c r="H106"/>
      <c r="I106"/>
      <c r="J106"/>
      <c r="K106"/>
      <c r="L106"/>
      <c r="M106"/>
      <c r="N106"/>
    </row>
    <row r="107" spans="1:14" x14ac:dyDescent="0.25">
      <c r="A107"/>
      <c r="B107"/>
      <c r="C107"/>
      <c r="D107" s="35" t="s">
        <v>2185</v>
      </c>
      <c r="E107" s="35" t="s">
        <v>2185</v>
      </c>
      <c r="F107" s="35" t="s">
        <v>1726</v>
      </c>
      <c r="G107" s="35" t="s">
        <v>1728</v>
      </c>
      <c r="H107"/>
      <c r="I107"/>
      <c r="J107"/>
      <c r="K107"/>
      <c r="L107"/>
      <c r="M107"/>
      <c r="N107"/>
    </row>
    <row r="108" spans="1:14" x14ac:dyDescent="0.25">
      <c r="A108"/>
      <c r="B108"/>
      <c r="C108" s="35" t="s">
        <v>2186</v>
      </c>
      <c r="D108" s="35" t="s">
        <v>1559</v>
      </c>
      <c r="E108" s="35" t="s">
        <v>2186</v>
      </c>
      <c r="F108" s="35" t="s">
        <v>1726</v>
      </c>
      <c r="G108" s="35" t="s">
        <v>837</v>
      </c>
      <c r="H108"/>
      <c r="I108"/>
      <c r="J108"/>
      <c r="K108"/>
      <c r="L108"/>
      <c r="M108"/>
      <c r="N108"/>
    </row>
    <row r="109" spans="1:14" x14ac:dyDescent="0.25">
      <c r="A109"/>
      <c r="B109"/>
      <c r="C109"/>
      <c r="D109" s="35" t="s">
        <v>2187</v>
      </c>
      <c r="E109" s="35" t="s">
        <v>2187</v>
      </c>
      <c r="F109" s="35" t="s">
        <v>1726</v>
      </c>
      <c r="G109" s="35" t="s">
        <v>1728</v>
      </c>
      <c r="H109"/>
      <c r="I109"/>
      <c r="J109"/>
      <c r="K109"/>
      <c r="L109"/>
      <c r="M109"/>
      <c r="N109"/>
    </row>
    <row r="110" spans="1:14" x14ac:dyDescent="0.25">
      <c r="A110"/>
      <c r="B110"/>
      <c r="C110"/>
      <c r="D110" s="35" t="s">
        <v>2188</v>
      </c>
      <c r="E110" s="35" t="s">
        <v>2188</v>
      </c>
      <c r="F110" s="35" t="s">
        <v>1726</v>
      </c>
      <c r="G110" s="35" t="s">
        <v>1728</v>
      </c>
      <c r="H110"/>
      <c r="I110"/>
      <c r="J110"/>
      <c r="K110"/>
      <c r="L110"/>
      <c r="M110"/>
      <c r="N110"/>
    </row>
    <row r="111" spans="1:14" x14ac:dyDescent="0.25">
      <c r="A111"/>
      <c r="B111"/>
      <c r="C111"/>
      <c r="D111" s="35" t="s">
        <v>2189</v>
      </c>
      <c r="E111" s="35" t="s">
        <v>2189</v>
      </c>
      <c r="F111" s="35" t="s">
        <v>1726</v>
      </c>
      <c r="G111" s="35" t="s">
        <v>1728</v>
      </c>
      <c r="H111"/>
      <c r="I111"/>
      <c r="J111"/>
      <c r="K111"/>
      <c r="L111"/>
      <c r="M111"/>
      <c r="N111"/>
    </row>
    <row r="112" spans="1:14" x14ac:dyDescent="0.25">
      <c r="A112"/>
      <c r="B112"/>
      <c r="C112" s="35" t="s">
        <v>2190</v>
      </c>
      <c r="D112" s="35" t="s">
        <v>1559</v>
      </c>
      <c r="E112" s="35" t="s">
        <v>2190</v>
      </c>
      <c r="F112" s="35" t="s">
        <v>1727</v>
      </c>
      <c r="G112" s="35" t="s">
        <v>837</v>
      </c>
      <c r="H112"/>
      <c r="I112"/>
      <c r="J112"/>
      <c r="K112"/>
      <c r="L112"/>
      <c r="M112"/>
      <c r="N112"/>
    </row>
    <row r="113" spans="1:14" x14ac:dyDescent="0.25">
      <c r="A113"/>
      <c r="B113"/>
      <c r="C113" s="35" t="s">
        <v>2191</v>
      </c>
      <c r="D113" s="35" t="s">
        <v>2339</v>
      </c>
      <c r="E113" s="35" t="s">
        <v>2339</v>
      </c>
      <c r="F113" s="35" t="s">
        <v>1726</v>
      </c>
      <c r="G113" s="35" t="s">
        <v>1728</v>
      </c>
      <c r="H113"/>
      <c r="I113"/>
      <c r="J113"/>
      <c r="K113"/>
      <c r="L113"/>
      <c r="M113"/>
      <c r="N113"/>
    </row>
    <row r="114" spans="1:14" x14ac:dyDescent="0.25">
      <c r="A114"/>
      <c r="B114"/>
      <c r="C114"/>
      <c r="D114" s="35" t="s">
        <v>2340</v>
      </c>
      <c r="E114" s="35" t="s">
        <v>2340</v>
      </c>
      <c r="F114" s="35" t="s">
        <v>1726</v>
      </c>
      <c r="G114" s="35" t="s">
        <v>1728</v>
      </c>
      <c r="H114"/>
      <c r="I114"/>
      <c r="J114"/>
      <c r="K114"/>
      <c r="L114"/>
      <c r="M114"/>
      <c r="N114"/>
    </row>
    <row r="115" spans="1:14" x14ac:dyDescent="0.25">
      <c r="A115"/>
      <c r="B115"/>
      <c r="C115"/>
      <c r="D115" s="35" t="s">
        <v>2341</v>
      </c>
      <c r="E115" s="35" t="s">
        <v>2341</v>
      </c>
      <c r="F115" s="35" t="s">
        <v>1726</v>
      </c>
      <c r="G115" s="35" t="s">
        <v>1728</v>
      </c>
      <c r="H115"/>
      <c r="I115"/>
      <c r="J115"/>
      <c r="K115"/>
      <c r="L115"/>
      <c r="M115"/>
      <c r="N115"/>
    </row>
    <row r="116" spans="1:14" x14ac:dyDescent="0.25">
      <c r="A116"/>
      <c r="B116" s="35" t="s">
        <v>1831</v>
      </c>
      <c r="C116" s="35" t="s">
        <v>1559</v>
      </c>
      <c r="D116" s="35" t="s">
        <v>1559</v>
      </c>
      <c r="E116" s="35" t="s">
        <v>1831</v>
      </c>
      <c r="F116" s="35" t="s">
        <v>1727</v>
      </c>
      <c r="G116" s="35" t="s">
        <v>837</v>
      </c>
      <c r="H116"/>
      <c r="I116"/>
      <c r="J116"/>
      <c r="K116"/>
      <c r="L116"/>
      <c r="M116"/>
      <c r="N116"/>
    </row>
    <row r="117" spans="1:14" x14ac:dyDescent="0.25">
      <c r="A117"/>
      <c r="B117"/>
      <c r="C117" s="35" t="s">
        <v>1832</v>
      </c>
      <c r="D117" s="35" t="s">
        <v>1559</v>
      </c>
      <c r="E117" s="35" t="s">
        <v>1832</v>
      </c>
      <c r="F117" s="35" t="s">
        <v>1726</v>
      </c>
      <c r="G117" s="35" t="s">
        <v>1729</v>
      </c>
      <c r="H117"/>
      <c r="I117"/>
      <c r="J117"/>
      <c r="K117"/>
      <c r="L117"/>
      <c r="M117"/>
      <c r="N117"/>
    </row>
    <row r="118" spans="1:14" x14ac:dyDescent="0.25">
      <c r="A118"/>
      <c r="B118"/>
      <c r="C118" s="35" t="s">
        <v>1833</v>
      </c>
      <c r="D118" s="35" t="s">
        <v>1559</v>
      </c>
      <c r="E118" s="35" t="s">
        <v>1833</v>
      </c>
      <c r="F118" s="35" t="s">
        <v>1726</v>
      </c>
      <c r="G118" s="35" t="s">
        <v>1729</v>
      </c>
      <c r="H118"/>
      <c r="I118"/>
      <c r="J118"/>
      <c r="K118"/>
      <c r="L118"/>
      <c r="M118"/>
      <c r="N118"/>
    </row>
    <row r="119" spans="1:14" x14ac:dyDescent="0.25">
      <c r="A119"/>
      <c r="B119"/>
      <c r="C119" s="35" t="s">
        <v>1834</v>
      </c>
      <c r="D119" s="35" t="s">
        <v>1559</v>
      </c>
      <c r="E119" s="35" t="s">
        <v>1834</v>
      </c>
      <c r="F119" s="35" t="s">
        <v>1726</v>
      </c>
      <c r="G119" s="35" t="s">
        <v>1729</v>
      </c>
      <c r="H119"/>
      <c r="I119"/>
      <c r="J119"/>
      <c r="K119"/>
      <c r="L119"/>
      <c r="M119"/>
      <c r="N119"/>
    </row>
    <row r="120" spans="1:14" x14ac:dyDescent="0.25">
      <c r="A120"/>
      <c r="B120"/>
      <c r="C120" s="35" t="s">
        <v>1835</v>
      </c>
      <c r="D120" s="35" t="s">
        <v>1559</v>
      </c>
      <c r="E120" s="35" t="s">
        <v>1835</v>
      </c>
      <c r="F120" s="35" t="s">
        <v>1726</v>
      </c>
      <c r="G120" s="35" t="s">
        <v>1729</v>
      </c>
      <c r="H120"/>
      <c r="I120"/>
      <c r="J120"/>
      <c r="K120"/>
      <c r="L120"/>
      <c r="M120"/>
      <c r="N120"/>
    </row>
    <row r="121" spans="1:14" x14ac:dyDescent="0.25">
      <c r="A121"/>
      <c r="B121"/>
      <c r="C121" s="35" t="s">
        <v>1836</v>
      </c>
      <c r="D121" s="35" t="s">
        <v>1559</v>
      </c>
      <c r="E121" s="35" t="s">
        <v>1836</v>
      </c>
      <c r="F121" s="35" t="s">
        <v>1726</v>
      </c>
      <c r="G121" s="35" t="s">
        <v>1729</v>
      </c>
      <c r="H121"/>
      <c r="I121"/>
      <c r="J121"/>
      <c r="K121"/>
      <c r="L121"/>
      <c r="M121"/>
      <c r="N121"/>
    </row>
    <row r="122" spans="1:14" x14ac:dyDescent="0.25">
      <c r="A122"/>
      <c r="B122"/>
      <c r="C122" s="35" t="s">
        <v>1837</v>
      </c>
      <c r="D122" s="35" t="s">
        <v>1559</v>
      </c>
      <c r="E122" s="35" t="s">
        <v>1837</v>
      </c>
      <c r="F122" s="35" t="s">
        <v>1726</v>
      </c>
      <c r="G122" s="35" t="s">
        <v>1729</v>
      </c>
      <c r="H122"/>
      <c r="I122"/>
      <c r="J122"/>
      <c r="K122"/>
      <c r="L122"/>
      <c r="M122"/>
      <c r="N122"/>
    </row>
    <row r="123" spans="1:14" x14ac:dyDescent="0.25">
      <c r="A123"/>
      <c r="B123"/>
      <c r="C123" s="35" t="s">
        <v>1838</v>
      </c>
      <c r="D123" s="35" t="s">
        <v>1559</v>
      </c>
      <c r="E123" s="35" t="s">
        <v>1838</v>
      </c>
      <c r="F123" s="35" t="s">
        <v>1726</v>
      </c>
      <c r="G123" s="35" t="s">
        <v>1729</v>
      </c>
      <c r="H123"/>
      <c r="I123"/>
      <c r="J123"/>
      <c r="K123"/>
      <c r="L123"/>
      <c r="M123"/>
      <c r="N123"/>
    </row>
    <row r="124" spans="1:14" x14ac:dyDescent="0.25">
      <c r="A124"/>
      <c r="B124"/>
      <c r="C124" s="35" t="s">
        <v>1839</v>
      </c>
      <c r="D124" s="35" t="s">
        <v>1559</v>
      </c>
      <c r="E124" s="35" t="s">
        <v>1839</v>
      </c>
      <c r="F124" s="35" t="s">
        <v>1726</v>
      </c>
      <c r="G124" s="35" t="s">
        <v>1729</v>
      </c>
      <c r="H124"/>
      <c r="I124"/>
      <c r="J124"/>
      <c r="K124"/>
      <c r="L124"/>
      <c r="M124"/>
      <c r="N124"/>
    </row>
    <row r="125" spans="1:14" x14ac:dyDescent="0.25">
      <c r="A125"/>
      <c r="B125"/>
      <c r="C125" s="35" t="s">
        <v>1840</v>
      </c>
      <c r="D125" s="35" t="s">
        <v>1559</v>
      </c>
      <c r="E125" s="35" t="s">
        <v>1840</v>
      </c>
      <c r="F125" s="35" t="s">
        <v>1726</v>
      </c>
      <c r="G125" s="35" t="s">
        <v>1729</v>
      </c>
      <c r="H125"/>
      <c r="I125"/>
      <c r="J125"/>
      <c r="K125"/>
      <c r="L125"/>
      <c r="M125"/>
      <c r="N125"/>
    </row>
    <row r="126" spans="1:14" x14ac:dyDescent="0.25">
      <c r="A126"/>
      <c r="B126"/>
      <c r="C126" s="35" t="s">
        <v>1841</v>
      </c>
      <c r="D126" s="35" t="s">
        <v>1559</v>
      </c>
      <c r="E126" s="35" t="s">
        <v>1841</v>
      </c>
      <c r="F126" s="35" t="s">
        <v>1726</v>
      </c>
      <c r="G126" s="35" t="s">
        <v>1729</v>
      </c>
      <c r="H126"/>
      <c r="I126"/>
      <c r="J126"/>
      <c r="K126"/>
      <c r="L126"/>
      <c r="M126"/>
      <c r="N126"/>
    </row>
    <row r="127" spans="1:14" x14ac:dyDescent="0.25">
      <c r="A127"/>
      <c r="B127"/>
      <c r="C127" s="35" t="s">
        <v>1842</v>
      </c>
      <c r="D127" s="35" t="s">
        <v>1559</v>
      </c>
      <c r="E127" s="35" t="s">
        <v>1842</v>
      </c>
      <c r="F127" s="35" t="s">
        <v>1726</v>
      </c>
      <c r="G127" s="35" t="s">
        <v>1729</v>
      </c>
      <c r="H127"/>
      <c r="I127"/>
      <c r="J127"/>
      <c r="K127"/>
      <c r="L127"/>
      <c r="M127"/>
      <c r="N127"/>
    </row>
    <row r="128" spans="1:14" x14ac:dyDescent="0.25">
      <c r="A128"/>
      <c r="B128"/>
      <c r="C128" s="35" t="s">
        <v>1843</v>
      </c>
      <c r="D128" s="35" t="s">
        <v>1559</v>
      </c>
      <c r="E128" s="35" t="s">
        <v>1843</v>
      </c>
      <c r="F128" s="35" t="s">
        <v>1726</v>
      </c>
      <c r="G128" s="35" t="s">
        <v>1729</v>
      </c>
      <c r="H128"/>
      <c r="I128"/>
      <c r="J128"/>
      <c r="K128"/>
      <c r="L128"/>
      <c r="M128"/>
      <c r="N128"/>
    </row>
    <row r="129" spans="1:14" x14ac:dyDescent="0.25">
      <c r="A129"/>
      <c r="B129" s="35" t="s">
        <v>1844</v>
      </c>
      <c r="C129" s="35" t="s">
        <v>1559</v>
      </c>
      <c r="D129" s="35" t="s">
        <v>1559</v>
      </c>
      <c r="E129" s="35" t="s">
        <v>1844</v>
      </c>
      <c r="F129" s="35" t="s">
        <v>1730</v>
      </c>
      <c r="G129" s="35" t="s">
        <v>837</v>
      </c>
      <c r="H129"/>
      <c r="I129"/>
      <c r="J129"/>
      <c r="K129"/>
      <c r="L129"/>
      <c r="M129"/>
      <c r="N129"/>
    </row>
    <row r="130" spans="1:14" x14ac:dyDescent="0.25">
      <c r="A130"/>
      <c r="B130"/>
      <c r="C130" s="35" t="s">
        <v>1845</v>
      </c>
      <c r="D130" s="35" t="s">
        <v>1559</v>
      </c>
      <c r="E130" s="35" t="s">
        <v>1845</v>
      </c>
      <c r="F130" s="35" t="s">
        <v>1726</v>
      </c>
      <c r="G130" s="35" t="s">
        <v>1742</v>
      </c>
      <c r="H130"/>
      <c r="I130"/>
      <c r="J130"/>
      <c r="K130"/>
      <c r="L130"/>
      <c r="M130"/>
      <c r="N130"/>
    </row>
    <row r="131" spans="1:14" x14ac:dyDescent="0.25">
      <c r="A131"/>
      <c r="B131"/>
      <c r="C131" s="35" t="s">
        <v>1846</v>
      </c>
      <c r="D131" s="35" t="s">
        <v>1559</v>
      </c>
      <c r="E131" s="35" t="s">
        <v>1846</v>
      </c>
      <c r="F131" s="35" t="s">
        <v>1726</v>
      </c>
      <c r="G131" s="35" t="s">
        <v>1742</v>
      </c>
      <c r="H131"/>
      <c r="I131"/>
      <c r="J131"/>
      <c r="K131"/>
      <c r="L131"/>
      <c r="M131"/>
      <c r="N131"/>
    </row>
    <row r="132" spans="1:14" x14ac:dyDescent="0.25">
      <c r="A132"/>
      <c r="B132"/>
      <c r="C132" s="35" t="s">
        <v>1847</v>
      </c>
      <c r="D132" s="35" t="s">
        <v>1559</v>
      </c>
      <c r="E132" s="35" t="s">
        <v>1847</v>
      </c>
      <c r="F132" s="35" t="s">
        <v>1730</v>
      </c>
      <c r="G132" s="35" t="s">
        <v>837</v>
      </c>
      <c r="H132"/>
      <c r="I132"/>
      <c r="J132"/>
      <c r="K132"/>
      <c r="L132"/>
      <c r="M132"/>
      <c r="N132"/>
    </row>
    <row r="133" spans="1:14" x14ac:dyDescent="0.25">
      <c r="A133"/>
      <c r="B133"/>
      <c r="C133"/>
      <c r="D133" s="35" t="s">
        <v>2342</v>
      </c>
      <c r="E133" s="35" t="s">
        <v>2342</v>
      </c>
      <c r="F133" s="35" t="s">
        <v>1726</v>
      </c>
      <c r="G133" s="35" t="s">
        <v>1728</v>
      </c>
      <c r="H133"/>
      <c r="I133"/>
      <c r="J133"/>
      <c r="K133"/>
      <c r="L133"/>
      <c r="M133"/>
      <c r="N133"/>
    </row>
    <row r="134" spans="1:14" x14ac:dyDescent="0.25">
      <c r="A134"/>
      <c r="B134"/>
      <c r="C134"/>
      <c r="D134" s="35" t="s">
        <v>2343</v>
      </c>
      <c r="E134" s="35" t="s">
        <v>2343</v>
      </c>
      <c r="F134" s="35" t="s">
        <v>1726</v>
      </c>
      <c r="G134" s="35" t="s">
        <v>1728</v>
      </c>
      <c r="H134"/>
      <c r="I134"/>
      <c r="J134"/>
      <c r="K134"/>
      <c r="L134"/>
      <c r="M134"/>
      <c r="N134"/>
    </row>
    <row r="135" spans="1:14" x14ac:dyDescent="0.25">
      <c r="A135"/>
      <c r="B135"/>
      <c r="C135"/>
      <c r="D135" s="35" t="s">
        <v>2344</v>
      </c>
      <c r="E135" s="35" t="s">
        <v>2344</v>
      </c>
      <c r="F135" s="35" t="s">
        <v>1726</v>
      </c>
      <c r="G135" s="35" t="s">
        <v>1728</v>
      </c>
      <c r="H135"/>
      <c r="I135"/>
      <c r="J135"/>
      <c r="K135"/>
      <c r="L135"/>
      <c r="M135"/>
      <c r="N135"/>
    </row>
    <row r="136" spans="1:14" x14ac:dyDescent="0.25">
      <c r="A136"/>
      <c r="B136"/>
      <c r="C136"/>
      <c r="D136" s="35" t="s">
        <v>2345</v>
      </c>
      <c r="E136" s="35" t="s">
        <v>2345</v>
      </c>
      <c r="F136" s="35" t="s">
        <v>1726</v>
      </c>
      <c r="G136" s="35" t="s">
        <v>1728</v>
      </c>
      <c r="H136"/>
      <c r="I136"/>
      <c r="J136"/>
      <c r="K136"/>
      <c r="L136"/>
      <c r="M136"/>
      <c r="N136"/>
    </row>
    <row r="137" spans="1:14" x14ac:dyDescent="0.25">
      <c r="A137"/>
      <c r="B137"/>
      <c r="C137"/>
      <c r="D137" s="35" t="s">
        <v>2346</v>
      </c>
      <c r="E137" s="35" t="s">
        <v>2346</v>
      </c>
      <c r="F137" s="35" t="s">
        <v>1726</v>
      </c>
      <c r="G137" s="35" t="s">
        <v>1728</v>
      </c>
      <c r="H137"/>
      <c r="I137"/>
      <c r="J137"/>
      <c r="K137"/>
      <c r="L137"/>
      <c r="M137"/>
      <c r="N137"/>
    </row>
    <row r="138" spans="1:14" x14ac:dyDescent="0.25">
      <c r="A138"/>
      <c r="B138"/>
      <c r="C138"/>
      <c r="D138" s="35" t="s">
        <v>2347</v>
      </c>
      <c r="E138" s="35" t="s">
        <v>2347</v>
      </c>
      <c r="F138" s="35" t="s">
        <v>1726</v>
      </c>
      <c r="G138" s="35" t="s">
        <v>1728</v>
      </c>
      <c r="H138"/>
      <c r="I138"/>
      <c r="J138"/>
      <c r="K138"/>
      <c r="L138"/>
      <c r="M138"/>
      <c r="N138"/>
    </row>
    <row r="139" spans="1:14" x14ac:dyDescent="0.25">
      <c r="A139"/>
      <c r="B139"/>
      <c r="C139"/>
      <c r="D139" s="35" t="s">
        <v>2348</v>
      </c>
      <c r="E139" s="35" t="s">
        <v>2348</v>
      </c>
      <c r="F139" s="35" t="s">
        <v>1726</v>
      </c>
      <c r="G139" s="35" t="s">
        <v>1728</v>
      </c>
      <c r="H139"/>
      <c r="I139"/>
      <c r="J139"/>
      <c r="K139"/>
      <c r="L139"/>
      <c r="M139"/>
      <c r="N139"/>
    </row>
    <row r="140" spans="1:14" x14ac:dyDescent="0.25">
      <c r="A140"/>
      <c r="B140"/>
      <c r="C140"/>
      <c r="D140" s="35" t="s">
        <v>2349</v>
      </c>
      <c r="E140" s="35" t="s">
        <v>2349</v>
      </c>
      <c r="F140" s="35" t="s">
        <v>1726</v>
      </c>
      <c r="G140" s="35" t="s">
        <v>1728</v>
      </c>
      <c r="H140"/>
      <c r="I140"/>
      <c r="J140"/>
      <c r="K140"/>
      <c r="L140"/>
      <c r="M140"/>
      <c r="N140"/>
    </row>
    <row r="141" spans="1:14" x14ac:dyDescent="0.25">
      <c r="A141"/>
      <c r="B141"/>
      <c r="C141"/>
      <c r="D141" s="35" t="s">
        <v>2350</v>
      </c>
      <c r="E141" s="35" t="s">
        <v>2350</v>
      </c>
      <c r="F141" s="35" t="s">
        <v>1726</v>
      </c>
      <c r="G141" s="35" t="s">
        <v>1728</v>
      </c>
      <c r="H141"/>
      <c r="I141"/>
      <c r="J141"/>
      <c r="K141"/>
      <c r="L141"/>
      <c r="M141"/>
      <c r="N141"/>
    </row>
    <row r="142" spans="1:14" x14ac:dyDescent="0.25">
      <c r="A142"/>
      <c r="B142"/>
      <c r="C142"/>
      <c r="D142" s="35" t="s">
        <v>2351</v>
      </c>
      <c r="E142" s="35" t="s">
        <v>2351</v>
      </c>
      <c r="F142" s="35" t="s">
        <v>1726</v>
      </c>
      <c r="G142" s="35" t="s">
        <v>1728</v>
      </c>
      <c r="H142"/>
      <c r="I142"/>
      <c r="J142"/>
      <c r="K142"/>
      <c r="L142"/>
      <c r="M142"/>
      <c r="N142"/>
    </row>
    <row r="143" spans="1:14" x14ac:dyDescent="0.25">
      <c r="A143"/>
      <c r="B143"/>
      <c r="C143"/>
      <c r="D143" s="35" t="s">
        <v>2352</v>
      </c>
      <c r="E143" s="35" t="s">
        <v>2352</v>
      </c>
      <c r="F143" s="35" t="s">
        <v>1726</v>
      </c>
      <c r="G143" s="35" t="s">
        <v>1728</v>
      </c>
      <c r="H143"/>
      <c r="I143"/>
      <c r="J143"/>
      <c r="K143"/>
      <c r="L143"/>
      <c r="M143"/>
      <c r="N143"/>
    </row>
    <row r="144" spans="1:14" x14ac:dyDescent="0.25">
      <c r="A144"/>
      <c r="B144"/>
      <c r="C144"/>
      <c r="D144" s="35" t="s">
        <v>2353</v>
      </c>
      <c r="E144" s="35" t="s">
        <v>2353</v>
      </c>
      <c r="F144" s="35" t="s">
        <v>1726</v>
      </c>
      <c r="G144" s="35" t="s">
        <v>1728</v>
      </c>
      <c r="H144"/>
      <c r="I144"/>
      <c r="J144"/>
      <c r="K144"/>
      <c r="L144"/>
      <c r="M144"/>
      <c r="N144"/>
    </row>
    <row r="145" spans="1:14" x14ac:dyDescent="0.25">
      <c r="A145"/>
      <c r="B145"/>
      <c r="C145"/>
      <c r="D145" s="35" t="s">
        <v>2354</v>
      </c>
      <c r="E145" s="35" t="s">
        <v>2354</v>
      </c>
      <c r="F145" s="35" t="s">
        <v>1726</v>
      </c>
      <c r="G145" s="35" t="s">
        <v>1728</v>
      </c>
      <c r="H145"/>
      <c r="I145"/>
      <c r="J145"/>
      <c r="K145"/>
      <c r="L145"/>
      <c r="M145"/>
      <c r="N145"/>
    </row>
    <row r="146" spans="1:14" x14ac:dyDescent="0.25">
      <c r="A146"/>
      <c r="B146"/>
      <c r="C146"/>
      <c r="D146" s="35" t="s">
        <v>2355</v>
      </c>
      <c r="E146" s="35" t="s">
        <v>2355</v>
      </c>
      <c r="F146" s="35" t="s">
        <v>1726</v>
      </c>
      <c r="G146" s="35" t="s">
        <v>1728</v>
      </c>
      <c r="H146"/>
      <c r="I146"/>
      <c r="J146"/>
      <c r="K146"/>
      <c r="L146"/>
      <c r="M146"/>
      <c r="N146"/>
    </row>
    <row r="147" spans="1:14" x14ac:dyDescent="0.25">
      <c r="A147"/>
      <c r="B147"/>
      <c r="C147"/>
      <c r="D147" s="35" t="s">
        <v>2356</v>
      </c>
      <c r="E147" s="35" t="s">
        <v>2356</v>
      </c>
      <c r="F147" s="35" t="s">
        <v>1726</v>
      </c>
      <c r="G147" s="35" t="s">
        <v>1728</v>
      </c>
      <c r="H147"/>
      <c r="I147"/>
      <c r="J147"/>
      <c r="K147"/>
      <c r="L147"/>
      <c r="M147"/>
      <c r="N147"/>
    </row>
    <row r="148" spans="1:14" x14ac:dyDescent="0.25">
      <c r="A148"/>
      <c r="B148"/>
      <c r="C148"/>
      <c r="D148" s="35" t="s">
        <v>2357</v>
      </c>
      <c r="E148" s="35" t="s">
        <v>2357</v>
      </c>
      <c r="F148" s="35" t="s">
        <v>1726</v>
      </c>
      <c r="G148" s="35" t="s">
        <v>1728</v>
      </c>
      <c r="H148"/>
      <c r="I148"/>
      <c r="J148"/>
      <c r="K148"/>
      <c r="L148"/>
      <c r="M148"/>
      <c r="N148"/>
    </row>
    <row r="149" spans="1:14" x14ac:dyDescent="0.25">
      <c r="A149"/>
      <c r="B149"/>
      <c r="C149" s="35" t="s">
        <v>1848</v>
      </c>
      <c r="D149" s="35" t="s">
        <v>1559</v>
      </c>
      <c r="E149" s="35" t="s">
        <v>1848</v>
      </c>
      <c r="F149" s="35" t="s">
        <v>1730</v>
      </c>
      <c r="G149" s="35" t="s">
        <v>1742</v>
      </c>
      <c r="H149"/>
      <c r="I149"/>
      <c r="J149"/>
      <c r="K149"/>
      <c r="L149"/>
      <c r="M149"/>
      <c r="N149"/>
    </row>
    <row r="150" spans="1:14" x14ac:dyDescent="0.25">
      <c r="A150"/>
      <c r="B150"/>
      <c r="C150" s="35" t="s">
        <v>1849</v>
      </c>
      <c r="D150" s="35" t="s">
        <v>1559</v>
      </c>
      <c r="E150" s="35" t="s">
        <v>1849</v>
      </c>
      <c r="F150" s="35" t="s">
        <v>1726</v>
      </c>
      <c r="G150" s="35" t="s">
        <v>1742</v>
      </c>
      <c r="H150"/>
      <c r="I150"/>
      <c r="J150"/>
      <c r="K150"/>
      <c r="L150"/>
      <c r="M150"/>
      <c r="N150"/>
    </row>
    <row r="151" spans="1:14" x14ac:dyDescent="0.25">
      <c r="A151"/>
      <c r="B151"/>
      <c r="C151" s="35" t="s">
        <v>1850</v>
      </c>
      <c r="D151" s="35" t="s">
        <v>1559</v>
      </c>
      <c r="E151" s="35" t="s">
        <v>1850</v>
      </c>
      <c r="F151" s="35" t="s">
        <v>1726</v>
      </c>
      <c r="G151" s="35" t="s">
        <v>1742</v>
      </c>
      <c r="H151"/>
      <c r="I151"/>
      <c r="J151"/>
      <c r="K151"/>
      <c r="L151"/>
      <c r="M151"/>
      <c r="N151"/>
    </row>
    <row r="152" spans="1:14" x14ac:dyDescent="0.25">
      <c r="A152"/>
      <c r="B152"/>
      <c r="C152" s="35" t="s">
        <v>1851</v>
      </c>
      <c r="D152" s="35" t="s">
        <v>1559</v>
      </c>
      <c r="E152" s="35" t="s">
        <v>1851</v>
      </c>
      <c r="F152" s="35" t="s">
        <v>1730</v>
      </c>
      <c r="G152" s="35" t="s">
        <v>1742</v>
      </c>
      <c r="H152"/>
      <c r="I152"/>
      <c r="J152"/>
      <c r="K152"/>
      <c r="L152"/>
      <c r="M152"/>
      <c r="N152"/>
    </row>
    <row r="153" spans="1:14" x14ac:dyDescent="0.25">
      <c r="A153"/>
      <c r="B153"/>
      <c r="C153" s="35" t="s">
        <v>1852</v>
      </c>
      <c r="D153" s="35" t="s">
        <v>1559</v>
      </c>
      <c r="E153" s="35" t="s">
        <v>1852</v>
      </c>
      <c r="F153" s="35" t="s">
        <v>1730</v>
      </c>
      <c r="G153" s="35" t="s">
        <v>1742</v>
      </c>
      <c r="H153"/>
      <c r="I153"/>
      <c r="J153"/>
      <c r="K153"/>
      <c r="L153"/>
      <c r="M153"/>
      <c r="N153"/>
    </row>
    <row r="154" spans="1:14" x14ac:dyDescent="0.25">
      <c r="A154"/>
      <c r="B154"/>
      <c r="C154" s="35" t="s">
        <v>1853</v>
      </c>
      <c r="D154" s="35" t="s">
        <v>1559</v>
      </c>
      <c r="E154" s="35" t="s">
        <v>1853</v>
      </c>
      <c r="F154" s="35" t="s">
        <v>1726</v>
      </c>
      <c r="G154" s="35" t="s">
        <v>1743</v>
      </c>
      <c r="H154"/>
      <c r="I154"/>
      <c r="J154"/>
      <c r="K154"/>
      <c r="L154"/>
      <c r="M154"/>
      <c r="N154"/>
    </row>
    <row r="155" spans="1:14" x14ac:dyDescent="0.25">
      <c r="A155"/>
      <c r="B155"/>
      <c r="C155" s="35" t="s">
        <v>1854</v>
      </c>
      <c r="D155" s="35" t="s">
        <v>1559</v>
      </c>
      <c r="E155" s="35" t="s">
        <v>1854</v>
      </c>
      <c r="F155" s="35" t="s">
        <v>1726</v>
      </c>
      <c r="G155" s="35" t="s">
        <v>1743</v>
      </c>
      <c r="H155"/>
      <c r="I155"/>
      <c r="J155"/>
      <c r="K155"/>
      <c r="L155"/>
      <c r="M155"/>
      <c r="N155"/>
    </row>
    <row r="156" spans="1:14" x14ac:dyDescent="0.25">
      <c r="A156"/>
      <c r="B156"/>
      <c r="C156" s="35" t="s">
        <v>1855</v>
      </c>
      <c r="D156" s="35" t="s">
        <v>1559</v>
      </c>
      <c r="E156" s="35" t="s">
        <v>1855</v>
      </c>
      <c r="F156" s="35" t="s">
        <v>1730</v>
      </c>
      <c r="G156" s="35" t="s">
        <v>837</v>
      </c>
      <c r="H156"/>
      <c r="I156"/>
      <c r="J156"/>
      <c r="K156"/>
      <c r="L156"/>
      <c r="M156"/>
      <c r="N156"/>
    </row>
    <row r="157" spans="1:14" x14ac:dyDescent="0.25">
      <c r="A157"/>
      <c r="B157"/>
      <c r="C157"/>
      <c r="D157" s="35" t="s">
        <v>1856</v>
      </c>
      <c r="E157" s="35" t="s">
        <v>1856</v>
      </c>
      <c r="F157" s="35" t="s">
        <v>1726</v>
      </c>
      <c r="G157" s="35" t="s">
        <v>1728</v>
      </c>
      <c r="H157"/>
      <c r="I157"/>
      <c r="J157"/>
      <c r="K157"/>
      <c r="L157"/>
      <c r="M157"/>
      <c r="N157"/>
    </row>
    <row r="158" spans="1:14" x14ac:dyDescent="0.25">
      <c r="A158"/>
      <c r="B158"/>
      <c r="C158"/>
      <c r="D158" s="35" t="s">
        <v>1857</v>
      </c>
      <c r="E158" s="35" t="s">
        <v>1857</v>
      </c>
      <c r="F158" s="35" t="s">
        <v>1726</v>
      </c>
      <c r="G158" s="35" t="s">
        <v>1728</v>
      </c>
      <c r="H158"/>
      <c r="I158"/>
      <c r="J158"/>
      <c r="K158"/>
      <c r="L158"/>
      <c r="M158"/>
      <c r="N158"/>
    </row>
    <row r="159" spans="1:14" x14ac:dyDescent="0.25">
      <c r="A159"/>
      <c r="B159"/>
      <c r="C159"/>
      <c r="D159" s="35" t="s">
        <v>1858</v>
      </c>
      <c r="E159" s="35" t="s">
        <v>1858</v>
      </c>
      <c r="F159" s="35" t="s">
        <v>1726</v>
      </c>
      <c r="G159" s="35" t="s">
        <v>1728</v>
      </c>
      <c r="H159"/>
      <c r="I159"/>
      <c r="J159"/>
      <c r="K159"/>
      <c r="L159"/>
      <c r="M159"/>
      <c r="N159"/>
    </row>
    <row r="160" spans="1:14" x14ac:dyDescent="0.25">
      <c r="A160"/>
      <c r="B160"/>
      <c r="C160"/>
      <c r="D160" s="35" t="s">
        <v>1859</v>
      </c>
      <c r="E160" s="35" t="s">
        <v>1859</v>
      </c>
      <c r="F160" s="35" t="s">
        <v>1730</v>
      </c>
      <c r="G160" s="35" t="s">
        <v>1742</v>
      </c>
      <c r="H160"/>
      <c r="I160"/>
      <c r="J160"/>
      <c r="K160"/>
      <c r="L160"/>
      <c r="M160"/>
      <c r="N160"/>
    </row>
    <row r="161" spans="1:14" x14ac:dyDescent="0.25">
      <c r="A161"/>
      <c r="B161"/>
      <c r="C161" s="35" t="s">
        <v>1860</v>
      </c>
      <c r="D161" s="35" t="s">
        <v>1559</v>
      </c>
      <c r="E161" s="35" t="s">
        <v>1860</v>
      </c>
      <c r="F161" s="35" t="s">
        <v>1730</v>
      </c>
      <c r="G161" s="35" t="s">
        <v>1742</v>
      </c>
      <c r="H161"/>
      <c r="I161"/>
      <c r="J161"/>
      <c r="K161"/>
      <c r="L161"/>
      <c r="M161"/>
      <c r="N161"/>
    </row>
    <row r="162" spans="1:14" x14ac:dyDescent="0.25">
      <c r="A162"/>
      <c r="B162"/>
      <c r="C162"/>
      <c r="D162" s="35" t="s">
        <v>1861</v>
      </c>
      <c r="E162" s="35" t="s">
        <v>1861</v>
      </c>
      <c r="F162" s="35" t="s">
        <v>1726</v>
      </c>
      <c r="G162" s="35" t="s">
        <v>1728</v>
      </c>
      <c r="H162"/>
      <c r="I162"/>
      <c r="J162"/>
      <c r="K162"/>
      <c r="L162"/>
      <c r="M162"/>
      <c r="N162"/>
    </row>
    <row r="163" spans="1:14" x14ac:dyDescent="0.25">
      <c r="A163"/>
      <c r="B163"/>
      <c r="C163"/>
      <c r="D163" s="35" t="s">
        <v>1862</v>
      </c>
      <c r="E163" s="35" t="s">
        <v>1862</v>
      </c>
      <c r="F163" s="35" t="s">
        <v>1726</v>
      </c>
      <c r="G163" s="35" t="s">
        <v>1728</v>
      </c>
      <c r="H163"/>
      <c r="I163"/>
      <c r="J163"/>
      <c r="K163"/>
      <c r="L163"/>
      <c r="M163"/>
      <c r="N163"/>
    </row>
    <row r="164" spans="1:14" x14ac:dyDescent="0.25">
      <c r="A164"/>
      <c r="B164"/>
      <c r="C164"/>
      <c r="D164" s="35" t="s">
        <v>1863</v>
      </c>
      <c r="E164" s="35" t="s">
        <v>1863</v>
      </c>
      <c r="F164" s="35" t="s">
        <v>1726</v>
      </c>
      <c r="G164" s="35" t="s">
        <v>1728</v>
      </c>
      <c r="H164"/>
      <c r="I164"/>
      <c r="J164"/>
      <c r="K164"/>
      <c r="L164"/>
      <c r="M164"/>
      <c r="N164"/>
    </row>
    <row r="165" spans="1:14" x14ac:dyDescent="0.25">
      <c r="A165"/>
      <c r="B165"/>
      <c r="C165"/>
      <c r="D165" s="35" t="s">
        <v>1864</v>
      </c>
      <c r="E165" s="35" t="s">
        <v>1864</v>
      </c>
      <c r="F165" s="35" t="s">
        <v>1726</v>
      </c>
      <c r="G165" s="35" t="s">
        <v>1728</v>
      </c>
      <c r="H165"/>
      <c r="I165"/>
      <c r="J165"/>
      <c r="K165"/>
      <c r="L165"/>
      <c r="M165"/>
      <c r="N165"/>
    </row>
    <row r="166" spans="1:14" x14ac:dyDescent="0.25">
      <c r="A166"/>
      <c r="B166"/>
      <c r="C166"/>
      <c r="D166" s="35" t="s">
        <v>1865</v>
      </c>
      <c r="E166" s="35" t="s">
        <v>1865</v>
      </c>
      <c r="F166" s="35" t="s">
        <v>1726</v>
      </c>
      <c r="G166" s="35" t="s">
        <v>1728</v>
      </c>
      <c r="H166"/>
      <c r="I166"/>
      <c r="J166"/>
      <c r="K166"/>
      <c r="L166"/>
      <c r="M166"/>
      <c r="N166"/>
    </row>
    <row r="167" spans="1:14" x14ac:dyDescent="0.25">
      <c r="A167"/>
      <c r="B167"/>
      <c r="C167" s="35" t="s">
        <v>1866</v>
      </c>
      <c r="D167" s="35" t="s">
        <v>1559</v>
      </c>
      <c r="E167" s="35" t="s">
        <v>1866</v>
      </c>
      <c r="F167" s="35" t="s">
        <v>1726</v>
      </c>
      <c r="G167" s="35" t="s">
        <v>1742</v>
      </c>
      <c r="H167"/>
      <c r="I167"/>
      <c r="J167"/>
      <c r="K167"/>
      <c r="L167"/>
      <c r="M167"/>
      <c r="N167"/>
    </row>
    <row r="168" spans="1:14" x14ac:dyDescent="0.25">
      <c r="A168"/>
      <c r="B168"/>
      <c r="C168" s="35" t="s">
        <v>2192</v>
      </c>
      <c r="D168" s="35" t="s">
        <v>1559</v>
      </c>
      <c r="E168" s="35" t="s">
        <v>2192</v>
      </c>
      <c r="F168" s="35" t="s">
        <v>1730</v>
      </c>
      <c r="G168" s="35" t="s">
        <v>1742</v>
      </c>
      <c r="H168"/>
      <c r="I168"/>
      <c r="J168"/>
      <c r="K168"/>
      <c r="L168"/>
      <c r="M168"/>
      <c r="N168"/>
    </row>
    <row r="169" spans="1:14" x14ac:dyDescent="0.25">
      <c r="A169"/>
      <c r="B169"/>
      <c r="C169" s="35" t="s">
        <v>2193</v>
      </c>
      <c r="D169" s="35" t="s">
        <v>1559</v>
      </c>
      <c r="E169" s="35" t="s">
        <v>2193</v>
      </c>
      <c r="F169" s="35" t="s">
        <v>1726</v>
      </c>
      <c r="G169" s="35" t="s">
        <v>1742</v>
      </c>
      <c r="H169"/>
      <c r="I169"/>
      <c r="J169"/>
      <c r="K169"/>
      <c r="L169"/>
      <c r="M169"/>
      <c r="N169"/>
    </row>
    <row r="170" spans="1:14" x14ac:dyDescent="0.25">
      <c r="A170"/>
      <c r="B170"/>
      <c r="C170" s="35" t="s">
        <v>2194</v>
      </c>
      <c r="D170" s="35" t="s">
        <v>1559</v>
      </c>
      <c r="E170" s="35" t="s">
        <v>2194</v>
      </c>
      <c r="F170" s="35" t="s">
        <v>1730</v>
      </c>
      <c r="G170" s="35" t="s">
        <v>1742</v>
      </c>
      <c r="H170"/>
      <c r="I170"/>
      <c r="J170"/>
      <c r="K170"/>
      <c r="L170"/>
      <c r="M170"/>
      <c r="N170"/>
    </row>
    <row r="171" spans="1:14" x14ac:dyDescent="0.25">
      <c r="A171"/>
      <c r="B171"/>
      <c r="C171" s="35" t="s">
        <v>2195</v>
      </c>
      <c r="D171" s="35" t="s">
        <v>1559</v>
      </c>
      <c r="E171" s="35" t="s">
        <v>2195</v>
      </c>
      <c r="F171" s="35" t="s">
        <v>1730</v>
      </c>
      <c r="G171" s="35" t="s">
        <v>1742</v>
      </c>
      <c r="H171"/>
      <c r="I171"/>
      <c r="J171"/>
      <c r="K171"/>
      <c r="L171"/>
      <c r="M171"/>
      <c r="N171"/>
    </row>
    <row r="172" spans="1:14" x14ac:dyDescent="0.25">
      <c r="A172"/>
      <c r="B172"/>
      <c r="C172" s="35" t="s">
        <v>2196</v>
      </c>
      <c r="D172" s="35" t="s">
        <v>1559</v>
      </c>
      <c r="E172" s="35" t="s">
        <v>2196</v>
      </c>
      <c r="F172" s="35" t="s">
        <v>1726</v>
      </c>
      <c r="G172" s="35" t="s">
        <v>1742</v>
      </c>
      <c r="H172"/>
      <c r="I172"/>
      <c r="J172"/>
      <c r="K172"/>
      <c r="L172"/>
      <c r="M172"/>
      <c r="N172"/>
    </row>
    <row r="173" spans="1:14" x14ac:dyDescent="0.25">
      <c r="A173"/>
      <c r="B173"/>
      <c r="C173"/>
      <c r="D173" s="35" t="s">
        <v>2197</v>
      </c>
      <c r="E173" s="35" t="s">
        <v>2197</v>
      </c>
      <c r="F173" s="35" t="s">
        <v>1726</v>
      </c>
      <c r="G173" s="35" t="s">
        <v>1728</v>
      </c>
      <c r="H173"/>
      <c r="I173"/>
      <c r="J173"/>
      <c r="K173"/>
      <c r="L173"/>
      <c r="M173"/>
      <c r="N173"/>
    </row>
    <row r="174" spans="1:14" x14ac:dyDescent="0.25">
      <c r="A174"/>
      <c r="B174"/>
      <c r="C174"/>
      <c r="D174" s="35" t="s">
        <v>2198</v>
      </c>
      <c r="E174" s="35" t="s">
        <v>2198</v>
      </c>
      <c r="F174" s="35" t="s">
        <v>1726</v>
      </c>
      <c r="G174" s="35" t="s">
        <v>1728</v>
      </c>
      <c r="H174"/>
      <c r="I174"/>
      <c r="J174"/>
      <c r="K174"/>
      <c r="L174"/>
      <c r="M174"/>
      <c r="N174"/>
    </row>
    <row r="175" spans="1:14" x14ac:dyDescent="0.25">
      <c r="A175"/>
      <c r="B175"/>
      <c r="C175"/>
      <c r="D175" s="35" t="s">
        <v>2199</v>
      </c>
      <c r="E175" s="35" t="s">
        <v>2199</v>
      </c>
      <c r="F175" s="35" t="s">
        <v>1726</v>
      </c>
      <c r="G175" s="35" t="s">
        <v>1728</v>
      </c>
      <c r="H175"/>
      <c r="I175"/>
      <c r="J175"/>
      <c r="K175"/>
      <c r="L175"/>
      <c r="M175"/>
      <c r="N175"/>
    </row>
    <row r="176" spans="1:14" x14ac:dyDescent="0.25">
      <c r="A176"/>
      <c r="B176"/>
      <c r="C176"/>
      <c r="D176" s="35" t="s">
        <v>2200</v>
      </c>
      <c r="E176" s="35" t="s">
        <v>2200</v>
      </c>
      <c r="F176" s="35" t="s">
        <v>1726</v>
      </c>
      <c r="G176" s="35" t="s">
        <v>1728</v>
      </c>
      <c r="H176"/>
      <c r="I176"/>
      <c r="J176"/>
      <c r="K176"/>
      <c r="L176"/>
      <c r="M176"/>
      <c r="N176"/>
    </row>
    <row r="177" spans="1:14" x14ac:dyDescent="0.25">
      <c r="A177"/>
      <c r="B177"/>
      <c r="C177"/>
      <c r="D177" s="35" t="s">
        <v>2201</v>
      </c>
      <c r="E177" s="35" t="s">
        <v>2201</v>
      </c>
      <c r="F177" s="35" t="s">
        <v>1726</v>
      </c>
      <c r="G177" s="35" t="s">
        <v>1728</v>
      </c>
      <c r="H177"/>
      <c r="I177"/>
      <c r="J177"/>
      <c r="K177"/>
      <c r="L177"/>
      <c r="M177"/>
      <c r="N177"/>
    </row>
    <row r="178" spans="1:14" x14ac:dyDescent="0.25">
      <c r="A178"/>
      <c r="B178"/>
      <c r="C178"/>
      <c r="D178" s="35" t="s">
        <v>2202</v>
      </c>
      <c r="E178" s="35" t="s">
        <v>2202</v>
      </c>
      <c r="F178" s="35" t="s">
        <v>1726</v>
      </c>
      <c r="G178" s="35" t="s">
        <v>1728</v>
      </c>
      <c r="H178"/>
      <c r="I178"/>
      <c r="J178"/>
      <c r="K178"/>
      <c r="L178"/>
      <c r="M178"/>
      <c r="N178"/>
    </row>
    <row r="179" spans="1:14" x14ac:dyDescent="0.25">
      <c r="A179"/>
      <c r="B179"/>
      <c r="C179" s="35" t="s">
        <v>2203</v>
      </c>
      <c r="D179" s="35" t="s">
        <v>1559</v>
      </c>
      <c r="E179" s="35" t="s">
        <v>2203</v>
      </c>
      <c r="F179" s="35" t="s">
        <v>1730</v>
      </c>
      <c r="G179" s="35" t="s">
        <v>1742</v>
      </c>
      <c r="H179"/>
      <c r="I179"/>
      <c r="J179"/>
      <c r="K179"/>
      <c r="L179"/>
      <c r="M179"/>
      <c r="N179"/>
    </row>
    <row r="180" spans="1:14" x14ac:dyDescent="0.25">
      <c r="A180"/>
      <c r="B180"/>
      <c r="C180" s="35" t="s">
        <v>2204</v>
      </c>
      <c r="D180" s="35" t="s">
        <v>1559</v>
      </c>
      <c r="E180" s="35" t="s">
        <v>2204</v>
      </c>
      <c r="F180" s="35" t="s">
        <v>1726</v>
      </c>
      <c r="G180" s="35" t="s">
        <v>837</v>
      </c>
      <c r="H180"/>
      <c r="I180"/>
      <c r="J180"/>
      <c r="K180"/>
      <c r="L180"/>
      <c r="M180"/>
      <c r="N180"/>
    </row>
    <row r="181" spans="1:14" x14ac:dyDescent="0.25">
      <c r="A181"/>
      <c r="B181"/>
      <c r="C181"/>
      <c r="D181" s="35" t="s">
        <v>2358</v>
      </c>
      <c r="E181" s="35" t="s">
        <v>2358</v>
      </c>
      <c r="F181" s="35" t="s">
        <v>1726</v>
      </c>
      <c r="G181" s="35" t="s">
        <v>1728</v>
      </c>
      <c r="H181"/>
      <c r="I181"/>
      <c r="J181"/>
      <c r="K181"/>
      <c r="L181"/>
      <c r="M181"/>
      <c r="N181"/>
    </row>
    <row r="182" spans="1:14" x14ac:dyDescent="0.25">
      <c r="A182"/>
      <c r="B182"/>
      <c r="C182"/>
      <c r="D182" s="35" t="s">
        <v>2359</v>
      </c>
      <c r="E182" s="35" t="s">
        <v>2359</v>
      </c>
      <c r="F182" s="35" t="s">
        <v>1726</v>
      </c>
      <c r="G182" s="35" t="s">
        <v>1728</v>
      </c>
      <c r="H182"/>
      <c r="I182"/>
      <c r="J182"/>
      <c r="K182"/>
      <c r="L182"/>
      <c r="M182"/>
      <c r="N182"/>
    </row>
    <row r="183" spans="1:14" x14ac:dyDescent="0.25">
      <c r="A183"/>
      <c r="B183" s="35" t="s">
        <v>1867</v>
      </c>
      <c r="C183" s="35" t="s">
        <v>1559</v>
      </c>
      <c r="D183" s="35" t="s">
        <v>1559</v>
      </c>
      <c r="E183" s="35" t="s">
        <v>1867</v>
      </c>
      <c r="F183" s="35" t="s">
        <v>1726</v>
      </c>
      <c r="G183" s="35" t="s">
        <v>837</v>
      </c>
      <c r="H183"/>
      <c r="I183"/>
      <c r="J183"/>
      <c r="K183"/>
      <c r="L183"/>
      <c r="M183"/>
      <c r="N183"/>
    </row>
    <row r="184" spans="1:14" x14ac:dyDescent="0.25">
      <c r="A184"/>
      <c r="B184"/>
      <c r="C184" s="35" t="s">
        <v>2205</v>
      </c>
      <c r="D184" s="35" t="s">
        <v>1559</v>
      </c>
      <c r="E184" s="35" t="s">
        <v>2205</v>
      </c>
      <c r="F184" s="35" t="s">
        <v>1726</v>
      </c>
      <c r="G184" s="35" t="s">
        <v>1742</v>
      </c>
      <c r="H184"/>
      <c r="I184"/>
      <c r="J184"/>
      <c r="K184"/>
      <c r="L184"/>
      <c r="M184"/>
      <c r="N184"/>
    </row>
    <row r="185" spans="1:14" x14ac:dyDescent="0.25">
      <c r="A185"/>
      <c r="B185"/>
      <c r="C185" s="35" t="s">
        <v>2206</v>
      </c>
      <c r="D185" s="35" t="s">
        <v>1559</v>
      </c>
      <c r="E185" s="35" t="s">
        <v>2206</v>
      </c>
      <c r="F185" s="35" t="s">
        <v>1726</v>
      </c>
      <c r="G185" s="35" t="s">
        <v>1742</v>
      </c>
      <c r="H185"/>
      <c r="I185"/>
      <c r="J185"/>
      <c r="K185"/>
      <c r="L185"/>
      <c r="M185"/>
      <c r="N185"/>
    </row>
    <row r="186" spans="1:14" x14ac:dyDescent="0.25">
      <c r="A186"/>
      <c r="B186"/>
      <c r="C186" s="35" t="s">
        <v>2207</v>
      </c>
      <c r="D186" s="35" t="s">
        <v>1559</v>
      </c>
      <c r="E186" s="35" t="s">
        <v>2207</v>
      </c>
      <c r="F186" s="35" t="s">
        <v>1726</v>
      </c>
      <c r="G186" s="35" t="s">
        <v>1742</v>
      </c>
      <c r="H186"/>
      <c r="I186"/>
      <c r="J186"/>
      <c r="K186"/>
      <c r="L186"/>
      <c r="M186"/>
      <c r="N186"/>
    </row>
    <row r="187" spans="1:14" x14ac:dyDescent="0.25">
      <c r="A187"/>
      <c r="B187"/>
      <c r="C187" s="35" t="s">
        <v>2208</v>
      </c>
      <c r="D187" s="35" t="s">
        <v>1559</v>
      </c>
      <c r="E187" s="35" t="s">
        <v>2208</v>
      </c>
      <c r="F187" s="35" t="s">
        <v>1726</v>
      </c>
      <c r="G187" s="35" t="s">
        <v>1742</v>
      </c>
      <c r="H187"/>
      <c r="I187"/>
      <c r="J187"/>
      <c r="K187"/>
      <c r="L187"/>
      <c r="M187"/>
      <c r="N187"/>
    </row>
    <row r="188" spans="1:14" x14ac:dyDescent="0.25">
      <c r="A188"/>
      <c r="B188"/>
      <c r="C188" s="35" t="s">
        <v>2209</v>
      </c>
      <c r="D188" s="35" t="s">
        <v>1559</v>
      </c>
      <c r="E188" s="35" t="s">
        <v>2209</v>
      </c>
      <c r="F188" s="35" t="s">
        <v>1726</v>
      </c>
      <c r="G188" s="35" t="s">
        <v>1742</v>
      </c>
      <c r="H188"/>
      <c r="I188"/>
      <c r="J188"/>
      <c r="K188"/>
      <c r="L188"/>
      <c r="M188"/>
      <c r="N188"/>
    </row>
    <row r="189" spans="1:14" x14ac:dyDescent="0.25">
      <c r="A189"/>
      <c r="B189"/>
      <c r="C189" s="35" t="s">
        <v>2210</v>
      </c>
      <c r="D189" s="35" t="s">
        <v>1559</v>
      </c>
      <c r="E189" s="35" t="s">
        <v>2210</v>
      </c>
      <c r="F189" s="35" t="s">
        <v>1726</v>
      </c>
      <c r="G189" s="35" t="s">
        <v>1742</v>
      </c>
      <c r="H189"/>
      <c r="I189"/>
      <c r="J189"/>
      <c r="K189"/>
      <c r="L189"/>
      <c r="M189"/>
      <c r="N189"/>
    </row>
    <row r="190" spans="1:14" x14ac:dyDescent="0.25">
      <c r="A190"/>
      <c r="B190"/>
      <c r="C190" s="35" t="s">
        <v>2211</v>
      </c>
      <c r="D190" s="35" t="s">
        <v>1559</v>
      </c>
      <c r="E190" s="35" t="s">
        <v>2211</v>
      </c>
      <c r="F190" s="35" t="s">
        <v>1726</v>
      </c>
      <c r="G190" s="35" t="s">
        <v>1742</v>
      </c>
      <c r="H190"/>
      <c r="I190"/>
      <c r="J190"/>
      <c r="K190"/>
      <c r="L190"/>
      <c r="M190"/>
      <c r="N190"/>
    </row>
    <row r="191" spans="1:14" x14ac:dyDescent="0.25">
      <c r="A191"/>
      <c r="B191"/>
      <c r="C191" s="35" t="s">
        <v>2212</v>
      </c>
      <c r="D191" s="35" t="s">
        <v>1559</v>
      </c>
      <c r="E191" s="35" t="s">
        <v>2212</v>
      </c>
      <c r="F191" s="35" t="s">
        <v>1726</v>
      </c>
      <c r="G191" s="35" t="s">
        <v>1749</v>
      </c>
      <c r="H191"/>
      <c r="I191"/>
      <c r="J191"/>
      <c r="K191"/>
      <c r="L191"/>
      <c r="M191"/>
      <c r="N191"/>
    </row>
    <row r="192" spans="1:14" x14ac:dyDescent="0.25">
      <c r="A192"/>
      <c r="B192"/>
      <c r="C192" s="35" t="s">
        <v>2213</v>
      </c>
      <c r="D192" s="35" t="s">
        <v>1559</v>
      </c>
      <c r="E192" s="35" t="s">
        <v>2213</v>
      </c>
      <c r="F192" s="35" t="s">
        <v>1726</v>
      </c>
      <c r="G192" s="35" t="s">
        <v>1749</v>
      </c>
      <c r="H192"/>
      <c r="I192"/>
      <c r="J192"/>
      <c r="K192"/>
      <c r="L192"/>
      <c r="M192"/>
      <c r="N192"/>
    </row>
    <row r="193" spans="1:14" x14ac:dyDescent="0.25">
      <c r="A193"/>
      <c r="B193"/>
      <c r="C193" s="35" t="s">
        <v>2214</v>
      </c>
      <c r="D193" s="35" t="s">
        <v>1559</v>
      </c>
      <c r="E193" s="35" t="s">
        <v>2214</v>
      </c>
      <c r="F193" s="35" t="s">
        <v>1726</v>
      </c>
      <c r="G193" s="35" t="s">
        <v>134</v>
      </c>
      <c r="H193"/>
      <c r="I193"/>
      <c r="J193"/>
      <c r="K193"/>
      <c r="L193"/>
      <c r="M193"/>
      <c r="N193"/>
    </row>
    <row r="194" spans="1:14" x14ac:dyDescent="0.25">
      <c r="A194"/>
      <c r="B194"/>
      <c r="C194" s="35" t="s">
        <v>2215</v>
      </c>
      <c r="D194" s="35" t="s">
        <v>1559</v>
      </c>
      <c r="E194" s="35" t="s">
        <v>2215</v>
      </c>
      <c r="F194" s="35" t="s">
        <v>1726</v>
      </c>
      <c r="G194" s="35" t="s">
        <v>837</v>
      </c>
      <c r="H194"/>
      <c r="I194"/>
      <c r="J194"/>
      <c r="K194"/>
      <c r="L194"/>
      <c r="M194"/>
      <c r="N194"/>
    </row>
    <row r="195" spans="1:14" x14ac:dyDescent="0.25">
      <c r="A195"/>
      <c r="B195"/>
      <c r="C195"/>
      <c r="D195" s="35" t="s">
        <v>2216</v>
      </c>
      <c r="E195" s="35" t="s">
        <v>2216</v>
      </c>
      <c r="F195" s="35" t="s">
        <v>1726</v>
      </c>
      <c r="G195" s="35" t="s">
        <v>1728</v>
      </c>
      <c r="H195"/>
      <c r="I195"/>
      <c r="J195"/>
      <c r="K195"/>
      <c r="L195"/>
      <c r="M195"/>
      <c r="N195"/>
    </row>
    <row r="196" spans="1:14" x14ac:dyDescent="0.25">
      <c r="A196"/>
      <c r="B196"/>
      <c r="C196"/>
      <c r="D196" s="35" t="s">
        <v>2217</v>
      </c>
      <c r="E196" s="35" t="s">
        <v>2217</v>
      </c>
      <c r="F196" s="35" t="s">
        <v>1726</v>
      </c>
      <c r="G196" s="35" t="s">
        <v>1728</v>
      </c>
      <c r="H196"/>
      <c r="I196"/>
      <c r="J196"/>
      <c r="K196"/>
      <c r="L196"/>
      <c r="M196"/>
      <c r="N196"/>
    </row>
    <row r="197" spans="1:14" x14ac:dyDescent="0.25">
      <c r="A197"/>
      <c r="B197"/>
      <c r="C197"/>
      <c r="D197" s="35" t="s">
        <v>2218</v>
      </c>
      <c r="E197" s="35" t="s">
        <v>2218</v>
      </c>
      <c r="F197" s="35" t="s">
        <v>1726</v>
      </c>
      <c r="G197" s="35" t="s">
        <v>1728</v>
      </c>
      <c r="H197"/>
      <c r="I197"/>
      <c r="J197"/>
      <c r="K197"/>
      <c r="L197"/>
      <c r="M197"/>
      <c r="N197"/>
    </row>
    <row r="198" spans="1:14" x14ac:dyDescent="0.25">
      <c r="A198"/>
      <c r="B198"/>
      <c r="C198"/>
      <c r="D198" s="35" t="s">
        <v>2219</v>
      </c>
      <c r="E198" s="35" t="s">
        <v>2219</v>
      </c>
      <c r="F198" s="35" t="s">
        <v>1726</v>
      </c>
      <c r="G198" s="35" t="s">
        <v>1742</v>
      </c>
      <c r="H198"/>
      <c r="I198"/>
      <c r="J198"/>
      <c r="K198"/>
      <c r="L198"/>
      <c r="M198"/>
      <c r="N198"/>
    </row>
    <row r="199" spans="1:14" x14ac:dyDescent="0.25">
      <c r="A199"/>
      <c r="B199"/>
      <c r="C199" s="35" t="s">
        <v>2220</v>
      </c>
      <c r="D199" s="35" t="s">
        <v>1559</v>
      </c>
      <c r="E199" s="35" t="s">
        <v>2220</v>
      </c>
      <c r="F199" s="35" t="s">
        <v>1726</v>
      </c>
      <c r="G199" s="35" t="s">
        <v>837</v>
      </c>
      <c r="H199"/>
      <c r="I199"/>
      <c r="J199"/>
      <c r="K199"/>
      <c r="L199"/>
      <c r="M199"/>
      <c r="N199"/>
    </row>
    <row r="200" spans="1:14" x14ac:dyDescent="0.25">
      <c r="A200"/>
      <c r="B200"/>
      <c r="C200"/>
      <c r="D200" s="35" t="s">
        <v>2360</v>
      </c>
      <c r="E200" s="35" t="s">
        <v>2360</v>
      </c>
      <c r="F200" s="35" t="s">
        <v>1726</v>
      </c>
      <c r="G200" s="35" t="s">
        <v>1728</v>
      </c>
      <c r="H200"/>
      <c r="I200"/>
      <c r="J200"/>
      <c r="K200"/>
      <c r="L200"/>
      <c r="M200"/>
      <c r="N200"/>
    </row>
    <row r="201" spans="1:14" x14ac:dyDescent="0.25">
      <c r="A201"/>
      <c r="B201"/>
      <c r="C201"/>
      <c r="D201" s="35" t="s">
        <v>2361</v>
      </c>
      <c r="E201" s="35" t="s">
        <v>2361</v>
      </c>
      <c r="F201" s="35" t="s">
        <v>1726</v>
      </c>
      <c r="G201" s="35" t="s">
        <v>1728</v>
      </c>
      <c r="H201"/>
      <c r="I201"/>
      <c r="J201"/>
      <c r="K201"/>
      <c r="L201"/>
      <c r="M201"/>
      <c r="N201"/>
    </row>
    <row r="202" spans="1:14" x14ac:dyDescent="0.25">
      <c r="A202"/>
      <c r="B202"/>
      <c r="C202"/>
      <c r="D202" s="35" t="s">
        <v>2362</v>
      </c>
      <c r="E202" s="35" t="s">
        <v>2362</v>
      </c>
      <c r="F202" s="35" t="s">
        <v>1726</v>
      </c>
      <c r="G202" s="35" t="s">
        <v>1728</v>
      </c>
      <c r="H202"/>
      <c r="I202"/>
      <c r="J202"/>
      <c r="K202"/>
      <c r="L202"/>
      <c r="M202"/>
      <c r="N202"/>
    </row>
    <row r="203" spans="1:14" x14ac:dyDescent="0.25">
      <c r="A203"/>
      <c r="B203"/>
      <c r="C203"/>
      <c r="D203" s="35" t="s">
        <v>2363</v>
      </c>
      <c r="E203" s="35" t="s">
        <v>2363</v>
      </c>
      <c r="F203" s="35" t="s">
        <v>1726</v>
      </c>
      <c r="G203" s="35" t="s">
        <v>1728</v>
      </c>
      <c r="H203"/>
      <c r="I203"/>
      <c r="J203"/>
      <c r="K203"/>
      <c r="L203"/>
      <c r="M203"/>
      <c r="N203"/>
    </row>
    <row r="204" spans="1:14" x14ac:dyDescent="0.25">
      <c r="A204"/>
      <c r="B204"/>
      <c r="C204"/>
      <c r="D204" s="35" t="s">
        <v>2364</v>
      </c>
      <c r="E204" s="35" t="s">
        <v>2364</v>
      </c>
      <c r="F204" s="35" t="s">
        <v>1726</v>
      </c>
      <c r="G204" s="35" t="s">
        <v>1728</v>
      </c>
      <c r="H204"/>
      <c r="I204"/>
      <c r="J204"/>
      <c r="K204"/>
      <c r="L204"/>
      <c r="M204"/>
      <c r="N204"/>
    </row>
    <row r="205" spans="1:14" x14ac:dyDescent="0.25">
      <c r="A205"/>
      <c r="B205"/>
      <c r="C205"/>
      <c r="D205" s="35" t="s">
        <v>2365</v>
      </c>
      <c r="E205" s="35" t="s">
        <v>2365</v>
      </c>
      <c r="F205" s="35" t="s">
        <v>1726</v>
      </c>
      <c r="G205" s="35" t="s">
        <v>1728</v>
      </c>
      <c r="H205"/>
      <c r="I205"/>
      <c r="J205"/>
      <c r="K205"/>
      <c r="L205"/>
      <c r="M205"/>
      <c r="N205"/>
    </row>
    <row r="206" spans="1:14" x14ac:dyDescent="0.25">
      <c r="A206"/>
      <c r="B206"/>
      <c r="C206"/>
      <c r="D206" s="35" t="s">
        <v>2366</v>
      </c>
      <c r="E206" s="35" t="s">
        <v>2366</v>
      </c>
      <c r="F206" s="35" t="s">
        <v>1726</v>
      </c>
      <c r="G206" s="35" t="s">
        <v>1728</v>
      </c>
      <c r="H206"/>
      <c r="I206"/>
      <c r="J206"/>
      <c r="K206"/>
      <c r="L206"/>
      <c r="M206"/>
      <c r="N206"/>
    </row>
    <row r="207" spans="1:14" x14ac:dyDescent="0.25">
      <c r="A207"/>
      <c r="B207"/>
      <c r="C207"/>
      <c r="D207" s="35" t="s">
        <v>2367</v>
      </c>
      <c r="E207" s="35" t="s">
        <v>2367</v>
      </c>
      <c r="F207" s="35" t="s">
        <v>1726</v>
      </c>
      <c r="G207" s="35" t="s">
        <v>1728</v>
      </c>
      <c r="H207"/>
      <c r="I207"/>
      <c r="J207"/>
      <c r="K207"/>
      <c r="L207"/>
      <c r="M207"/>
      <c r="N207"/>
    </row>
    <row r="208" spans="1:14" x14ac:dyDescent="0.25">
      <c r="A208"/>
      <c r="B208"/>
      <c r="C208"/>
      <c r="D208" s="35" t="s">
        <v>2368</v>
      </c>
      <c r="E208" s="35" t="s">
        <v>2368</v>
      </c>
      <c r="F208" s="35" t="s">
        <v>1726</v>
      </c>
      <c r="G208" s="35" t="s">
        <v>1728</v>
      </c>
      <c r="H208"/>
      <c r="I208"/>
      <c r="J208"/>
      <c r="K208"/>
      <c r="L208"/>
      <c r="M208"/>
      <c r="N208"/>
    </row>
    <row r="209" spans="1:14" x14ac:dyDescent="0.25">
      <c r="A209"/>
      <c r="B209"/>
      <c r="C209"/>
      <c r="D209" s="35" t="s">
        <v>2369</v>
      </c>
      <c r="E209" s="35" t="s">
        <v>2369</v>
      </c>
      <c r="F209" s="35" t="s">
        <v>1726</v>
      </c>
      <c r="G209" s="35" t="s">
        <v>1728</v>
      </c>
      <c r="H209"/>
      <c r="I209"/>
      <c r="J209"/>
      <c r="K209"/>
      <c r="L209"/>
      <c r="M209"/>
      <c r="N209"/>
    </row>
    <row r="210" spans="1:14" x14ac:dyDescent="0.25">
      <c r="A210"/>
      <c r="B210" s="35" t="s">
        <v>2221</v>
      </c>
      <c r="C210" s="35" t="s">
        <v>1559</v>
      </c>
      <c r="D210" s="35" t="s">
        <v>1559</v>
      </c>
      <c r="E210" s="35" t="s">
        <v>2221</v>
      </c>
      <c r="F210" s="35" t="s">
        <v>1727</v>
      </c>
      <c r="G210" s="35" t="s">
        <v>837</v>
      </c>
      <c r="H210"/>
      <c r="I210"/>
      <c r="J210"/>
      <c r="K210"/>
      <c r="L210"/>
      <c r="M210"/>
      <c r="N210"/>
    </row>
    <row r="211" spans="1:14" x14ac:dyDescent="0.25">
      <c r="A211"/>
      <c r="B211"/>
      <c r="C211" s="35" t="s">
        <v>2222</v>
      </c>
      <c r="D211" s="35" t="s">
        <v>1559</v>
      </c>
      <c r="E211" s="35" t="s">
        <v>2222</v>
      </c>
      <c r="F211" s="35" t="s">
        <v>1727</v>
      </c>
      <c r="G211" s="35" t="s">
        <v>837</v>
      </c>
      <c r="H211"/>
      <c r="I211"/>
      <c r="J211"/>
      <c r="K211"/>
      <c r="L211"/>
      <c r="M211"/>
      <c r="N211"/>
    </row>
    <row r="212" spans="1:14" x14ac:dyDescent="0.25">
      <c r="A212"/>
      <c r="B212"/>
      <c r="C212"/>
      <c r="D212" s="35" t="s">
        <v>2370</v>
      </c>
      <c r="E212" s="35" t="s">
        <v>2370</v>
      </c>
      <c r="F212" s="35" t="s">
        <v>1726</v>
      </c>
      <c r="G212" s="35" t="s">
        <v>1728</v>
      </c>
      <c r="H212"/>
      <c r="I212"/>
      <c r="J212"/>
      <c r="K212"/>
      <c r="L212"/>
      <c r="M212"/>
      <c r="N212"/>
    </row>
    <row r="213" spans="1:14" x14ac:dyDescent="0.25">
      <c r="A213"/>
      <c r="B213"/>
      <c r="C213"/>
      <c r="D213" s="35" t="s">
        <v>2371</v>
      </c>
      <c r="E213" s="35" t="s">
        <v>2371</v>
      </c>
      <c r="F213" s="35" t="s">
        <v>1726</v>
      </c>
      <c r="G213" s="35" t="s">
        <v>1728</v>
      </c>
      <c r="H213"/>
      <c r="I213"/>
      <c r="J213"/>
      <c r="K213"/>
      <c r="L213"/>
      <c r="M213"/>
      <c r="N213"/>
    </row>
    <row r="214" spans="1:14" x14ac:dyDescent="0.25">
      <c r="A214"/>
      <c r="B214"/>
      <c r="C214"/>
      <c r="D214" s="35" t="s">
        <v>2372</v>
      </c>
      <c r="E214" s="35" t="s">
        <v>2372</v>
      </c>
      <c r="F214" s="35" t="s">
        <v>1726</v>
      </c>
      <c r="G214" s="35" t="s">
        <v>1728</v>
      </c>
      <c r="H214"/>
      <c r="I214"/>
      <c r="J214"/>
      <c r="K214"/>
      <c r="L214"/>
      <c r="M214"/>
      <c r="N214"/>
    </row>
    <row r="215" spans="1:14" x14ac:dyDescent="0.25">
      <c r="A215"/>
      <c r="B215"/>
      <c r="C215"/>
      <c r="D215" s="35" t="s">
        <v>2373</v>
      </c>
      <c r="E215" s="35" t="s">
        <v>2373</v>
      </c>
      <c r="F215" s="35" t="s">
        <v>1726</v>
      </c>
      <c r="G215" s="35" t="s">
        <v>1728</v>
      </c>
      <c r="H215"/>
      <c r="I215"/>
      <c r="J215"/>
      <c r="K215"/>
      <c r="L215"/>
      <c r="M215"/>
      <c r="N215"/>
    </row>
    <row r="216" spans="1:14" x14ac:dyDescent="0.25">
      <c r="A216"/>
      <c r="B216"/>
      <c r="C216" s="35" t="s">
        <v>2223</v>
      </c>
      <c r="D216" s="35" t="s">
        <v>1559</v>
      </c>
      <c r="E216" s="35" t="s">
        <v>2223</v>
      </c>
      <c r="F216" s="35" t="s">
        <v>1727</v>
      </c>
      <c r="G216" s="35" t="s">
        <v>1742</v>
      </c>
      <c r="H216"/>
      <c r="I216"/>
      <c r="J216"/>
      <c r="K216"/>
      <c r="L216"/>
      <c r="M216"/>
      <c r="N216"/>
    </row>
    <row r="217" spans="1:14" x14ac:dyDescent="0.25">
      <c r="A217"/>
      <c r="B217"/>
      <c r="C217" s="35" t="s">
        <v>2224</v>
      </c>
      <c r="D217" s="35" t="s">
        <v>1559</v>
      </c>
      <c r="E217" s="35" t="s">
        <v>2224</v>
      </c>
      <c r="F217" s="35" t="s">
        <v>1727</v>
      </c>
      <c r="G217" s="35" t="s">
        <v>1742</v>
      </c>
      <c r="H217"/>
      <c r="I217"/>
      <c r="J217"/>
      <c r="K217"/>
      <c r="L217"/>
      <c r="M217"/>
      <c r="N217"/>
    </row>
    <row r="218" spans="1:14" x14ac:dyDescent="0.25">
      <c r="A218"/>
      <c r="B218"/>
      <c r="C218" s="35" t="s">
        <v>2225</v>
      </c>
      <c r="D218" s="35" t="s">
        <v>1559</v>
      </c>
      <c r="E218" s="35" t="s">
        <v>2225</v>
      </c>
      <c r="F218" s="35" t="s">
        <v>1727</v>
      </c>
      <c r="G218" s="35" t="s">
        <v>1742</v>
      </c>
      <c r="H218"/>
      <c r="I218"/>
      <c r="J218"/>
      <c r="K218"/>
      <c r="L218"/>
      <c r="M218"/>
      <c r="N218"/>
    </row>
    <row r="219" spans="1:14" x14ac:dyDescent="0.25">
      <c r="A219"/>
      <c r="B219"/>
      <c r="C219" s="35" t="s">
        <v>2226</v>
      </c>
      <c r="D219" s="35" t="s">
        <v>1559</v>
      </c>
      <c r="E219" s="35" t="s">
        <v>2226</v>
      </c>
      <c r="F219" s="35" t="s">
        <v>1727</v>
      </c>
      <c r="G219" s="35" t="s">
        <v>837</v>
      </c>
      <c r="H219"/>
      <c r="I219"/>
      <c r="J219"/>
      <c r="K219"/>
      <c r="L219"/>
      <c r="M219"/>
      <c r="N219"/>
    </row>
    <row r="220" spans="1:14" x14ac:dyDescent="0.25">
      <c r="A220"/>
      <c r="B220"/>
      <c r="C220"/>
      <c r="D220" s="35" t="s">
        <v>2374</v>
      </c>
      <c r="E220" s="35" t="s">
        <v>2374</v>
      </c>
      <c r="F220" s="35" t="s">
        <v>1726</v>
      </c>
      <c r="G220" s="35" t="s">
        <v>1728</v>
      </c>
      <c r="H220"/>
      <c r="I220"/>
      <c r="J220"/>
      <c r="K220"/>
      <c r="L220"/>
      <c r="M220"/>
      <c r="N220"/>
    </row>
    <row r="221" spans="1:14" x14ac:dyDescent="0.25">
      <c r="A221"/>
      <c r="B221"/>
      <c r="C221"/>
      <c r="D221" s="35" t="s">
        <v>2375</v>
      </c>
      <c r="E221" s="35" t="s">
        <v>2375</v>
      </c>
      <c r="F221" s="35" t="s">
        <v>1726</v>
      </c>
      <c r="G221" s="35" t="s">
        <v>1728</v>
      </c>
      <c r="H221"/>
      <c r="I221"/>
      <c r="J221"/>
      <c r="K221"/>
      <c r="L221"/>
      <c r="M221"/>
      <c r="N221"/>
    </row>
    <row r="222" spans="1:14" x14ac:dyDescent="0.25">
      <c r="A222"/>
      <c r="B222"/>
      <c r="C222"/>
      <c r="D222" s="35" t="s">
        <v>2376</v>
      </c>
      <c r="E222" s="35" t="s">
        <v>2376</v>
      </c>
      <c r="F222" s="35" t="s">
        <v>1726</v>
      </c>
      <c r="G222" s="35" t="s">
        <v>1728</v>
      </c>
      <c r="H222"/>
      <c r="I222"/>
      <c r="J222"/>
      <c r="K222"/>
      <c r="L222"/>
      <c r="M222"/>
      <c r="N222"/>
    </row>
    <row r="223" spans="1:14" x14ac:dyDescent="0.25">
      <c r="A223"/>
      <c r="B223"/>
      <c r="C223"/>
      <c r="D223" s="35" t="s">
        <v>2377</v>
      </c>
      <c r="E223" s="35" t="s">
        <v>2377</v>
      </c>
      <c r="F223" s="35" t="s">
        <v>1726</v>
      </c>
      <c r="G223" s="35" t="s">
        <v>1728</v>
      </c>
      <c r="H223"/>
      <c r="I223"/>
      <c r="J223"/>
      <c r="K223"/>
      <c r="L223"/>
      <c r="M223"/>
      <c r="N223"/>
    </row>
    <row r="224" spans="1:14" x14ac:dyDescent="0.25">
      <c r="A224"/>
      <c r="B224"/>
      <c r="C224" s="35" t="s">
        <v>2227</v>
      </c>
      <c r="D224" s="35" t="s">
        <v>1559</v>
      </c>
      <c r="E224" s="35" t="s">
        <v>2227</v>
      </c>
      <c r="F224" s="35" t="s">
        <v>1727</v>
      </c>
      <c r="G224" s="35" t="s">
        <v>1742</v>
      </c>
      <c r="H224"/>
      <c r="I224"/>
      <c r="J224"/>
      <c r="K224"/>
      <c r="L224"/>
      <c r="M224"/>
      <c r="N224"/>
    </row>
    <row r="225" spans="1:14" x14ac:dyDescent="0.25">
      <c r="A225"/>
      <c r="B225"/>
      <c r="C225" s="35" t="s">
        <v>2228</v>
      </c>
      <c r="D225" s="35" t="s">
        <v>1559</v>
      </c>
      <c r="E225" s="35" t="s">
        <v>2228</v>
      </c>
      <c r="F225" s="35" t="s">
        <v>1727</v>
      </c>
      <c r="G225" s="35" t="s">
        <v>1742</v>
      </c>
      <c r="H225"/>
      <c r="I225"/>
      <c r="J225"/>
      <c r="K225"/>
      <c r="L225"/>
      <c r="M225"/>
      <c r="N225"/>
    </row>
    <row r="226" spans="1:14" x14ac:dyDescent="0.25">
      <c r="A226"/>
      <c r="B226"/>
      <c r="C226" s="35" t="s">
        <v>2229</v>
      </c>
      <c r="D226" s="35" t="s">
        <v>1559</v>
      </c>
      <c r="E226" s="35" t="s">
        <v>2229</v>
      </c>
      <c r="F226" s="35" t="s">
        <v>1727</v>
      </c>
      <c r="G226" s="35" t="s">
        <v>1742</v>
      </c>
      <c r="H226"/>
      <c r="I226"/>
      <c r="J226"/>
      <c r="K226"/>
      <c r="L226"/>
      <c r="M226"/>
      <c r="N226"/>
    </row>
    <row r="227" spans="1:14" x14ac:dyDescent="0.25">
      <c r="A227" s="35" t="s">
        <v>1868</v>
      </c>
      <c r="B227" s="35" t="s">
        <v>1559</v>
      </c>
      <c r="C227" s="35" t="s">
        <v>1559</v>
      </c>
      <c r="D227" s="35" t="s">
        <v>1559</v>
      </c>
      <c r="E227" s="35" t="s">
        <v>1868</v>
      </c>
      <c r="F227" s="35" t="s">
        <v>1727</v>
      </c>
      <c r="G227" s="35" t="s">
        <v>837</v>
      </c>
      <c r="H227"/>
      <c r="I227"/>
      <c r="J227"/>
      <c r="K227"/>
      <c r="L227"/>
      <c r="M227"/>
      <c r="N227"/>
    </row>
    <row r="228" spans="1:14" x14ac:dyDescent="0.25">
      <c r="A228"/>
      <c r="B228" s="35" t="s">
        <v>1869</v>
      </c>
      <c r="C228" s="35" t="s">
        <v>1559</v>
      </c>
      <c r="D228" s="35" t="s">
        <v>1559</v>
      </c>
      <c r="E228" s="35" t="s">
        <v>1869</v>
      </c>
      <c r="F228" s="35" t="s">
        <v>1726</v>
      </c>
      <c r="G228" s="35" t="s">
        <v>1747</v>
      </c>
      <c r="H228"/>
      <c r="I228"/>
      <c r="J228"/>
      <c r="K228"/>
      <c r="L228"/>
      <c r="M228"/>
      <c r="N228"/>
    </row>
    <row r="229" spans="1:14" x14ac:dyDescent="0.25">
      <c r="A229"/>
      <c r="B229"/>
      <c r="C229" s="35" t="s">
        <v>1870</v>
      </c>
      <c r="D229" s="35" t="s">
        <v>1559</v>
      </c>
      <c r="E229" s="35" t="s">
        <v>1870</v>
      </c>
      <c r="F229" s="35" t="s">
        <v>1726</v>
      </c>
      <c r="G229" s="35" t="s">
        <v>1747</v>
      </c>
      <c r="H229"/>
      <c r="I229"/>
      <c r="J229"/>
      <c r="K229"/>
      <c r="L229"/>
      <c r="M229"/>
      <c r="N229"/>
    </row>
    <row r="230" spans="1:14" x14ac:dyDescent="0.25">
      <c r="A230"/>
      <c r="B230"/>
      <c r="C230" s="35" t="s">
        <v>1871</v>
      </c>
      <c r="D230" s="35" t="s">
        <v>1559</v>
      </c>
      <c r="E230" s="35" t="s">
        <v>1871</v>
      </c>
      <c r="F230" s="35" t="s">
        <v>1726</v>
      </c>
      <c r="G230" s="35" t="s">
        <v>1747</v>
      </c>
      <c r="H230"/>
      <c r="I230"/>
      <c r="J230"/>
      <c r="K230"/>
      <c r="L230"/>
      <c r="M230"/>
      <c r="N230"/>
    </row>
    <row r="231" spans="1:14" x14ac:dyDescent="0.25">
      <c r="A231"/>
      <c r="B231"/>
      <c r="C231" s="35" t="s">
        <v>1872</v>
      </c>
      <c r="D231" s="35" t="s">
        <v>1559</v>
      </c>
      <c r="E231" s="35" t="s">
        <v>1872</v>
      </c>
      <c r="F231" s="35" t="s">
        <v>1726</v>
      </c>
      <c r="G231" s="35" t="s">
        <v>1747</v>
      </c>
      <c r="H231"/>
      <c r="I231"/>
      <c r="J231"/>
      <c r="K231"/>
      <c r="L231"/>
      <c r="M231"/>
      <c r="N231"/>
    </row>
    <row r="232" spans="1:14" x14ac:dyDescent="0.25">
      <c r="A232"/>
      <c r="B232"/>
      <c r="C232" s="35" t="s">
        <v>1873</v>
      </c>
      <c r="D232" s="35" t="s">
        <v>1559</v>
      </c>
      <c r="E232" s="35" t="s">
        <v>1873</v>
      </c>
      <c r="F232" s="35" t="s">
        <v>1726</v>
      </c>
      <c r="G232" s="35" t="s">
        <v>1747</v>
      </c>
      <c r="H232"/>
      <c r="I232"/>
      <c r="J232"/>
      <c r="K232"/>
      <c r="L232"/>
      <c r="M232"/>
      <c r="N232"/>
    </row>
    <row r="233" spans="1:14" x14ac:dyDescent="0.25">
      <c r="A233"/>
      <c r="B233"/>
      <c r="C233" s="35" t="s">
        <v>1874</v>
      </c>
      <c r="D233" s="35" t="s">
        <v>1559</v>
      </c>
      <c r="E233" s="35" t="s">
        <v>1874</v>
      </c>
      <c r="F233" s="35" t="s">
        <v>1726</v>
      </c>
      <c r="G233" s="35" t="s">
        <v>1747</v>
      </c>
      <c r="H233"/>
      <c r="I233"/>
      <c r="J233"/>
      <c r="K233"/>
      <c r="L233"/>
      <c r="M233"/>
      <c r="N233"/>
    </row>
    <row r="234" spans="1:14" x14ac:dyDescent="0.25">
      <c r="A234"/>
      <c r="B234"/>
      <c r="C234" s="35" t="s">
        <v>1875</v>
      </c>
      <c r="D234" s="35" t="s">
        <v>1559</v>
      </c>
      <c r="E234" s="35" t="s">
        <v>1875</v>
      </c>
      <c r="F234" s="35" t="s">
        <v>1726</v>
      </c>
      <c r="G234" s="35" t="s">
        <v>1747</v>
      </c>
      <c r="H234"/>
      <c r="I234"/>
      <c r="J234"/>
      <c r="K234"/>
      <c r="L234"/>
      <c r="M234"/>
      <c r="N234"/>
    </row>
    <row r="235" spans="1:14" x14ac:dyDescent="0.25">
      <c r="A235"/>
      <c r="B235"/>
      <c r="C235" s="35" t="s">
        <v>1876</v>
      </c>
      <c r="D235" s="35" t="s">
        <v>1559</v>
      </c>
      <c r="E235" s="35" t="s">
        <v>1876</v>
      </c>
      <c r="F235" s="35" t="s">
        <v>1726</v>
      </c>
      <c r="G235" s="35" t="s">
        <v>1747</v>
      </c>
      <c r="H235"/>
      <c r="I235"/>
      <c r="J235"/>
      <c r="K235"/>
      <c r="L235"/>
      <c r="M235"/>
      <c r="N235"/>
    </row>
    <row r="236" spans="1:14" x14ac:dyDescent="0.25">
      <c r="A236"/>
      <c r="B236"/>
      <c r="C236" s="35" t="s">
        <v>1877</v>
      </c>
      <c r="D236" s="35" t="s">
        <v>1559</v>
      </c>
      <c r="E236" s="35" t="s">
        <v>1877</v>
      </c>
      <c r="F236" s="35" t="s">
        <v>1726</v>
      </c>
      <c r="G236" s="35" t="s">
        <v>1747</v>
      </c>
      <c r="H236"/>
      <c r="I236"/>
      <c r="J236"/>
      <c r="K236"/>
      <c r="L236"/>
      <c r="M236"/>
      <c r="N236"/>
    </row>
    <row r="237" spans="1:14" x14ac:dyDescent="0.25">
      <c r="A237"/>
      <c r="B237"/>
      <c r="C237" s="35" t="s">
        <v>1878</v>
      </c>
      <c r="D237" s="35" t="s">
        <v>1559</v>
      </c>
      <c r="E237" s="35" t="s">
        <v>1878</v>
      </c>
      <c r="F237" s="35" t="s">
        <v>1726</v>
      </c>
      <c r="G237" s="35" t="s">
        <v>1747</v>
      </c>
      <c r="H237"/>
      <c r="I237"/>
      <c r="J237"/>
      <c r="K237"/>
      <c r="L237"/>
      <c r="M237"/>
      <c r="N237"/>
    </row>
    <row r="238" spans="1:14" x14ac:dyDescent="0.25">
      <c r="A238"/>
      <c r="B238"/>
      <c r="C238" s="35" t="s">
        <v>1879</v>
      </c>
      <c r="D238" s="35" t="s">
        <v>1559</v>
      </c>
      <c r="E238" s="35" t="s">
        <v>1879</v>
      </c>
      <c r="F238" s="35" t="s">
        <v>1726</v>
      </c>
      <c r="G238" s="35" t="s">
        <v>1747</v>
      </c>
      <c r="H238"/>
      <c r="I238"/>
      <c r="J238"/>
      <c r="K238"/>
      <c r="L238"/>
      <c r="M238"/>
      <c r="N238"/>
    </row>
    <row r="239" spans="1:14" x14ac:dyDescent="0.25">
      <c r="A239"/>
      <c r="B239"/>
      <c r="C239" s="35" t="s">
        <v>1880</v>
      </c>
      <c r="D239" s="35" t="s">
        <v>1559</v>
      </c>
      <c r="E239" s="35" t="s">
        <v>1880</v>
      </c>
      <c r="F239" s="35" t="s">
        <v>1726</v>
      </c>
      <c r="G239" s="35" t="s">
        <v>1747</v>
      </c>
      <c r="H239"/>
      <c r="I239"/>
      <c r="J239"/>
      <c r="K239"/>
      <c r="L239"/>
      <c r="M239"/>
      <c r="N239"/>
    </row>
    <row r="240" spans="1:14" x14ac:dyDescent="0.25">
      <c r="A240"/>
      <c r="B240" s="35" t="s">
        <v>1881</v>
      </c>
      <c r="C240" s="35" t="s">
        <v>1559</v>
      </c>
      <c r="D240" s="35" t="s">
        <v>1559</v>
      </c>
      <c r="E240" s="35" t="s">
        <v>1881</v>
      </c>
      <c r="F240" s="35" t="s">
        <v>1726</v>
      </c>
      <c r="G240" s="35" t="s">
        <v>1747</v>
      </c>
      <c r="H240"/>
      <c r="I240"/>
      <c r="J240"/>
      <c r="K240"/>
      <c r="L240"/>
      <c r="M240"/>
      <c r="N240"/>
    </row>
    <row r="241" spans="1:14" x14ac:dyDescent="0.25">
      <c r="A241"/>
      <c r="B241"/>
      <c r="C241" s="35" t="s">
        <v>1882</v>
      </c>
      <c r="D241" s="35" t="s">
        <v>1559</v>
      </c>
      <c r="E241" s="35" t="s">
        <v>1882</v>
      </c>
      <c r="F241" s="35" t="s">
        <v>1726</v>
      </c>
      <c r="G241" s="35" t="s">
        <v>1747</v>
      </c>
      <c r="H241"/>
      <c r="I241"/>
      <c r="J241"/>
      <c r="K241"/>
      <c r="L241"/>
      <c r="M241"/>
      <c r="N241"/>
    </row>
    <row r="242" spans="1:14" x14ac:dyDescent="0.25">
      <c r="A242"/>
      <c r="B242"/>
      <c r="C242"/>
      <c r="D242" s="35" t="s">
        <v>2230</v>
      </c>
      <c r="E242" s="35" t="s">
        <v>2230</v>
      </c>
      <c r="F242" s="35" t="s">
        <v>1726</v>
      </c>
      <c r="G242" s="35" t="s">
        <v>1747</v>
      </c>
      <c r="H242"/>
      <c r="I242"/>
      <c r="J242"/>
      <c r="K242"/>
      <c r="L242"/>
      <c r="M242"/>
      <c r="N242"/>
    </row>
    <row r="243" spans="1:14" x14ac:dyDescent="0.25">
      <c r="A243"/>
      <c r="B243"/>
      <c r="C243"/>
      <c r="D243" s="35" t="s">
        <v>2231</v>
      </c>
      <c r="E243" s="35" t="s">
        <v>2231</v>
      </c>
      <c r="F243" s="35" t="s">
        <v>1726</v>
      </c>
      <c r="G243" s="35" t="s">
        <v>1747</v>
      </c>
      <c r="H243"/>
      <c r="I243"/>
      <c r="J243"/>
      <c r="K243"/>
      <c r="L243"/>
      <c r="M243"/>
      <c r="N243"/>
    </row>
    <row r="244" spans="1:14" x14ac:dyDescent="0.25">
      <c r="A244"/>
      <c r="B244"/>
      <c r="C244"/>
      <c r="D244" s="35" t="s">
        <v>2232</v>
      </c>
      <c r="E244" s="35" t="s">
        <v>2232</v>
      </c>
      <c r="F244" s="35" t="s">
        <v>1726</v>
      </c>
      <c r="G244" s="35" t="s">
        <v>1747</v>
      </c>
      <c r="H244"/>
      <c r="I244"/>
      <c r="J244"/>
      <c r="K244"/>
      <c r="L244"/>
      <c r="M244"/>
      <c r="N244"/>
    </row>
    <row r="245" spans="1:14" x14ac:dyDescent="0.25">
      <c r="A245"/>
      <c r="B245"/>
      <c r="C245"/>
      <c r="D245" s="35" t="s">
        <v>2233</v>
      </c>
      <c r="E245" s="35" t="s">
        <v>2233</v>
      </c>
      <c r="F245" s="35" t="s">
        <v>1726</v>
      </c>
      <c r="G245" s="35" t="s">
        <v>1747</v>
      </c>
      <c r="H245"/>
      <c r="I245"/>
      <c r="J245"/>
      <c r="K245"/>
      <c r="L245"/>
      <c r="M245"/>
      <c r="N245"/>
    </row>
    <row r="246" spans="1:14" x14ac:dyDescent="0.25">
      <c r="A246"/>
      <c r="B246"/>
      <c r="C246" s="35" t="s">
        <v>1883</v>
      </c>
      <c r="D246" s="35" t="s">
        <v>1559</v>
      </c>
      <c r="E246" s="35" t="s">
        <v>1883</v>
      </c>
      <c r="F246" s="35" t="s">
        <v>1726</v>
      </c>
      <c r="G246" s="35" t="s">
        <v>1747</v>
      </c>
      <c r="H246"/>
      <c r="I246"/>
      <c r="J246"/>
      <c r="K246"/>
      <c r="L246"/>
      <c r="M246"/>
      <c r="N246"/>
    </row>
    <row r="247" spans="1:14" x14ac:dyDescent="0.25">
      <c r="A247"/>
      <c r="B247"/>
      <c r="C247" s="35" t="s">
        <v>1884</v>
      </c>
      <c r="D247" s="35" t="s">
        <v>1559</v>
      </c>
      <c r="E247" s="35" t="s">
        <v>1884</v>
      </c>
      <c r="F247" s="35" t="s">
        <v>1726</v>
      </c>
      <c r="G247" s="35" t="s">
        <v>1747</v>
      </c>
      <c r="H247"/>
      <c r="I247"/>
      <c r="J247"/>
      <c r="K247"/>
      <c r="L247"/>
      <c r="M247"/>
      <c r="N247"/>
    </row>
    <row r="248" spans="1:14" x14ac:dyDescent="0.25">
      <c r="A248"/>
      <c r="B248"/>
      <c r="C248"/>
      <c r="D248" s="35" t="s">
        <v>1885</v>
      </c>
      <c r="E248" s="35" t="s">
        <v>1885</v>
      </c>
      <c r="F248" s="35" t="s">
        <v>1726</v>
      </c>
      <c r="G248" s="35" t="s">
        <v>1747</v>
      </c>
      <c r="H248"/>
      <c r="I248"/>
      <c r="J248"/>
      <c r="K248"/>
      <c r="L248"/>
      <c r="M248"/>
      <c r="N248"/>
    </row>
    <row r="249" spans="1:14" x14ac:dyDescent="0.25">
      <c r="A249"/>
      <c r="B249"/>
      <c r="C249"/>
      <c r="D249" s="35" t="s">
        <v>1886</v>
      </c>
      <c r="E249" s="35" t="s">
        <v>1886</v>
      </c>
      <c r="F249" s="35" t="s">
        <v>1726</v>
      </c>
      <c r="G249" s="35" t="s">
        <v>1747</v>
      </c>
      <c r="H249"/>
      <c r="I249"/>
      <c r="J249"/>
      <c r="K249"/>
      <c r="L249"/>
      <c r="M249"/>
      <c r="N249"/>
    </row>
    <row r="250" spans="1:14" x14ac:dyDescent="0.25">
      <c r="A250"/>
      <c r="B250"/>
      <c r="C250"/>
      <c r="D250" s="35" t="s">
        <v>1887</v>
      </c>
      <c r="E250" s="35" t="s">
        <v>1887</v>
      </c>
      <c r="F250" s="35" t="s">
        <v>1726</v>
      </c>
      <c r="G250" s="35" t="s">
        <v>1747</v>
      </c>
      <c r="H250"/>
      <c r="I250"/>
      <c r="J250"/>
      <c r="K250"/>
      <c r="L250"/>
      <c r="M250"/>
      <c r="N250"/>
    </row>
    <row r="251" spans="1:14" x14ac:dyDescent="0.25">
      <c r="A251"/>
      <c r="B251"/>
      <c r="C251"/>
      <c r="D251" s="35" t="s">
        <v>1888</v>
      </c>
      <c r="E251" s="35" t="s">
        <v>1888</v>
      </c>
      <c r="F251" s="35" t="s">
        <v>1726</v>
      </c>
      <c r="G251" s="35" t="s">
        <v>1747</v>
      </c>
      <c r="H251"/>
      <c r="I251"/>
      <c r="J251"/>
      <c r="K251"/>
      <c r="L251"/>
      <c r="M251"/>
      <c r="N251"/>
    </row>
    <row r="252" spans="1:14" x14ac:dyDescent="0.25">
      <c r="A252"/>
      <c r="B252"/>
      <c r="C252" s="35" t="s">
        <v>1889</v>
      </c>
      <c r="D252" s="35" t="s">
        <v>1559</v>
      </c>
      <c r="E252" s="35" t="s">
        <v>1889</v>
      </c>
      <c r="F252" s="35" t="s">
        <v>1726</v>
      </c>
      <c r="G252" s="35" t="s">
        <v>1747</v>
      </c>
      <c r="H252"/>
      <c r="I252"/>
      <c r="J252"/>
      <c r="K252"/>
      <c r="L252"/>
      <c r="M252"/>
      <c r="N252"/>
    </row>
    <row r="253" spans="1:14" x14ac:dyDescent="0.25">
      <c r="A253"/>
      <c r="B253"/>
      <c r="C253" s="35" t="s">
        <v>1890</v>
      </c>
      <c r="D253" s="35" t="s">
        <v>1559</v>
      </c>
      <c r="E253" s="35" t="s">
        <v>1890</v>
      </c>
      <c r="F253" s="35" t="s">
        <v>1726</v>
      </c>
      <c r="G253" s="35" t="s">
        <v>1747</v>
      </c>
      <c r="H253"/>
      <c r="I253"/>
      <c r="J253"/>
      <c r="K253"/>
      <c r="L253"/>
      <c r="M253"/>
      <c r="N253"/>
    </row>
    <row r="254" spans="1:14" x14ac:dyDescent="0.25">
      <c r="A254"/>
      <c r="B254"/>
      <c r="C254" s="35" t="s">
        <v>1891</v>
      </c>
      <c r="D254" s="35" t="s">
        <v>1559</v>
      </c>
      <c r="E254" s="35" t="s">
        <v>1891</v>
      </c>
      <c r="F254" s="35" t="s">
        <v>1726</v>
      </c>
      <c r="G254" s="35" t="s">
        <v>1747</v>
      </c>
      <c r="H254"/>
      <c r="I254"/>
      <c r="J254"/>
      <c r="K254"/>
      <c r="L254"/>
      <c r="M254"/>
      <c r="N254"/>
    </row>
    <row r="255" spans="1:14" x14ac:dyDescent="0.25">
      <c r="A255"/>
      <c r="B255"/>
      <c r="C255" s="35" t="s">
        <v>1892</v>
      </c>
      <c r="D255" s="35" t="s">
        <v>1559</v>
      </c>
      <c r="E255" s="35" t="s">
        <v>1892</v>
      </c>
      <c r="F255" s="35" t="s">
        <v>1726</v>
      </c>
      <c r="G255" s="35" t="s">
        <v>1747</v>
      </c>
      <c r="H255"/>
      <c r="I255"/>
      <c r="J255"/>
      <c r="K255"/>
      <c r="L255"/>
      <c r="M255"/>
      <c r="N255"/>
    </row>
    <row r="256" spans="1:14" x14ac:dyDescent="0.25">
      <c r="A256"/>
      <c r="B256"/>
      <c r="C256" s="35" t="s">
        <v>1893</v>
      </c>
      <c r="D256" s="35" t="s">
        <v>1559</v>
      </c>
      <c r="E256" s="35" t="s">
        <v>1893</v>
      </c>
      <c r="F256" s="35" t="s">
        <v>1726</v>
      </c>
      <c r="G256" s="35" t="s">
        <v>1747</v>
      </c>
      <c r="H256"/>
      <c r="I256"/>
      <c r="J256"/>
      <c r="K256"/>
      <c r="L256"/>
      <c r="M256"/>
      <c r="N256"/>
    </row>
    <row r="257" spans="1:14" x14ac:dyDescent="0.25">
      <c r="A257"/>
      <c r="B257"/>
      <c r="C257" s="35" t="s">
        <v>1894</v>
      </c>
      <c r="D257" s="35" t="s">
        <v>1559</v>
      </c>
      <c r="E257" s="35" t="s">
        <v>1894</v>
      </c>
      <c r="F257" s="35" t="s">
        <v>1726</v>
      </c>
      <c r="G257" s="35" t="s">
        <v>1747</v>
      </c>
      <c r="H257"/>
      <c r="I257"/>
      <c r="J257"/>
      <c r="K257"/>
      <c r="L257"/>
      <c r="M257"/>
      <c r="N257"/>
    </row>
    <row r="258" spans="1:14" x14ac:dyDescent="0.25">
      <c r="A258"/>
      <c r="B258"/>
      <c r="C258" s="35" t="s">
        <v>1895</v>
      </c>
      <c r="D258" s="35" t="s">
        <v>1559</v>
      </c>
      <c r="E258" s="35" t="s">
        <v>1895</v>
      </c>
      <c r="F258" s="35" t="s">
        <v>1726</v>
      </c>
      <c r="G258" s="35" t="s">
        <v>1747</v>
      </c>
      <c r="H258"/>
      <c r="I258"/>
      <c r="J258"/>
      <c r="K258"/>
      <c r="L258"/>
      <c r="M258"/>
      <c r="N258"/>
    </row>
    <row r="259" spans="1:14" x14ac:dyDescent="0.25">
      <c r="A259"/>
      <c r="B259"/>
      <c r="C259" s="35" t="s">
        <v>1896</v>
      </c>
      <c r="D259" s="35" t="s">
        <v>1559</v>
      </c>
      <c r="E259" s="35" t="s">
        <v>1896</v>
      </c>
      <c r="F259" s="35" t="s">
        <v>1726</v>
      </c>
      <c r="G259" s="35" t="s">
        <v>1747</v>
      </c>
      <c r="H259"/>
      <c r="I259"/>
      <c r="J259"/>
      <c r="K259"/>
      <c r="L259"/>
      <c r="M259"/>
      <c r="N259"/>
    </row>
    <row r="260" spans="1:14" x14ac:dyDescent="0.25">
      <c r="A260"/>
      <c r="B260"/>
      <c r="C260" s="35" t="s">
        <v>1897</v>
      </c>
      <c r="D260" s="35" t="s">
        <v>1559</v>
      </c>
      <c r="E260" s="35" t="s">
        <v>1897</v>
      </c>
      <c r="F260" s="35" t="s">
        <v>1726</v>
      </c>
      <c r="G260" s="35" t="s">
        <v>1747</v>
      </c>
      <c r="H260"/>
      <c r="I260"/>
      <c r="J260"/>
      <c r="K260"/>
      <c r="L260"/>
      <c r="M260"/>
      <c r="N260"/>
    </row>
    <row r="261" spans="1:14" x14ac:dyDescent="0.25">
      <c r="A261"/>
      <c r="B261"/>
      <c r="C261" s="35" t="s">
        <v>1898</v>
      </c>
      <c r="D261" s="35" t="s">
        <v>1559</v>
      </c>
      <c r="E261" s="35" t="s">
        <v>1898</v>
      </c>
      <c r="F261" s="35" t="s">
        <v>1726</v>
      </c>
      <c r="G261" s="35" t="s">
        <v>1747</v>
      </c>
      <c r="H261"/>
      <c r="I261"/>
      <c r="J261"/>
      <c r="K261"/>
      <c r="L261"/>
      <c r="M261"/>
      <c r="N261"/>
    </row>
    <row r="262" spans="1:14" x14ac:dyDescent="0.25">
      <c r="A262"/>
      <c r="B262"/>
      <c r="C262" s="35" t="s">
        <v>1899</v>
      </c>
      <c r="D262" s="35" t="s">
        <v>1559</v>
      </c>
      <c r="E262" s="35" t="s">
        <v>1899</v>
      </c>
      <c r="F262" s="35" t="s">
        <v>1726</v>
      </c>
      <c r="G262" s="35" t="s">
        <v>1747</v>
      </c>
      <c r="H262"/>
      <c r="I262"/>
      <c r="J262"/>
      <c r="K262"/>
      <c r="L262"/>
      <c r="M262"/>
      <c r="N262"/>
    </row>
    <row r="263" spans="1:14" x14ac:dyDescent="0.25">
      <c r="A263"/>
      <c r="B263"/>
      <c r="C263" s="35" t="s">
        <v>1900</v>
      </c>
      <c r="D263" s="35" t="s">
        <v>1559</v>
      </c>
      <c r="E263" s="35" t="s">
        <v>1900</v>
      </c>
      <c r="F263" s="35" t="s">
        <v>1726</v>
      </c>
      <c r="G263" s="35" t="s">
        <v>1747</v>
      </c>
      <c r="H263"/>
      <c r="I263"/>
      <c r="J263"/>
      <c r="K263"/>
      <c r="L263"/>
      <c r="M263"/>
      <c r="N263"/>
    </row>
    <row r="264" spans="1:14" x14ac:dyDescent="0.25">
      <c r="A264"/>
      <c r="B264" s="35" t="s">
        <v>1901</v>
      </c>
      <c r="C264" s="35" t="s">
        <v>1559</v>
      </c>
      <c r="D264" s="35" t="s">
        <v>1559</v>
      </c>
      <c r="E264" s="35" t="s">
        <v>1901</v>
      </c>
      <c r="F264" s="35" t="s">
        <v>1726</v>
      </c>
      <c r="G264" s="35" t="s">
        <v>1747</v>
      </c>
      <c r="H264"/>
      <c r="I264"/>
      <c r="J264"/>
      <c r="K264"/>
      <c r="L264"/>
      <c r="M264"/>
      <c r="N264"/>
    </row>
    <row r="265" spans="1:14" x14ac:dyDescent="0.25">
      <c r="A265"/>
      <c r="B265"/>
      <c r="C265" s="35" t="s">
        <v>1902</v>
      </c>
      <c r="D265" s="35" t="s">
        <v>1559</v>
      </c>
      <c r="E265" s="35" t="s">
        <v>1902</v>
      </c>
      <c r="F265" s="35" t="s">
        <v>1726</v>
      </c>
      <c r="G265" s="35" t="s">
        <v>1747</v>
      </c>
      <c r="H265"/>
      <c r="I265"/>
      <c r="J265"/>
      <c r="K265"/>
      <c r="L265"/>
      <c r="M265"/>
      <c r="N265"/>
    </row>
    <row r="266" spans="1:14" x14ac:dyDescent="0.25">
      <c r="A266"/>
      <c r="B266"/>
      <c r="C266" s="35" t="s">
        <v>1903</v>
      </c>
      <c r="D266" s="35" t="s">
        <v>1559</v>
      </c>
      <c r="E266" s="35" t="s">
        <v>1903</v>
      </c>
      <c r="F266" s="35" t="s">
        <v>1726</v>
      </c>
      <c r="G266" s="35" t="s">
        <v>1747</v>
      </c>
      <c r="H266"/>
      <c r="I266"/>
      <c r="J266"/>
      <c r="K266"/>
      <c r="L266"/>
      <c r="M266"/>
      <c r="N266"/>
    </row>
    <row r="267" spans="1:14" x14ac:dyDescent="0.25">
      <c r="A267"/>
      <c r="B267"/>
      <c r="C267" s="35" t="s">
        <v>1904</v>
      </c>
      <c r="D267" s="35" t="s">
        <v>1559</v>
      </c>
      <c r="E267" s="35" t="s">
        <v>1904</v>
      </c>
      <c r="F267" s="35" t="s">
        <v>1726</v>
      </c>
      <c r="G267" s="35" t="s">
        <v>1747</v>
      </c>
      <c r="H267"/>
      <c r="I267"/>
      <c r="J267"/>
      <c r="K267"/>
      <c r="L267"/>
      <c r="M267"/>
      <c r="N267"/>
    </row>
    <row r="268" spans="1:14" x14ac:dyDescent="0.25">
      <c r="A268"/>
      <c r="B268"/>
      <c r="C268"/>
      <c r="D268" s="35" t="s">
        <v>1905</v>
      </c>
      <c r="E268" s="35" t="s">
        <v>1905</v>
      </c>
      <c r="F268" s="35" t="s">
        <v>1726</v>
      </c>
      <c r="G268" s="35" t="s">
        <v>1747</v>
      </c>
      <c r="H268"/>
      <c r="I268"/>
      <c r="J268"/>
      <c r="K268"/>
      <c r="L268"/>
      <c r="M268"/>
      <c r="N268"/>
    </row>
    <row r="269" spans="1:14" x14ac:dyDescent="0.25">
      <c r="A269"/>
      <c r="B269"/>
      <c r="C269"/>
      <c r="D269" s="35" t="s">
        <v>1906</v>
      </c>
      <c r="E269" s="35" t="s">
        <v>1906</v>
      </c>
      <c r="F269" s="35" t="s">
        <v>1726</v>
      </c>
      <c r="G269" s="35" t="s">
        <v>1747</v>
      </c>
      <c r="H269"/>
      <c r="I269"/>
      <c r="J269"/>
      <c r="K269"/>
      <c r="L269"/>
      <c r="M269"/>
      <c r="N269"/>
    </row>
    <row r="270" spans="1:14" x14ac:dyDescent="0.25">
      <c r="A270"/>
      <c r="B270"/>
      <c r="C270"/>
      <c r="D270" s="35" t="s">
        <v>1907</v>
      </c>
      <c r="E270" s="35" t="s">
        <v>1907</v>
      </c>
      <c r="F270" s="35" t="s">
        <v>1726</v>
      </c>
      <c r="G270" s="35" t="s">
        <v>1747</v>
      </c>
      <c r="H270"/>
      <c r="I270"/>
      <c r="J270"/>
      <c r="K270"/>
      <c r="L270"/>
      <c r="M270"/>
      <c r="N270"/>
    </row>
    <row r="271" spans="1:14" x14ac:dyDescent="0.25">
      <c r="A271"/>
      <c r="B271"/>
      <c r="C271"/>
      <c r="D271" s="35" t="s">
        <v>1908</v>
      </c>
      <c r="E271" s="35" t="s">
        <v>1908</v>
      </c>
      <c r="F271" s="35" t="s">
        <v>1726</v>
      </c>
      <c r="G271" s="35" t="s">
        <v>1747</v>
      </c>
      <c r="H271"/>
      <c r="I271"/>
      <c r="J271"/>
      <c r="K271"/>
      <c r="L271"/>
      <c r="M271"/>
      <c r="N271"/>
    </row>
    <row r="272" spans="1:14" x14ac:dyDescent="0.25">
      <c r="A272"/>
      <c r="B272"/>
      <c r="C272"/>
      <c r="D272" s="35" t="s">
        <v>1909</v>
      </c>
      <c r="E272" s="35" t="s">
        <v>1909</v>
      </c>
      <c r="F272" s="35" t="s">
        <v>1726</v>
      </c>
      <c r="G272" s="35" t="s">
        <v>1747</v>
      </c>
      <c r="H272"/>
      <c r="I272"/>
      <c r="J272"/>
      <c r="K272"/>
      <c r="L272"/>
      <c r="M272"/>
      <c r="N272"/>
    </row>
    <row r="273" spans="1:14" x14ac:dyDescent="0.25">
      <c r="A273"/>
      <c r="B273"/>
      <c r="C273"/>
      <c r="D273" s="35" t="s">
        <v>1910</v>
      </c>
      <c r="E273" s="35" t="s">
        <v>1910</v>
      </c>
      <c r="F273" s="35" t="s">
        <v>1726</v>
      </c>
      <c r="G273" s="35" t="s">
        <v>1747</v>
      </c>
      <c r="H273"/>
      <c r="I273"/>
      <c r="J273"/>
      <c r="K273"/>
      <c r="L273"/>
      <c r="M273"/>
      <c r="N273"/>
    </row>
    <row r="274" spans="1:14" x14ac:dyDescent="0.25">
      <c r="A274"/>
      <c r="B274"/>
      <c r="C274"/>
      <c r="D274" s="35" t="s">
        <v>1911</v>
      </c>
      <c r="E274" s="35" t="s">
        <v>1911</v>
      </c>
      <c r="F274" s="35" t="s">
        <v>1726</v>
      </c>
      <c r="G274" s="35" t="s">
        <v>1747</v>
      </c>
      <c r="H274"/>
      <c r="I274"/>
      <c r="J274"/>
      <c r="K274"/>
      <c r="L274"/>
      <c r="M274"/>
      <c r="N274"/>
    </row>
    <row r="275" spans="1:14" x14ac:dyDescent="0.25">
      <c r="A275"/>
      <c r="B275"/>
      <c r="C275"/>
      <c r="D275" s="35" t="s">
        <v>1912</v>
      </c>
      <c r="E275" s="35" t="s">
        <v>1912</v>
      </c>
      <c r="F275" s="35" t="s">
        <v>1726</v>
      </c>
      <c r="G275" s="35" t="s">
        <v>1747</v>
      </c>
      <c r="H275"/>
      <c r="I275"/>
      <c r="J275"/>
      <c r="K275"/>
      <c r="L275"/>
      <c r="M275"/>
      <c r="N275"/>
    </row>
    <row r="276" spans="1:14" x14ac:dyDescent="0.25">
      <c r="A276"/>
      <c r="B276"/>
      <c r="C276"/>
      <c r="D276" s="35" t="s">
        <v>1913</v>
      </c>
      <c r="E276" s="35" t="s">
        <v>1913</v>
      </c>
      <c r="F276" s="35" t="s">
        <v>1726</v>
      </c>
      <c r="G276" s="35" t="s">
        <v>1747</v>
      </c>
      <c r="H276"/>
      <c r="I276"/>
      <c r="J276"/>
      <c r="K276"/>
      <c r="L276"/>
      <c r="M276"/>
      <c r="N276"/>
    </row>
    <row r="277" spans="1:14" x14ac:dyDescent="0.25">
      <c r="A277"/>
      <c r="B277"/>
      <c r="C277"/>
      <c r="D277" s="35" t="s">
        <v>1914</v>
      </c>
      <c r="E277" s="35" t="s">
        <v>1914</v>
      </c>
      <c r="F277" s="35" t="s">
        <v>1726</v>
      </c>
      <c r="G277" s="35" t="s">
        <v>1747</v>
      </c>
      <c r="H277"/>
      <c r="I277"/>
      <c r="J277"/>
      <c r="K277"/>
      <c r="L277"/>
      <c r="M277"/>
      <c r="N277"/>
    </row>
    <row r="278" spans="1:14" x14ac:dyDescent="0.25">
      <c r="A278"/>
      <c r="B278"/>
      <c r="C278"/>
      <c r="D278" s="35" t="s">
        <v>1915</v>
      </c>
      <c r="E278" s="35" t="s">
        <v>1915</v>
      </c>
      <c r="F278" s="35" t="s">
        <v>1726</v>
      </c>
      <c r="G278" s="35" t="s">
        <v>1747</v>
      </c>
      <c r="H278"/>
      <c r="I278"/>
      <c r="J278"/>
      <c r="K278"/>
      <c r="L278"/>
      <c r="M278"/>
      <c r="N278"/>
    </row>
    <row r="279" spans="1:14" x14ac:dyDescent="0.25">
      <c r="A279"/>
      <c r="B279"/>
      <c r="C279" s="35" t="s">
        <v>1916</v>
      </c>
      <c r="D279" s="35" t="s">
        <v>1559</v>
      </c>
      <c r="E279" s="35" t="s">
        <v>1916</v>
      </c>
      <c r="F279" s="35" t="s">
        <v>1726</v>
      </c>
      <c r="G279" s="35" t="s">
        <v>1747</v>
      </c>
      <c r="H279"/>
      <c r="I279"/>
      <c r="J279"/>
      <c r="K279"/>
      <c r="L279"/>
      <c r="M279"/>
      <c r="N279"/>
    </row>
    <row r="280" spans="1:14" x14ac:dyDescent="0.25">
      <c r="A280"/>
      <c r="B280"/>
      <c r="C280"/>
      <c r="D280" s="35" t="s">
        <v>1917</v>
      </c>
      <c r="E280" s="35" t="s">
        <v>1917</v>
      </c>
      <c r="F280" s="35" t="s">
        <v>1726</v>
      </c>
      <c r="G280" s="35" t="s">
        <v>1747</v>
      </c>
      <c r="H280"/>
      <c r="I280"/>
      <c r="J280"/>
      <c r="K280"/>
      <c r="L280"/>
      <c r="M280"/>
      <c r="N280"/>
    </row>
    <row r="281" spans="1:14" x14ac:dyDescent="0.25">
      <c r="A281"/>
      <c r="B281"/>
      <c r="C281"/>
      <c r="D281" s="35" t="s">
        <v>1918</v>
      </c>
      <c r="E281" s="35" t="s">
        <v>1918</v>
      </c>
      <c r="F281" s="35" t="s">
        <v>1726</v>
      </c>
      <c r="G281" s="35" t="s">
        <v>1747</v>
      </c>
      <c r="H281"/>
      <c r="I281"/>
      <c r="J281"/>
      <c r="K281"/>
      <c r="L281"/>
      <c r="M281"/>
      <c r="N281"/>
    </row>
    <row r="282" spans="1:14" x14ac:dyDescent="0.25">
      <c r="A282"/>
      <c r="B282"/>
      <c r="C282" s="35" t="s">
        <v>1919</v>
      </c>
      <c r="D282" s="35" t="s">
        <v>1559</v>
      </c>
      <c r="E282" s="35" t="s">
        <v>1919</v>
      </c>
      <c r="F282" s="35" t="s">
        <v>1726</v>
      </c>
      <c r="G282" s="35" t="s">
        <v>1747</v>
      </c>
      <c r="H282"/>
      <c r="I282"/>
      <c r="J282"/>
      <c r="K282"/>
      <c r="L282"/>
      <c r="M282"/>
      <c r="N282"/>
    </row>
    <row r="283" spans="1:14" x14ac:dyDescent="0.25">
      <c r="A283"/>
      <c r="B283"/>
      <c r="C283"/>
      <c r="D283" s="35" t="s">
        <v>1920</v>
      </c>
      <c r="E283" s="35" t="s">
        <v>1920</v>
      </c>
      <c r="F283" s="35" t="s">
        <v>1726</v>
      </c>
      <c r="G283" s="35" t="s">
        <v>1747</v>
      </c>
      <c r="H283"/>
      <c r="I283"/>
      <c r="J283"/>
      <c r="K283"/>
      <c r="L283"/>
      <c r="M283"/>
      <c r="N283"/>
    </row>
    <row r="284" spans="1:14" x14ac:dyDescent="0.25">
      <c r="A284"/>
      <c r="B284"/>
      <c r="C284"/>
      <c r="D284" s="35" t="s">
        <v>1921</v>
      </c>
      <c r="E284" s="35" t="s">
        <v>1921</v>
      </c>
      <c r="F284" s="35" t="s">
        <v>1726</v>
      </c>
      <c r="G284" s="35" t="s">
        <v>1747</v>
      </c>
      <c r="H284"/>
      <c r="I284"/>
      <c r="J284"/>
      <c r="K284"/>
      <c r="L284"/>
      <c r="M284"/>
      <c r="N284"/>
    </row>
    <row r="285" spans="1:14" x14ac:dyDescent="0.25">
      <c r="A285"/>
      <c r="B285"/>
      <c r="C285"/>
      <c r="D285" s="35" t="s">
        <v>1922</v>
      </c>
      <c r="E285" s="35" t="s">
        <v>1922</v>
      </c>
      <c r="F285" s="35" t="s">
        <v>1726</v>
      </c>
      <c r="G285" s="35" t="s">
        <v>1747</v>
      </c>
      <c r="H285"/>
      <c r="I285"/>
      <c r="J285"/>
      <c r="K285"/>
      <c r="L285"/>
      <c r="M285"/>
      <c r="N285"/>
    </row>
    <row r="286" spans="1:14" x14ac:dyDescent="0.25">
      <c r="A286"/>
      <c r="B286"/>
      <c r="C286" s="35" t="s">
        <v>1923</v>
      </c>
      <c r="D286" s="35" t="s">
        <v>1559</v>
      </c>
      <c r="E286" s="35" t="s">
        <v>1923</v>
      </c>
      <c r="F286" s="35" t="s">
        <v>1726</v>
      </c>
      <c r="G286" s="35" t="s">
        <v>1747</v>
      </c>
      <c r="H286"/>
      <c r="I286"/>
      <c r="J286"/>
      <c r="K286"/>
      <c r="L286"/>
      <c r="M286"/>
      <c r="N286"/>
    </row>
    <row r="287" spans="1:14" x14ac:dyDescent="0.25">
      <c r="A287"/>
      <c r="B287"/>
      <c r="C287" s="35" t="s">
        <v>1924</v>
      </c>
      <c r="D287" s="35" t="s">
        <v>1559</v>
      </c>
      <c r="E287" s="35" t="s">
        <v>1924</v>
      </c>
      <c r="F287" s="35" t="s">
        <v>1726</v>
      </c>
      <c r="G287" s="35" t="s">
        <v>1747</v>
      </c>
      <c r="H287"/>
      <c r="I287"/>
      <c r="J287"/>
      <c r="K287"/>
      <c r="L287"/>
      <c r="M287"/>
      <c r="N287"/>
    </row>
    <row r="288" spans="1:14" x14ac:dyDescent="0.25">
      <c r="A288"/>
      <c r="B288" s="35" t="s">
        <v>1925</v>
      </c>
      <c r="C288" s="35" t="s">
        <v>1559</v>
      </c>
      <c r="D288" s="35" t="s">
        <v>1559</v>
      </c>
      <c r="E288" s="35" t="s">
        <v>1925</v>
      </c>
      <c r="F288" s="35" t="s">
        <v>1726</v>
      </c>
      <c r="G288" s="35" t="s">
        <v>1747</v>
      </c>
      <c r="H288"/>
      <c r="I288"/>
      <c r="J288"/>
      <c r="K288"/>
      <c r="L288"/>
      <c r="M288"/>
      <c r="N288"/>
    </row>
    <row r="289" spans="1:14" x14ac:dyDescent="0.25">
      <c r="A289"/>
      <c r="B289"/>
      <c r="C289" s="35" t="s">
        <v>1926</v>
      </c>
      <c r="D289" s="35" t="s">
        <v>1559</v>
      </c>
      <c r="E289" s="35" t="s">
        <v>1926</v>
      </c>
      <c r="F289" s="35" t="s">
        <v>1726</v>
      </c>
      <c r="G289" s="35" t="s">
        <v>1747</v>
      </c>
      <c r="H289"/>
      <c r="I289"/>
      <c r="J289"/>
      <c r="K289"/>
      <c r="L289"/>
      <c r="M289"/>
      <c r="N289"/>
    </row>
    <row r="290" spans="1:14" x14ac:dyDescent="0.25">
      <c r="A290"/>
      <c r="B290"/>
      <c r="C290"/>
      <c r="D290" s="35" t="s">
        <v>1927</v>
      </c>
      <c r="E290" s="35" t="s">
        <v>1927</v>
      </c>
      <c r="F290" s="35" t="s">
        <v>1726</v>
      </c>
      <c r="G290" s="35" t="s">
        <v>1747</v>
      </c>
      <c r="H290"/>
      <c r="I290"/>
      <c r="J290"/>
      <c r="K290"/>
      <c r="L290"/>
      <c r="M290"/>
      <c r="N290"/>
    </row>
    <row r="291" spans="1:14" x14ac:dyDescent="0.25">
      <c r="A291"/>
      <c r="B291"/>
      <c r="C291"/>
      <c r="D291" s="35" t="s">
        <v>1928</v>
      </c>
      <c r="E291" s="35" t="s">
        <v>1928</v>
      </c>
      <c r="F291" s="35" t="s">
        <v>1726</v>
      </c>
      <c r="G291" s="35" t="s">
        <v>1747</v>
      </c>
      <c r="H291"/>
      <c r="I291"/>
      <c r="J291"/>
      <c r="K291"/>
      <c r="L291"/>
      <c r="M291"/>
      <c r="N291"/>
    </row>
    <row r="292" spans="1:14" x14ac:dyDescent="0.25">
      <c r="A292"/>
      <c r="B292"/>
      <c r="C292"/>
      <c r="D292" s="35" t="s">
        <v>2234</v>
      </c>
      <c r="E292" s="35" t="s">
        <v>2234</v>
      </c>
      <c r="F292" s="35" t="s">
        <v>1726</v>
      </c>
      <c r="G292" s="35" t="s">
        <v>1747</v>
      </c>
      <c r="H292"/>
      <c r="I292"/>
      <c r="J292"/>
      <c r="K292"/>
      <c r="L292"/>
      <c r="M292"/>
      <c r="N292"/>
    </row>
    <row r="293" spans="1:14" x14ac:dyDescent="0.25">
      <c r="A293"/>
      <c r="B293"/>
      <c r="C293"/>
      <c r="D293" s="35" t="s">
        <v>2235</v>
      </c>
      <c r="E293" s="35" t="s">
        <v>2235</v>
      </c>
      <c r="F293" s="35" t="s">
        <v>1726</v>
      </c>
      <c r="G293" s="35" t="s">
        <v>1747</v>
      </c>
      <c r="H293"/>
      <c r="I293"/>
      <c r="J293"/>
      <c r="K293"/>
      <c r="L293"/>
      <c r="M293"/>
      <c r="N293"/>
    </row>
    <row r="294" spans="1:14" x14ac:dyDescent="0.25">
      <c r="A294"/>
      <c r="B294"/>
      <c r="C294"/>
      <c r="D294" s="35" t="s">
        <v>2236</v>
      </c>
      <c r="E294" s="35" t="s">
        <v>2236</v>
      </c>
      <c r="F294" s="35" t="s">
        <v>1726</v>
      </c>
      <c r="G294" s="35" t="s">
        <v>1747</v>
      </c>
      <c r="H294"/>
      <c r="I294"/>
      <c r="J294"/>
      <c r="K294"/>
      <c r="L294"/>
      <c r="M294"/>
      <c r="N294"/>
    </row>
    <row r="295" spans="1:14" x14ac:dyDescent="0.25">
      <c r="A295"/>
      <c r="B295"/>
      <c r="C295"/>
      <c r="D295" s="35" t="s">
        <v>2237</v>
      </c>
      <c r="E295" s="35" t="s">
        <v>2237</v>
      </c>
      <c r="F295" s="35" t="s">
        <v>1726</v>
      </c>
      <c r="G295" s="35" t="s">
        <v>1747</v>
      </c>
      <c r="H295"/>
      <c r="I295"/>
      <c r="J295"/>
      <c r="K295"/>
      <c r="L295"/>
      <c r="M295"/>
      <c r="N295"/>
    </row>
    <row r="296" spans="1:14" x14ac:dyDescent="0.25">
      <c r="A296"/>
      <c r="B296"/>
      <c r="C296"/>
      <c r="D296" s="35" t="s">
        <v>2238</v>
      </c>
      <c r="E296" s="35" t="s">
        <v>2238</v>
      </c>
      <c r="F296" s="35" t="s">
        <v>1726</v>
      </c>
      <c r="G296" s="35" t="s">
        <v>1747</v>
      </c>
      <c r="H296"/>
      <c r="I296"/>
      <c r="J296"/>
      <c r="K296"/>
      <c r="L296"/>
      <c r="M296"/>
      <c r="N296"/>
    </row>
    <row r="297" spans="1:14" x14ac:dyDescent="0.25">
      <c r="A297"/>
      <c r="B297"/>
      <c r="C297"/>
      <c r="D297" s="35" t="s">
        <v>2239</v>
      </c>
      <c r="E297" s="35" t="s">
        <v>2239</v>
      </c>
      <c r="F297" s="35" t="s">
        <v>1726</v>
      </c>
      <c r="G297" s="35" t="s">
        <v>1747</v>
      </c>
      <c r="H297"/>
      <c r="I297"/>
      <c r="J297"/>
      <c r="K297"/>
      <c r="L297"/>
      <c r="M297"/>
      <c r="N297"/>
    </row>
    <row r="298" spans="1:14" x14ac:dyDescent="0.25">
      <c r="A298"/>
      <c r="B298"/>
      <c r="C298"/>
      <c r="D298" s="35" t="s">
        <v>2240</v>
      </c>
      <c r="E298" s="35" t="s">
        <v>2240</v>
      </c>
      <c r="F298" s="35" t="s">
        <v>1726</v>
      </c>
      <c r="G298" s="35" t="s">
        <v>1747</v>
      </c>
      <c r="H298"/>
      <c r="I298"/>
      <c r="J298"/>
      <c r="K298"/>
      <c r="L298"/>
      <c r="M298"/>
      <c r="N298"/>
    </row>
    <row r="299" spans="1:14" x14ac:dyDescent="0.25">
      <c r="A299"/>
      <c r="B299"/>
      <c r="C299" s="35" t="s">
        <v>1929</v>
      </c>
      <c r="D299" s="35" t="s">
        <v>1559</v>
      </c>
      <c r="E299" s="35" t="s">
        <v>1929</v>
      </c>
      <c r="F299" s="35" t="s">
        <v>1726</v>
      </c>
      <c r="G299" s="35" t="s">
        <v>1747</v>
      </c>
      <c r="H299"/>
      <c r="I299"/>
      <c r="J299"/>
      <c r="K299"/>
      <c r="L299"/>
      <c r="M299"/>
      <c r="N299"/>
    </row>
    <row r="300" spans="1:14" x14ac:dyDescent="0.25">
      <c r="A300"/>
      <c r="B300"/>
      <c r="C300" s="35" t="s">
        <v>1930</v>
      </c>
      <c r="D300" s="35" t="s">
        <v>1559</v>
      </c>
      <c r="E300" s="35" t="s">
        <v>1930</v>
      </c>
      <c r="F300" s="35" t="s">
        <v>1726</v>
      </c>
      <c r="G300" s="35" t="s">
        <v>1747</v>
      </c>
      <c r="H300"/>
      <c r="I300"/>
      <c r="J300"/>
      <c r="K300"/>
      <c r="L300"/>
      <c r="M300"/>
      <c r="N300"/>
    </row>
    <row r="301" spans="1:14" x14ac:dyDescent="0.25">
      <c r="A301"/>
      <c r="B301"/>
      <c r="C301" s="35" t="s">
        <v>1931</v>
      </c>
      <c r="D301" s="35" t="s">
        <v>1559</v>
      </c>
      <c r="E301" s="35" t="s">
        <v>1931</v>
      </c>
      <c r="F301" s="35" t="s">
        <v>1726</v>
      </c>
      <c r="G301" s="35" t="s">
        <v>1747</v>
      </c>
      <c r="H301"/>
      <c r="I301"/>
      <c r="J301"/>
      <c r="K301"/>
      <c r="L301"/>
      <c r="M301"/>
      <c r="N301"/>
    </row>
    <row r="302" spans="1:14" x14ac:dyDescent="0.25">
      <c r="A302"/>
      <c r="B302"/>
      <c r="C302" s="35" t="s">
        <v>1932</v>
      </c>
      <c r="D302" s="35" t="s">
        <v>1559</v>
      </c>
      <c r="E302" s="35" t="s">
        <v>1932</v>
      </c>
      <c r="F302" s="35" t="s">
        <v>1726</v>
      </c>
      <c r="G302" s="35" t="s">
        <v>1747</v>
      </c>
      <c r="H302"/>
      <c r="I302"/>
      <c r="J302"/>
      <c r="K302"/>
      <c r="L302"/>
      <c r="M302"/>
      <c r="N302"/>
    </row>
    <row r="303" spans="1:14" x14ac:dyDescent="0.25">
      <c r="A303"/>
      <c r="B303"/>
      <c r="C303" s="35" t="s">
        <v>1933</v>
      </c>
      <c r="D303" s="35" t="s">
        <v>1559</v>
      </c>
      <c r="E303" s="35" t="s">
        <v>1933</v>
      </c>
      <c r="F303" s="35" t="s">
        <v>1726</v>
      </c>
      <c r="G303" s="35" t="s">
        <v>1747</v>
      </c>
      <c r="H303"/>
      <c r="I303"/>
      <c r="J303"/>
      <c r="K303"/>
      <c r="L303"/>
      <c r="M303"/>
      <c r="N303"/>
    </row>
    <row r="304" spans="1:14" x14ac:dyDescent="0.25">
      <c r="A304"/>
      <c r="B304"/>
      <c r="C304" s="35" t="s">
        <v>1934</v>
      </c>
      <c r="D304" s="35" t="s">
        <v>1559</v>
      </c>
      <c r="E304" s="35" t="s">
        <v>1934</v>
      </c>
      <c r="F304" s="35" t="s">
        <v>1726</v>
      </c>
      <c r="G304" s="35" t="s">
        <v>1747</v>
      </c>
      <c r="H304"/>
      <c r="I304"/>
      <c r="J304"/>
      <c r="K304"/>
      <c r="L304"/>
      <c r="M304"/>
      <c r="N304"/>
    </row>
    <row r="305" spans="1:14" x14ac:dyDescent="0.25">
      <c r="A305"/>
      <c r="B305"/>
      <c r="C305" s="35" t="s">
        <v>1935</v>
      </c>
      <c r="D305" s="35" t="s">
        <v>1559</v>
      </c>
      <c r="E305" s="35" t="s">
        <v>1935</v>
      </c>
      <c r="F305" s="35" t="s">
        <v>1726</v>
      </c>
      <c r="G305" s="35" t="s">
        <v>1747</v>
      </c>
      <c r="H305"/>
      <c r="I305"/>
      <c r="J305"/>
      <c r="K305"/>
      <c r="L305"/>
      <c r="M305"/>
      <c r="N305"/>
    </row>
    <row r="306" spans="1:14" x14ac:dyDescent="0.25">
      <c r="A306"/>
      <c r="B306"/>
      <c r="C306" s="35" t="s">
        <v>1936</v>
      </c>
      <c r="D306" s="35" t="s">
        <v>1559</v>
      </c>
      <c r="E306" s="35" t="s">
        <v>1936</v>
      </c>
      <c r="F306" s="35" t="s">
        <v>1726</v>
      </c>
      <c r="G306" s="35" t="s">
        <v>1747</v>
      </c>
      <c r="H306"/>
      <c r="I306"/>
      <c r="J306"/>
      <c r="K306"/>
      <c r="L306"/>
      <c r="M306"/>
      <c r="N306"/>
    </row>
    <row r="307" spans="1:14" x14ac:dyDescent="0.25">
      <c r="A307"/>
      <c r="B307"/>
      <c r="C307" s="35" t="s">
        <v>1937</v>
      </c>
      <c r="D307" s="35" t="s">
        <v>1559</v>
      </c>
      <c r="E307" s="35" t="s">
        <v>1937</v>
      </c>
      <c r="F307" s="35" t="s">
        <v>1726</v>
      </c>
      <c r="G307" s="35" t="s">
        <v>1747</v>
      </c>
      <c r="H307"/>
      <c r="I307"/>
      <c r="J307"/>
      <c r="K307"/>
      <c r="L307"/>
      <c r="M307"/>
      <c r="N307"/>
    </row>
    <row r="308" spans="1:14" x14ac:dyDescent="0.25">
      <c r="A308"/>
      <c r="B308" s="35" t="s">
        <v>1938</v>
      </c>
      <c r="C308" s="35" t="s">
        <v>1559</v>
      </c>
      <c r="D308" s="35" t="s">
        <v>1559</v>
      </c>
      <c r="E308" s="35" t="s">
        <v>1938</v>
      </c>
      <c r="F308" s="35" t="s">
        <v>1726</v>
      </c>
      <c r="G308" s="35" t="s">
        <v>1747</v>
      </c>
      <c r="H308"/>
      <c r="I308"/>
      <c r="J308"/>
      <c r="K308"/>
      <c r="L308"/>
      <c r="M308"/>
      <c r="N308"/>
    </row>
    <row r="309" spans="1:14" x14ac:dyDescent="0.25">
      <c r="A309"/>
      <c r="B309"/>
      <c r="C309" s="35" t="s">
        <v>1939</v>
      </c>
      <c r="D309" s="35" t="s">
        <v>1559</v>
      </c>
      <c r="E309" s="35" t="s">
        <v>1939</v>
      </c>
      <c r="F309" s="35" t="s">
        <v>1726</v>
      </c>
      <c r="G309" s="35" t="s">
        <v>1747</v>
      </c>
      <c r="H309"/>
      <c r="I309"/>
      <c r="J309"/>
      <c r="K309"/>
      <c r="L309"/>
      <c r="M309"/>
      <c r="N309"/>
    </row>
    <row r="310" spans="1:14" x14ac:dyDescent="0.25">
      <c r="A310"/>
      <c r="B310"/>
      <c r="C310" s="35" t="s">
        <v>1940</v>
      </c>
      <c r="D310" s="35" t="s">
        <v>1559</v>
      </c>
      <c r="E310" s="35" t="s">
        <v>1940</v>
      </c>
      <c r="F310" s="35" t="s">
        <v>1726</v>
      </c>
      <c r="G310" s="35" t="s">
        <v>1747</v>
      </c>
      <c r="H310"/>
      <c r="I310"/>
      <c r="J310"/>
      <c r="K310"/>
      <c r="L310"/>
      <c r="M310"/>
      <c r="N310"/>
    </row>
    <row r="311" spans="1:14" x14ac:dyDescent="0.25">
      <c r="A311"/>
      <c r="B311"/>
      <c r="C311" s="35" t="s">
        <v>1941</v>
      </c>
      <c r="D311" s="35" t="s">
        <v>1559</v>
      </c>
      <c r="E311" s="35" t="s">
        <v>1941</v>
      </c>
      <c r="F311" s="35" t="s">
        <v>1726</v>
      </c>
      <c r="G311" s="35" t="s">
        <v>1747</v>
      </c>
      <c r="H311"/>
      <c r="I311"/>
      <c r="J311"/>
      <c r="K311"/>
      <c r="L311"/>
      <c r="M311"/>
      <c r="N311"/>
    </row>
    <row r="312" spans="1:14" x14ac:dyDescent="0.25">
      <c r="A312"/>
      <c r="B312"/>
      <c r="C312" s="35" t="s">
        <v>1942</v>
      </c>
      <c r="D312" s="35" t="s">
        <v>1559</v>
      </c>
      <c r="E312" s="35" t="s">
        <v>1942</v>
      </c>
      <c r="F312" s="35" t="s">
        <v>1726</v>
      </c>
      <c r="G312" s="35" t="s">
        <v>1747</v>
      </c>
      <c r="H312"/>
      <c r="I312"/>
      <c r="J312"/>
      <c r="K312"/>
      <c r="L312"/>
      <c r="M312"/>
      <c r="N312"/>
    </row>
    <row r="313" spans="1:14" x14ac:dyDescent="0.25">
      <c r="A313"/>
      <c r="B313"/>
      <c r="C313" s="35" t="s">
        <v>1943</v>
      </c>
      <c r="D313" s="35" t="s">
        <v>1559</v>
      </c>
      <c r="E313" s="35" t="s">
        <v>1943</v>
      </c>
      <c r="F313" s="35" t="s">
        <v>1726</v>
      </c>
      <c r="G313" s="35" t="s">
        <v>1747</v>
      </c>
      <c r="H313"/>
      <c r="I313"/>
      <c r="J313"/>
      <c r="K313"/>
      <c r="L313"/>
      <c r="M313"/>
      <c r="N313"/>
    </row>
    <row r="314" spans="1:14" x14ac:dyDescent="0.25">
      <c r="A314"/>
      <c r="B314"/>
      <c r="C314" s="35" t="s">
        <v>1944</v>
      </c>
      <c r="D314" s="35" t="s">
        <v>1559</v>
      </c>
      <c r="E314" s="35" t="s">
        <v>1944</v>
      </c>
      <c r="F314" s="35" t="s">
        <v>1726</v>
      </c>
      <c r="G314" s="35" t="s">
        <v>1747</v>
      </c>
      <c r="H314"/>
      <c r="I314"/>
      <c r="J314"/>
      <c r="K314"/>
      <c r="L314"/>
      <c r="M314"/>
      <c r="N314"/>
    </row>
    <row r="315" spans="1:14" x14ac:dyDescent="0.25">
      <c r="A315"/>
      <c r="B315"/>
      <c r="C315" s="35" t="s">
        <v>1945</v>
      </c>
      <c r="D315" s="35" t="s">
        <v>1559</v>
      </c>
      <c r="E315" s="35" t="s">
        <v>1945</v>
      </c>
      <c r="F315" s="35" t="s">
        <v>1726</v>
      </c>
      <c r="G315" s="35" t="s">
        <v>1747</v>
      </c>
      <c r="H315"/>
      <c r="I315"/>
      <c r="J315"/>
      <c r="K315"/>
      <c r="L315"/>
      <c r="M315"/>
      <c r="N315"/>
    </row>
    <row r="316" spans="1:14" x14ac:dyDescent="0.25">
      <c r="A316"/>
      <c r="B316"/>
      <c r="C316" s="35" t="s">
        <v>1946</v>
      </c>
      <c r="D316" s="35" t="s">
        <v>1559</v>
      </c>
      <c r="E316" s="35" t="s">
        <v>1946</v>
      </c>
      <c r="F316" s="35" t="s">
        <v>1726</v>
      </c>
      <c r="G316" s="35" t="s">
        <v>1747</v>
      </c>
      <c r="H316"/>
      <c r="I316"/>
      <c r="J316"/>
      <c r="K316"/>
      <c r="L316"/>
      <c r="M316"/>
      <c r="N316"/>
    </row>
    <row r="317" spans="1:14" x14ac:dyDescent="0.25">
      <c r="A317"/>
      <c r="B317"/>
      <c r="C317" s="35" t="s">
        <v>1947</v>
      </c>
      <c r="D317" s="35" t="s">
        <v>1559</v>
      </c>
      <c r="E317" s="35" t="s">
        <v>1947</v>
      </c>
      <c r="F317" s="35" t="s">
        <v>1726</v>
      </c>
      <c r="G317" s="35" t="s">
        <v>1747</v>
      </c>
      <c r="H317"/>
      <c r="I317"/>
      <c r="J317"/>
      <c r="K317"/>
      <c r="L317"/>
      <c r="M317"/>
      <c r="N317"/>
    </row>
    <row r="318" spans="1:14" x14ac:dyDescent="0.25">
      <c r="A318"/>
      <c r="B318"/>
      <c r="C318" s="35" t="s">
        <v>1948</v>
      </c>
      <c r="D318" s="35" t="s">
        <v>1559</v>
      </c>
      <c r="E318" s="35" t="s">
        <v>1948</v>
      </c>
      <c r="F318" s="35" t="s">
        <v>1726</v>
      </c>
      <c r="G318" s="35" t="s">
        <v>1747</v>
      </c>
      <c r="H318"/>
      <c r="I318"/>
      <c r="J318"/>
      <c r="K318"/>
      <c r="L318"/>
      <c r="M318"/>
      <c r="N318"/>
    </row>
    <row r="319" spans="1:14" x14ac:dyDescent="0.25">
      <c r="A319"/>
      <c r="B319"/>
      <c r="C319" s="35" t="s">
        <v>1949</v>
      </c>
      <c r="D319" s="35" t="s">
        <v>1559</v>
      </c>
      <c r="E319" s="35" t="s">
        <v>1949</v>
      </c>
      <c r="F319" s="35" t="s">
        <v>1726</v>
      </c>
      <c r="G319" s="35" t="s">
        <v>1747</v>
      </c>
      <c r="H319"/>
      <c r="I319"/>
      <c r="J319"/>
      <c r="K319"/>
      <c r="L319"/>
      <c r="M319"/>
      <c r="N319"/>
    </row>
    <row r="320" spans="1:14" x14ac:dyDescent="0.25">
      <c r="A320"/>
      <c r="B320"/>
      <c r="C320" s="35" t="s">
        <v>1950</v>
      </c>
      <c r="D320" s="35" t="s">
        <v>1559</v>
      </c>
      <c r="E320" s="35" t="s">
        <v>1950</v>
      </c>
      <c r="F320" s="35" t="s">
        <v>1726</v>
      </c>
      <c r="G320" s="35" t="s">
        <v>1747</v>
      </c>
      <c r="H320"/>
      <c r="I320"/>
      <c r="J320"/>
      <c r="K320"/>
      <c r="L320"/>
      <c r="M320"/>
      <c r="N320"/>
    </row>
    <row r="321" spans="1:14" x14ac:dyDescent="0.25">
      <c r="A321"/>
      <c r="B321"/>
      <c r="C321" s="35" t="s">
        <v>1951</v>
      </c>
      <c r="D321" s="35" t="s">
        <v>1559</v>
      </c>
      <c r="E321" s="35" t="s">
        <v>1951</v>
      </c>
      <c r="F321" s="35" t="s">
        <v>1726</v>
      </c>
      <c r="G321" s="35" t="s">
        <v>1747</v>
      </c>
      <c r="H321"/>
      <c r="I321"/>
      <c r="J321"/>
      <c r="K321"/>
      <c r="L321"/>
      <c r="M321"/>
      <c r="N321"/>
    </row>
    <row r="322" spans="1:14" x14ac:dyDescent="0.25">
      <c r="A322"/>
      <c r="B322"/>
      <c r="C322" s="35" t="s">
        <v>1952</v>
      </c>
      <c r="D322" s="35" t="s">
        <v>1559</v>
      </c>
      <c r="E322" s="35" t="s">
        <v>1952</v>
      </c>
      <c r="F322" s="35" t="s">
        <v>1726</v>
      </c>
      <c r="G322" s="35" t="s">
        <v>1747</v>
      </c>
      <c r="H322"/>
      <c r="I322"/>
      <c r="J322"/>
      <c r="K322"/>
      <c r="L322"/>
      <c r="M322"/>
      <c r="N322"/>
    </row>
    <row r="323" spans="1:14" x14ac:dyDescent="0.25">
      <c r="A323"/>
      <c r="B323"/>
      <c r="C323" s="35" t="s">
        <v>1953</v>
      </c>
      <c r="D323" s="35" t="s">
        <v>1559</v>
      </c>
      <c r="E323" s="35" t="s">
        <v>1953</v>
      </c>
      <c r="F323" s="35" t="s">
        <v>1726</v>
      </c>
      <c r="G323" s="35" t="s">
        <v>1747</v>
      </c>
      <c r="H323"/>
      <c r="I323"/>
      <c r="J323"/>
      <c r="K323"/>
      <c r="L323"/>
      <c r="M323"/>
      <c r="N323"/>
    </row>
    <row r="324" spans="1:14" x14ac:dyDescent="0.25">
      <c r="A324"/>
      <c r="B324"/>
      <c r="C324" s="35" t="s">
        <v>1954</v>
      </c>
      <c r="D324" s="35" t="s">
        <v>1559</v>
      </c>
      <c r="E324" s="35" t="s">
        <v>1954</v>
      </c>
      <c r="F324" s="35" t="s">
        <v>1726</v>
      </c>
      <c r="G324" s="35" t="s">
        <v>1747</v>
      </c>
      <c r="H324"/>
      <c r="I324"/>
      <c r="J324"/>
      <c r="K324"/>
      <c r="L324"/>
      <c r="M324"/>
      <c r="N324"/>
    </row>
    <row r="325" spans="1:14" x14ac:dyDescent="0.25">
      <c r="A325"/>
      <c r="B325"/>
      <c r="C325" s="35" t="s">
        <v>1955</v>
      </c>
      <c r="D325" s="35" t="s">
        <v>1559</v>
      </c>
      <c r="E325" s="35" t="s">
        <v>1955</v>
      </c>
      <c r="F325" s="35" t="s">
        <v>1726</v>
      </c>
      <c r="G325" s="35" t="s">
        <v>1747</v>
      </c>
      <c r="H325"/>
      <c r="I325"/>
      <c r="J325"/>
      <c r="K325"/>
      <c r="L325"/>
      <c r="M325"/>
      <c r="N325"/>
    </row>
    <row r="326" spans="1:14" x14ac:dyDescent="0.25">
      <c r="A326"/>
      <c r="B326" s="35" t="s">
        <v>1956</v>
      </c>
      <c r="C326" s="35" t="s">
        <v>1559</v>
      </c>
      <c r="D326" s="35" t="s">
        <v>1559</v>
      </c>
      <c r="E326" s="35" t="s">
        <v>1956</v>
      </c>
      <c r="F326" s="35" t="s">
        <v>1726</v>
      </c>
      <c r="G326" s="35" t="s">
        <v>1747</v>
      </c>
      <c r="H326"/>
      <c r="I326"/>
      <c r="J326"/>
      <c r="K326"/>
      <c r="L326"/>
      <c r="M326"/>
      <c r="N326"/>
    </row>
    <row r="327" spans="1:14" x14ac:dyDescent="0.25">
      <c r="A327"/>
      <c r="B327"/>
      <c r="C327" s="35" t="s">
        <v>1957</v>
      </c>
      <c r="D327" s="35" t="s">
        <v>1559</v>
      </c>
      <c r="E327" s="35" t="s">
        <v>1957</v>
      </c>
      <c r="F327" s="35" t="s">
        <v>1726</v>
      </c>
      <c r="G327" s="35" t="s">
        <v>1747</v>
      </c>
      <c r="H327"/>
      <c r="I327"/>
      <c r="J327"/>
      <c r="K327"/>
      <c r="L327"/>
      <c r="M327"/>
      <c r="N327"/>
    </row>
    <row r="328" spans="1:14" x14ac:dyDescent="0.25">
      <c r="A328"/>
      <c r="B328"/>
      <c r="C328" s="35" t="s">
        <v>1958</v>
      </c>
      <c r="D328" s="35" t="s">
        <v>1559</v>
      </c>
      <c r="E328" s="35" t="s">
        <v>1958</v>
      </c>
      <c r="F328" s="35" t="s">
        <v>1726</v>
      </c>
      <c r="G328" s="35" t="s">
        <v>1747</v>
      </c>
      <c r="H328"/>
      <c r="I328"/>
      <c r="J328"/>
      <c r="K328"/>
      <c r="L328"/>
      <c r="M328"/>
      <c r="N328"/>
    </row>
    <row r="329" spans="1:14" x14ac:dyDescent="0.25">
      <c r="A329"/>
      <c r="B329"/>
      <c r="C329" s="35" t="s">
        <v>1959</v>
      </c>
      <c r="D329" s="35" t="s">
        <v>1559</v>
      </c>
      <c r="E329" s="35" t="s">
        <v>1959</v>
      </c>
      <c r="F329" s="35" t="s">
        <v>1726</v>
      </c>
      <c r="G329" s="35" t="s">
        <v>1747</v>
      </c>
      <c r="H329"/>
      <c r="I329"/>
      <c r="J329"/>
      <c r="K329"/>
      <c r="L329"/>
      <c r="M329"/>
      <c r="N329"/>
    </row>
    <row r="330" spans="1:14" x14ac:dyDescent="0.25">
      <c r="A330"/>
      <c r="B330"/>
      <c r="C330" s="35" t="s">
        <v>1960</v>
      </c>
      <c r="D330" s="35" t="s">
        <v>1559</v>
      </c>
      <c r="E330" s="35" t="s">
        <v>1960</v>
      </c>
      <c r="F330" s="35" t="s">
        <v>1726</v>
      </c>
      <c r="G330" s="35" t="s">
        <v>1747</v>
      </c>
      <c r="H330"/>
      <c r="I330"/>
      <c r="J330"/>
      <c r="K330"/>
      <c r="L330"/>
      <c r="M330"/>
      <c r="N330"/>
    </row>
    <row r="331" spans="1:14" x14ac:dyDescent="0.25">
      <c r="A331"/>
      <c r="B331"/>
      <c r="C331" s="35" t="s">
        <v>1961</v>
      </c>
      <c r="D331" s="35" t="s">
        <v>1559</v>
      </c>
      <c r="E331" s="35" t="s">
        <v>1961</v>
      </c>
      <c r="F331" s="35" t="s">
        <v>1726</v>
      </c>
      <c r="G331" s="35" t="s">
        <v>1747</v>
      </c>
      <c r="H331"/>
      <c r="I331"/>
      <c r="J331"/>
      <c r="K331"/>
      <c r="L331"/>
      <c r="M331"/>
      <c r="N331"/>
    </row>
    <row r="332" spans="1:14" x14ac:dyDescent="0.25">
      <c r="A332"/>
      <c r="B332"/>
      <c r="C332" s="35" t="s">
        <v>1962</v>
      </c>
      <c r="D332" s="35" t="s">
        <v>1559</v>
      </c>
      <c r="E332" s="35" t="s">
        <v>1962</v>
      </c>
      <c r="F332" s="35" t="s">
        <v>1726</v>
      </c>
      <c r="G332" s="35" t="s">
        <v>1747</v>
      </c>
      <c r="H332"/>
      <c r="I332"/>
      <c r="J332"/>
      <c r="K332"/>
      <c r="L332"/>
      <c r="M332"/>
      <c r="N332"/>
    </row>
    <row r="333" spans="1:14" x14ac:dyDescent="0.25">
      <c r="A333"/>
      <c r="B333"/>
      <c r="C333" s="35" t="s">
        <v>1963</v>
      </c>
      <c r="D333" s="35" t="s">
        <v>1559</v>
      </c>
      <c r="E333" s="35" t="s">
        <v>1963</v>
      </c>
      <c r="F333" s="35" t="s">
        <v>1726</v>
      </c>
      <c r="G333" s="35" t="s">
        <v>1747</v>
      </c>
      <c r="H333"/>
      <c r="I333"/>
      <c r="J333"/>
      <c r="K333"/>
      <c r="L333"/>
      <c r="M333"/>
      <c r="N333"/>
    </row>
    <row r="334" spans="1:14" x14ac:dyDescent="0.25">
      <c r="A334"/>
      <c r="B334"/>
      <c r="C334" s="35" t="s">
        <v>1964</v>
      </c>
      <c r="D334" s="35" t="s">
        <v>1559</v>
      </c>
      <c r="E334" s="35" t="s">
        <v>1964</v>
      </c>
      <c r="F334" s="35" t="s">
        <v>1726</v>
      </c>
      <c r="G334" s="35" t="s">
        <v>1747</v>
      </c>
      <c r="H334"/>
      <c r="I334"/>
      <c r="J334"/>
      <c r="K334"/>
      <c r="L334"/>
      <c r="M334"/>
      <c r="N334"/>
    </row>
    <row r="335" spans="1:14" x14ac:dyDescent="0.25">
      <c r="A335"/>
      <c r="B335"/>
      <c r="C335" s="35" t="s">
        <v>1965</v>
      </c>
      <c r="D335" s="35" t="s">
        <v>1559</v>
      </c>
      <c r="E335" s="35" t="s">
        <v>1965</v>
      </c>
      <c r="F335" s="35" t="s">
        <v>1726</v>
      </c>
      <c r="G335" s="35" t="s">
        <v>1747</v>
      </c>
      <c r="H335"/>
      <c r="I335"/>
      <c r="J335"/>
      <c r="K335"/>
      <c r="L335"/>
      <c r="M335"/>
      <c r="N335"/>
    </row>
    <row r="336" spans="1:14" x14ac:dyDescent="0.25">
      <c r="A336"/>
      <c r="B336"/>
      <c r="C336" s="35" t="s">
        <v>1966</v>
      </c>
      <c r="D336" s="35" t="s">
        <v>1559</v>
      </c>
      <c r="E336" s="35" t="s">
        <v>1966</v>
      </c>
      <c r="F336" s="35" t="s">
        <v>1726</v>
      </c>
      <c r="G336" s="35" t="s">
        <v>1747</v>
      </c>
      <c r="H336"/>
      <c r="I336"/>
      <c r="J336"/>
      <c r="K336"/>
      <c r="L336"/>
      <c r="M336"/>
      <c r="N336"/>
    </row>
    <row r="337" spans="1:14" x14ac:dyDescent="0.25">
      <c r="A337"/>
      <c r="B337"/>
      <c r="C337" s="35" t="s">
        <v>1967</v>
      </c>
      <c r="D337" s="35" t="s">
        <v>1559</v>
      </c>
      <c r="E337" s="35" t="s">
        <v>1967</v>
      </c>
      <c r="F337" s="35" t="s">
        <v>1726</v>
      </c>
      <c r="G337" s="35" t="s">
        <v>1747</v>
      </c>
      <c r="H337"/>
      <c r="I337"/>
      <c r="J337"/>
      <c r="K337"/>
      <c r="L337"/>
      <c r="M337"/>
      <c r="N337"/>
    </row>
    <row r="338" spans="1:14" x14ac:dyDescent="0.25">
      <c r="A338"/>
      <c r="B338"/>
      <c r="C338" s="35" t="s">
        <v>1968</v>
      </c>
      <c r="D338" s="35" t="s">
        <v>1559</v>
      </c>
      <c r="E338" s="35" t="s">
        <v>1968</v>
      </c>
      <c r="F338" s="35" t="s">
        <v>1726</v>
      </c>
      <c r="G338" s="35" t="s">
        <v>1747</v>
      </c>
      <c r="H338"/>
      <c r="I338"/>
      <c r="J338"/>
      <c r="K338"/>
      <c r="L338"/>
      <c r="M338"/>
      <c r="N338"/>
    </row>
    <row r="339" spans="1:14" x14ac:dyDescent="0.25">
      <c r="A339"/>
      <c r="B339"/>
      <c r="C339" s="35" t="s">
        <v>1969</v>
      </c>
      <c r="D339" s="35" t="s">
        <v>1559</v>
      </c>
      <c r="E339" s="35" t="s">
        <v>1969</v>
      </c>
      <c r="F339" s="35" t="s">
        <v>1726</v>
      </c>
      <c r="G339" s="35" t="s">
        <v>1747</v>
      </c>
      <c r="H339"/>
      <c r="I339"/>
      <c r="J339"/>
      <c r="K339"/>
      <c r="L339"/>
      <c r="M339"/>
      <c r="N339"/>
    </row>
    <row r="340" spans="1:14" x14ac:dyDescent="0.25">
      <c r="A340"/>
      <c r="B340"/>
      <c r="C340" s="35" t="s">
        <v>1970</v>
      </c>
      <c r="D340" s="35" t="s">
        <v>1559</v>
      </c>
      <c r="E340" s="35" t="s">
        <v>1970</v>
      </c>
      <c r="F340" s="35" t="s">
        <v>1726</v>
      </c>
      <c r="G340" s="35" t="s">
        <v>1747</v>
      </c>
      <c r="H340"/>
      <c r="I340"/>
      <c r="J340"/>
      <c r="K340"/>
      <c r="L340"/>
      <c r="M340"/>
      <c r="N340"/>
    </row>
    <row r="341" spans="1:14" x14ac:dyDescent="0.25">
      <c r="A341"/>
      <c r="B341"/>
      <c r="C341" s="35" t="s">
        <v>1971</v>
      </c>
      <c r="D341" s="35" t="s">
        <v>1559</v>
      </c>
      <c r="E341" s="35" t="s">
        <v>1971</v>
      </c>
      <c r="F341" s="35" t="s">
        <v>1726</v>
      </c>
      <c r="G341" s="35" t="s">
        <v>1747</v>
      </c>
      <c r="H341"/>
      <c r="I341"/>
      <c r="J341"/>
      <c r="K341"/>
      <c r="L341"/>
      <c r="M341"/>
      <c r="N341"/>
    </row>
    <row r="342" spans="1:14" x14ac:dyDescent="0.25">
      <c r="A342"/>
      <c r="B342"/>
      <c r="C342" s="35" t="s">
        <v>1972</v>
      </c>
      <c r="D342" s="35" t="s">
        <v>1559</v>
      </c>
      <c r="E342" s="35" t="s">
        <v>1972</v>
      </c>
      <c r="F342" s="35" t="s">
        <v>1726</v>
      </c>
      <c r="G342" s="35" t="s">
        <v>1747</v>
      </c>
      <c r="H342"/>
      <c r="I342"/>
      <c r="J342"/>
      <c r="K342"/>
      <c r="L342"/>
      <c r="M342"/>
      <c r="N342"/>
    </row>
    <row r="343" spans="1:14" x14ac:dyDescent="0.25">
      <c r="A343"/>
      <c r="B343" s="35" t="s">
        <v>1973</v>
      </c>
      <c r="C343" s="35" t="s">
        <v>1559</v>
      </c>
      <c r="D343" s="35" t="s">
        <v>1559</v>
      </c>
      <c r="E343" s="35" t="s">
        <v>1973</v>
      </c>
      <c r="F343" s="35" t="s">
        <v>1726</v>
      </c>
      <c r="G343" s="35" t="s">
        <v>1747</v>
      </c>
      <c r="H343"/>
      <c r="I343"/>
      <c r="J343"/>
      <c r="K343"/>
      <c r="L343"/>
      <c r="M343"/>
      <c r="N343"/>
    </row>
    <row r="344" spans="1:14" x14ac:dyDescent="0.25">
      <c r="A344"/>
      <c r="B344"/>
      <c r="C344" s="35" t="s">
        <v>1974</v>
      </c>
      <c r="D344" s="35" t="s">
        <v>1559</v>
      </c>
      <c r="E344" s="35" t="s">
        <v>1974</v>
      </c>
      <c r="F344" s="35" t="s">
        <v>1726</v>
      </c>
      <c r="G344" s="35" t="s">
        <v>1747</v>
      </c>
      <c r="H344"/>
      <c r="I344"/>
      <c r="J344"/>
      <c r="K344"/>
      <c r="L344"/>
      <c r="M344"/>
      <c r="N344"/>
    </row>
    <row r="345" spans="1:14" x14ac:dyDescent="0.25">
      <c r="A345"/>
      <c r="B345"/>
      <c r="C345" s="35" t="s">
        <v>1975</v>
      </c>
      <c r="D345" s="35" t="s">
        <v>1559</v>
      </c>
      <c r="E345" s="35" t="s">
        <v>1975</v>
      </c>
      <c r="F345" s="35" t="s">
        <v>1726</v>
      </c>
      <c r="G345" s="35" t="s">
        <v>1747</v>
      </c>
      <c r="H345"/>
      <c r="I345"/>
      <c r="J345"/>
      <c r="K345"/>
      <c r="L345"/>
      <c r="M345"/>
      <c r="N345"/>
    </row>
    <row r="346" spans="1:14" x14ac:dyDescent="0.25">
      <c r="A346"/>
      <c r="B346"/>
      <c r="C346" s="35" t="s">
        <v>1976</v>
      </c>
      <c r="D346" s="35" t="s">
        <v>1559</v>
      </c>
      <c r="E346" s="35" t="s">
        <v>1976</v>
      </c>
      <c r="F346" s="35" t="s">
        <v>1726</v>
      </c>
      <c r="G346" s="35" t="s">
        <v>1747</v>
      </c>
      <c r="H346"/>
      <c r="I346"/>
      <c r="J346"/>
      <c r="K346"/>
      <c r="L346"/>
      <c r="M346"/>
      <c r="N346"/>
    </row>
    <row r="347" spans="1:14" x14ac:dyDescent="0.25">
      <c r="A347"/>
      <c r="B347"/>
      <c r="C347" s="35" t="s">
        <v>1977</v>
      </c>
      <c r="D347" s="35" t="s">
        <v>1559</v>
      </c>
      <c r="E347" s="35" t="s">
        <v>1977</v>
      </c>
      <c r="F347" s="35" t="s">
        <v>1727</v>
      </c>
      <c r="G347" s="35" t="s">
        <v>1747</v>
      </c>
      <c r="H347"/>
      <c r="I347"/>
      <c r="J347"/>
      <c r="K347"/>
      <c r="L347"/>
      <c r="M347"/>
      <c r="N347"/>
    </row>
    <row r="348" spans="1:14" x14ac:dyDescent="0.25">
      <c r="A348"/>
      <c r="B348" s="35" t="s">
        <v>1978</v>
      </c>
      <c r="C348" s="35" t="s">
        <v>1559</v>
      </c>
      <c r="D348" s="35" t="s">
        <v>1559</v>
      </c>
      <c r="E348" s="35" t="s">
        <v>1978</v>
      </c>
      <c r="F348" s="35" t="s">
        <v>1727</v>
      </c>
      <c r="G348" s="35" t="s">
        <v>1747</v>
      </c>
      <c r="H348"/>
      <c r="I348"/>
      <c r="J348"/>
      <c r="K348"/>
      <c r="L348"/>
      <c r="M348"/>
      <c r="N348"/>
    </row>
    <row r="349" spans="1:14" x14ac:dyDescent="0.25">
      <c r="A349"/>
      <c r="B349"/>
      <c r="C349" s="35" t="s">
        <v>1979</v>
      </c>
      <c r="D349" s="35" t="s">
        <v>1559</v>
      </c>
      <c r="E349" s="35" t="s">
        <v>1979</v>
      </c>
      <c r="F349" s="35" t="s">
        <v>1726</v>
      </c>
      <c r="G349" s="35" t="s">
        <v>1747</v>
      </c>
      <c r="H349"/>
      <c r="I349"/>
      <c r="J349"/>
      <c r="K349"/>
      <c r="L349"/>
      <c r="M349"/>
      <c r="N349"/>
    </row>
    <row r="350" spans="1:14" x14ac:dyDescent="0.25">
      <c r="A350"/>
      <c r="B350"/>
      <c r="C350" s="35" t="s">
        <v>1980</v>
      </c>
      <c r="D350" s="35" t="s">
        <v>1559</v>
      </c>
      <c r="E350" s="35" t="s">
        <v>1980</v>
      </c>
      <c r="F350" s="35" t="s">
        <v>1726</v>
      </c>
      <c r="G350" s="35" t="s">
        <v>1747</v>
      </c>
      <c r="H350"/>
      <c r="I350"/>
      <c r="J350"/>
      <c r="K350"/>
      <c r="L350"/>
      <c r="M350"/>
      <c r="N350"/>
    </row>
    <row r="351" spans="1:14" x14ac:dyDescent="0.25">
      <c r="A351"/>
      <c r="B351"/>
      <c r="C351" s="35" t="s">
        <v>1981</v>
      </c>
      <c r="D351" s="35" t="s">
        <v>1559</v>
      </c>
      <c r="E351" s="35" t="s">
        <v>1981</v>
      </c>
      <c r="F351" s="35" t="s">
        <v>1726</v>
      </c>
      <c r="G351" s="35" t="s">
        <v>1747</v>
      </c>
      <c r="H351"/>
      <c r="I351"/>
      <c r="J351"/>
      <c r="K351"/>
      <c r="L351"/>
      <c r="M351"/>
      <c r="N351"/>
    </row>
    <row r="352" spans="1:14" x14ac:dyDescent="0.25">
      <c r="A352"/>
      <c r="B352"/>
      <c r="C352" s="35" t="s">
        <v>1982</v>
      </c>
      <c r="D352" s="35" t="s">
        <v>1559</v>
      </c>
      <c r="E352" s="35" t="s">
        <v>1982</v>
      </c>
      <c r="F352" s="35" t="s">
        <v>1726</v>
      </c>
      <c r="G352" s="35" t="s">
        <v>1747</v>
      </c>
      <c r="H352"/>
      <c r="I352"/>
      <c r="J352"/>
      <c r="K352"/>
      <c r="L352"/>
      <c r="M352"/>
      <c r="N352"/>
    </row>
    <row r="353" spans="1:14" x14ac:dyDescent="0.25">
      <c r="A353"/>
      <c r="B353"/>
      <c r="C353" s="35" t="s">
        <v>1983</v>
      </c>
      <c r="D353" s="35" t="s">
        <v>1559</v>
      </c>
      <c r="E353" s="35" t="s">
        <v>1983</v>
      </c>
      <c r="F353" s="35" t="s">
        <v>1726</v>
      </c>
      <c r="G353" s="35" t="s">
        <v>1747</v>
      </c>
      <c r="H353"/>
      <c r="I353"/>
      <c r="J353"/>
      <c r="K353"/>
      <c r="L353"/>
      <c r="M353"/>
      <c r="N353"/>
    </row>
    <row r="354" spans="1:14" x14ac:dyDescent="0.25">
      <c r="A354"/>
      <c r="B354"/>
      <c r="C354" s="35" t="s">
        <v>1984</v>
      </c>
      <c r="D354" s="35" t="s">
        <v>1559</v>
      </c>
      <c r="E354" s="35" t="s">
        <v>1984</v>
      </c>
      <c r="F354" s="35" t="s">
        <v>1726</v>
      </c>
      <c r="G354" s="35" t="s">
        <v>1747</v>
      </c>
      <c r="H354"/>
      <c r="I354"/>
      <c r="J354"/>
      <c r="K354"/>
      <c r="L354"/>
      <c r="M354"/>
      <c r="N354"/>
    </row>
    <row r="355" spans="1:14" x14ac:dyDescent="0.25">
      <c r="A355"/>
      <c r="B355"/>
      <c r="C355" s="35" t="s">
        <v>1985</v>
      </c>
      <c r="D355" s="35" t="s">
        <v>1559</v>
      </c>
      <c r="E355" s="35" t="s">
        <v>1985</v>
      </c>
      <c r="F355" s="35" t="s">
        <v>1726</v>
      </c>
      <c r="G355" s="35" t="s">
        <v>1747</v>
      </c>
      <c r="H355"/>
      <c r="I355"/>
      <c r="J355"/>
      <c r="K355"/>
      <c r="L355"/>
      <c r="M355"/>
      <c r="N355"/>
    </row>
    <row r="356" spans="1:14" x14ac:dyDescent="0.25">
      <c r="A356"/>
      <c r="B356" s="35" t="s">
        <v>1986</v>
      </c>
      <c r="C356" s="35" t="s">
        <v>1559</v>
      </c>
      <c r="D356" s="35" t="s">
        <v>1559</v>
      </c>
      <c r="E356" s="35" t="s">
        <v>1986</v>
      </c>
      <c r="F356" s="35" t="s">
        <v>1726</v>
      </c>
      <c r="G356" s="35" t="s">
        <v>1747</v>
      </c>
      <c r="H356"/>
      <c r="I356"/>
      <c r="J356"/>
      <c r="K356"/>
      <c r="L356"/>
      <c r="M356"/>
      <c r="N356"/>
    </row>
    <row r="357" spans="1:14" x14ac:dyDescent="0.25">
      <c r="A357"/>
      <c r="B357"/>
      <c r="C357" s="35" t="s">
        <v>1987</v>
      </c>
      <c r="D357" s="35" t="s">
        <v>1559</v>
      </c>
      <c r="E357" s="35" t="s">
        <v>1987</v>
      </c>
      <c r="F357" s="35" t="s">
        <v>1726</v>
      </c>
      <c r="G357" s="35" t="s">
        <v>1747</v>
      </c>
      <c r="H357"/>
      <c r="I357"/>
      <c r="J357"/>
      <c r="K357"/>
      <c r="L357"/>
      <c r="M357"/>
      <c r="N357"/>
    </row>
    <row r="358" spans="1:14" x14ac:dyDescent="0.25">
      <c r="A358"/>
      <c r="B358"/>
      <c r="C358" s="35" t="s">
        <v>1988</v>
      </c>
      <c r="D358" s="35" t="s">
        <v>1559</v>
      </c>
      <c r="E358" s="35" t="s">
        <v>1988</v>
      </c>
      <c r="F358" s="35" t="s">
        <v>1726</v>
      </c>
      <c r="G358" s="35" t="s">
        <v>1747</v>
      </c>
      <c r="H358"/>
      <c r="I358"/>
      <c r="J358"/>
      <c r="K358"/>
      <c r="L358"/>
      <c r="M358"/>
      <c r="N358"/>
    </row>
    <row r="359" spans="1:14" x14ac:dyDescent="0.25">
      <c r="A359"/>
      <c r="B359"/>
      <c r="C359" s="35" t="s">
        <v>1989</v>
      </c>
      <c r="D359" s="35" t="s">
        <v>1559</v>
      </c>
      <c r="E359" s="35" t="s">
        <v>1989</v>
      </c>
      <c r="F359" s="35" t="s">
        <v>1726</v>
      </c>
      <c r="G359" s="35" t="s">
        <v>1747</v>
      </c>
      <c r="H359"/>
      <c r="I359"/>
      <c r="J359"/>
      <c r="K359"/>
      <c r="L359"/>
      <c r="M359"/>
      <c r="N359"/>
    </row>
    <row r="360" spans="1:14" x14ac:dyDescent="0.25">
      <c r="A360"/>
      <c r="B360"/>
      <c r="C360" s="35" t="s">
        <v>1990</v>
      </c>
      <c r="D360" s="35" t="s">
        <v>1559</v>
      </c>
      <c r="E360" s="35" t="s">
        <v>1990</v>
      </c>
      <c r="F360" s="35" t="s">
        <v>1726</v>
      </c>
      <c r="G360" s="35" t="s">
        <v>1747</v>
      </c>
      <c r="H360"/>
      <c r="I360"/>
      <c r="J360"/>
      <c r="K360"/>
      <c r="L360"/>
      <c r="M360"/>
      <c r="N360"/>
    </row>
    <row r="361" spans="1:14" x14ac:dyDescent="0.25">
      <c r="A361"/>
      <c r="B361"/>
      <c r="C361" s="35" t="s">
        <v>1991</v>
      </c>
      <c r="D361" s="35" t="s">
        <v>1559</v>
      </c>
      <c r="E361" s="35" t="s">
        <v>1991</v>
      </c>
      <c r="F361" s="35" t="s">
        <v>1726</v>
      </c>
      <c r="G361" s="35" t="s">
        <v>1747</v>
      </c>
      <c r="H361"/>
      <c r="I361"/>
      <c r="J361"/>
      <c r="K361"/>
      <c r="L361"/>
      <c r="M361"/>
      <c r="N361"/>
    </row>
    <row r="362" spans="1:14" x14ac:dyDescent="0.25">
      <c r="A362"/>
      <c r="B362"/>
      <c r="C362" s="35" t="s">
        <v>1992</v>
      </c>
      <c r="D362" s="35" t="s">
        <v>1559</v>
      </c>
      <c r="E362" s="35" t="s">
        <v>1992</v>
      </c>
      <c r="F362" s="35" t="s">
        <v>1726</v>
      </c>
      <c r="G362" s="35" t="s">
        <v>1747</v>
      </c>
      <c r="H362"/>
      <c r="I362"/>
      <c r="J362"/>
      <c r="K362"/>
      <c r="L362"/>
      <c r="M362"/>
      <c r="N362"/>
    </row>
    <row r="363" spans="1:14" x14ac:dyDescent="0.25">
      <c r="A363"/>
      <c r="B363"/>
      <c r="C363" s="35" t="s">
        <v>1993</v>
      </c>
      <c r="D363" s="35" t="s">
        <v>1559</v>
      </c>
      <c r="E363" s="35" t="s">
        <v>1993</v>
      </c>
      <c r="F363" s="35" t="s">
        <v>1726</v>
      </c>
      <c r="G363" s="35" t="s">
        <v>1747</v>
      </c>
      <c r="H363"/>
      <c r="I363"/>
      <c r="J363"/>
      <c r="K363"/>
      <c r="L363"/>
      <c r="M363"/>
      <c r="N363"/>
    </row>
    <row r="364" spans="1:14" x14ac:dyDescent="0.25">
      <c r="A364"/>
      <c r="B364"/>
      <c r="C364" s="35" t="s">
        <v>1994</v>
      </c>
      <c r="D364" s="35" t="s">
        <v>1559</v>
      </c>
      <c r="E364" s="35" t="s">
        <v>1994</v>
      </c>
      <c r="F364" s="35" t="s">
        <v>1726</v>
      </c>
      <c r="G364" s="35" t="s">
        <v>1747</v>
      </c>
      <c r="H364"/>
      <c r="I364"/>
      <c r="J364"/>
      <c r="K364"/>
      <c r="L364"/>
      <c r="M364"/>
      <c r="N364"/>
    </row>
    <row r="365" spans="1:14" x14ac:dyDescent="0.25">
      <c r="A365"/>
      <c r="B365"/>
      <c r="C365" s="35" t="s">
        <v>1995</v>
      </c>
      <c r="D365" s="35" t="s">
        <v>1559</v>
      </c>
      <c r="E365" s="35" t="s">
        <v>1995</v>
      </c>
      <c r="F365" s="35" t="s">
        <v>1727</v>
      </c>
      <c r="G365" s="35" t="s">
        <v>1747</v>
      </c>
      <c r="H365"/>
      <c r="I365"/>
      <c r="J365"/>
      <c r="K365"/>
      <c r="L365"/>
      <c r="M365"/>
      <c r="N365"/>
    </row>
    <row r="366" spans="1:14" x14ac:dyDescent="0.25">
      <c r="A366"/>
      <c r="B366" s="35" t="s">
        <v>1996</v>
      </c>
      <c r="C366" s="35" t="s">
        <v>1559</v>
      </c>
      <c r="D366" s="35" t="s">
        <v>1559</v>
      </c>
      <c r="E366" s="35" t="s">
        <v>1996</v>
      </c>
      <c r="F366" s="35" t="s">
        <v>1727</v>
      </c>
      <c r="G366" s="35" t="s">
        <v>1747</v>
      </c>
      <c r="H366"/>
      <c r="I366"/>
      <c r="J366"/>
      <c r="K366"/>
      <c r="L366"/>
      <c r="M366"/>
      <c r="N366"/>
    </row>
    <row r="367" spans="1:14" x14ac:dyDescent="0.25">
      <c r="A367"/>
      <c r="B367"/>
      <c r="C367" s="35" t="s">
        <v>1997</v>
      </c>
      <c r="D367" s="35" t="s">
        <v>1559</v>
      </c>
      <c r="E367" s="35" t="s">
        <v>1997</v>
      </c>
      <c r="F367" s="35" t="s">
        <v>1726</v>
      </c>
      <c r="G367" s="35" t="s">
        <v>1747</v>
      </c>
      <c r="H367"/>
      <c r="I367"/>
      <c r="J367"/>
      <c r="K367"/>
      <c r="L367"/>
      <c r="M367"/>
      <c r="N367"/>
    </row>
    <row r="368" spans="1:14" x14ac:dyDescent="0.25">
      <c r="A368" s="35" t="s">
        <v>1998</v>
      </c>
      <c r="B368" s="35" t="s">
        <v>1999</v>
      </c>
      <c r="C368" s="35" t="s">
        <v>1559</v>
      </c>
      <c r="D368" s="35" t="s">
        <v>1559</v>
      </c>
      <c r="E368" s="35" t="s">
        <v>1999</v>
      </c>
      <c r="F368" s="35" t="s">
        <v>1727</v>
      </c>
      <c r="G368" s="35" t="s">
        <v>837</v>
      </c>
      <c r="H368"/>
      <c r="I368"/>
      <c r="J368"/>
      <c r="K368"/>
      <c r="L368"/>
      <c r="M368"/>
      <c r="N368"/>
    </row>
    <row r="369" spans="1:14" x14ac:dyDescent="0.25">
      <c r="A369"/>
      <c r="B369"/>
      <c r="C369" s="35" t="s">
        <v>2241</v>
      </c>
      <c r="D369" s="35" t="s">
        <v>1559</v>
      </c>
      <c r="E369" s="35" t="s">
        <v>2241</v>
      </c>
      <c r="F369" s="35" t="s">
        <v>1727</v>
      </c>
      <c r="G369" s="35" t="s">
        <v>837</v>
      </c>
      <c r="H369"/>
      <c r="I369"/>
      <c r="J369"/>
      <c r="K369"/>
      <c r="L369"/>
      <c r="M369"/>
      <c r="N369"/>
    </row>
    <row r="370" spans="1:14" x14ac:dyDescent="0.25">
      <c r="A370"/>
      <c r="B370"/>
      <c r="C370"/>
      <c r="D370" s="35" t="s">
        <v>2242</v>
      </c>
      <c r="E370" s="35" t="s">
        <v>2242</v>
      </c>
      <c r="F370" s="35" t="s">
        <v>1726</v>
      </c>
      <c r="G370" s="35" t="s">
        <v>1728</v>
      </c>
      <c r="H370"/>
      <c r="I370"/>
      <c r="J370"/>
      <c r="K370"/>
      <c r="L370"/>
      <c r="M370"/>
      <c r="N370"/>
    </row>
    <row r="371" spans="1:14" x14ac:dyDescent="0.25">
      <c r="A371"/>
      <c r="B371"/>
      <c r="C371"/>
      <c r="D371" s="35" t="s">
        <v>2243</v>
      </c>
      <c r="E371" s="35" t="s">
        <v>2243</v>
      </c>
      <c r="F371" s="35" t="s">
        <v>1726</v>
      </c>
      <c r="G371" s="35" t="s">
        <v>1728</v>
      </c>
      <c r="H371"/>
      <c r="I371"/>
      <c r="J371"/>
      <c r="K371"/>
      <c r="L371"/>
      <c r="M371"/>
      <c r="N371"/>
    </row>
    <row r="372" spans="1:14" x14ac:dyDescent="0.25">
      <c r="A372"/>
      <c r="B372"/>
      <c r="C372"/>
      <c r="D372" s="35" t="s">
        <v>2244</v>
      </c>
      <c r="E372" s="35" t="s">
        <v>2244</v>
      </c>
      <c r="F372" s="35" t="s">
        <v>1726</v>
      </c>
      <c r="G372" s="35" t="s">
        <v>1728</v>
      </c>
      <c r="H372"/>
      <c r="I372"/>
      <c r="J372"/>
      <c r="K372"/>
      <c r="L372"/>
      <c r="M372"/>
      <c r="N372"/>
    </row>
    <row r="373" spans="1:14" x14ac:dyDescent="0.25">
      <c r="A373"/>
      <c r="B373"/>
      <c r="C373"/>
      <c r="D373" s="35" t="s">
        <v>2245</v>
      </c>
      <c r="E373" s="35" t="s">
        <v>2245</v>
      </c>
      <c r="F373" s="35" t="s">
        <v>1726</v>
      </c>
      <c r="G373" s="35" t="s">
        <v>1728</v>
      </c>
      <c r="H373"/>
      <c r="I373"/>
      <c r="J373"/>
      <c r="K373"/>
      <c r="L373"/>
      <c r="M373"/>
      <c r="N373"/>
    </row>
    <row r="374" spans="1:14" x14ac:dyDescent="0.25">
      <c r="A374"/>
      <c r="B374"/>
      <c r="C374"/>
      <c r="D374" s="35" t="s">
        <v>2246</v>
      </c>
      <c r="E374" s="35" t="s">
        <v>2246</v>
      </c>
      <c r="F374" s="35" t="s">
        <v>1726</v>
      </c>
      <c r="G374" s="35" t="s">
        <v>1728</v>
      </c>
      <c r="H374"/>
      <c r="I374"/>
      <c r="J374"/>
      <c r="K374"/>
      <c r="L374"/>
      <c r="M374"/>
      <c r="N374"/>
    </row>
    <row r="375" spans="1:14" x14ac:dyDescent="0.25">
      <c r="A375"/>
      <c r="B375"/>
      <c r="C375"/>
      <c r="D375" s="35" t="s">
        <v>2247</v>
      </c>
      <c r="E375" s="35" t="s">
        <v>2247</v>
      </c>
      <c r="F375" s="35" t="s">
        <v>1726</v>
      </c>
      <c r="G375" s="35" t="s">
        <v>1728</v>
      </c>
      <c r="H375"/>
      <c r="I375"/>
      <c r="J375"/>
      <c r="K375"/>
      <c r="L375"/>
      <c r="M375"/>
      <c r="N375"/>
    </row>
    <row r="376" spans="1:14" x14ac:dyDescent="0.25">
      <c r="A376"/>
      <c r="B376"/>
      <c r="C376" s="35" t="s">
        <v>2248</v>
      </c>
      <c r="D376" s="35" t="s">
        <v>1559</v>
      </c>
      <c r="E376" s="35" t="s">
        <v>2248</v>
      </c>
      <c r="F376" s="35" t="s">
        <v>1727</v>
      </c>
      <c r="G376" s="35" t="s">
        <v>837</v>
      </c>
      <c r="H376"/>
      <c r="I376"/>
      <c r="J376"/>
      <c r="K376"/>
      <c r="L376"/>
      <c r="M376"/>
      <c r="N376"/>
    </row>
    <row r="377" spans="1:14" x14ac:dyDescent="0.25">
      <c r="A377"/>
      <c r="B377"/>
      <c r="C377"/>
      <c r="D377" s="35" t="s">
        <v>2249</v>
      </c>
      <c r="E377" s="35" t="s">
        <v>2249</v>
      </c>
      <c r="F377" s="35" t="s">
        <v>1726</v>
      </c>
      <c r="G377" s="35" t="s">
        <v>1728</v>
      </c>
      <c r="H377"/>
      <c r="I377"/>
      <c r="J377"/>
      <c r="K377"/>
      <c r="L377"/>
      <c r="M377"/>
      <c r="N377"/>
    </row>
    <row r="378" spans="1:14" x14ac:dyDescent="0.25">
      <c r="A378"/>
      <c r="B378"/>
      <c r="C378"/>
      <c r="D378" s="35" t="s">
        <v>2250</v>
      </c>
      <c r="E378" s="35" t="s">
        <v>2250</v>
      </c>
      <c r="F378" s="35" t="s">
        <v>1726</v>
      </c>
      <c r="G378" s="35" t="s">
        <v>1728</v>
      </c>
      <c r="H378"/>
      <c r="I378"/>
      <c r="J378"/>
      <c r="K378"/>
      <c r="L378"/>
      <c r="M378"/>
      <c r="N378"/>
    </row>
    <row r="379" spans="1:14" x14ac:dyDescent="0.25">
      <c r="A379"/>
      <c r="B379"/>
      <c r="C379"/>
      <c r="D379" s="35" t="s">
        <v>2251</v>
      </c>
      <c r="E379" s="35" t="s">
        <v>2251</v>
      </c>
      <c r="F379" s="35" t="s">
        <v>1726</v>
      </c>
      <c r="G379" s="35" t="s">
        <v>1728</v>
      </c>
      <c r="H379"/>
      <c r="I379"/>
      <c r="J379"/>
      <c r="K379"/>
      <c r="L379"/>
      <c r="M379"/>
      <c r="N379"/>
    </row>
    <row r="380" spans="1:14" x14ac:dyDescent="0.25">
      <c r="A380"/>
      <c r="B380"/>
      <c r="C380"/>
      <c r="D380" s="35" t="s">
        <v>2252</v>
      </c>
      <c r="E380" s="35" t="s">
        <v>2252</v>
      </c>
      <c r="F380" s="35" t="s">
        <v>1726</v>
      </c>
      <c r="G380" s="35" t="s">
        <v>1728</v>
      </c>
      <c r="H380"/>
      <c r="I380"/>
      <c r="J380"/>
      <c r="K380"/>
      <c r="L380"/>
      <c r="M380"/>
      <c r="N380"/>
    </row>
    <row r="381" spans="1:14" x14ac:dyDescent="0.25">
      <c r="A381"/>
      <c r="B381"/>
      <c r="C381" s="35" t="s">
        <v>2253</v>
      </c>
      <c r="D381" s="35" t="s">
        <v>1559</v>
      </c>
      <c r="E381" s="35" t="s">
        <v>2253</v>
      </c>
      <c r="F381" s="35" t="s">
        <v>1727</v>
      </c>
      <c r="G381" s="35" t="s">
        <v>837</v>
      </c>
      <c r="H381"/>
      <c r="I381"/>
      <c r="J381"/>
      <c r="K381"/>
      <c r="L381"/>
      <c r="M381"/>
      <c r="N381"/>
    </row>
    <row r="382" spans="1:14" x14ac:dyDescent="0.25">
      <c r="A382"/>
      <c r="B382"/>
      <c r="C382"/>
      <c r="D382" s="35" t="s">
        <v>2254</v>
      </c>
      <c r="E382" s="35" t="s">
        <v>2254</v>
      </c>
      <c r="F382" s="35" t="s">
        <v>1726</v>
      </c>
      <c r="G382" s="35" t="s">
        <v>1729</v>
      </c>
      <c r="H382"/>
      <c r="I382"/>
      <c r="J382"/>
      <c r="K382"/>
      <c r="L382"/>
      <c r="M382"/>
      <c r="N382"/>
    </row>
    <row r="383" spans="1:14" x14ac:dyDescent="0.25">
      <c r="A383"/>
      <c r="B383"/>
      <c r="C383"/>
      <c r="D383" s="35" t="s">
        <v>2255</v>
      </c>
      <c r="E383" s="35" t="s">
        <v>2255</v>
      </c>
      <c r="F383" s="35" t="s">
        <v>1726</v>
      </c>
      <c r="G383" s="35" t="s">
        <v>1729</v>
      </c>
      <c r="H383"/>
      <c r="I383"/>
      <c r="J383"/>
      <c r="K383"/>
      <c r="L383"/>
      <c r="M383"/>
      <c r="N383"/>
    </row>
    <row r="384" spans="1:14" x14ac:dyDescent="0.25">
      <c r="A384"/>
      <c r="B384"/>
      <c r="C384"/>
      <c r="D384" s="35" t="s">
        <v>2256</v>
      </c>
      <c r="E384" s="35" t="s">
        <v>2256</v>
      </c>
      <c r="F384" s="35" t="s">
        <v>1726</v>
      </c>
      <c r="G384" s="35" t="s">
        <v>1729</v>
      </c>
      <c r="H384"/>
      <c r="I384"/>
      <c r="J384"/>
      <c r="K384"/>
      <c r="L384"/>
      <c r="M384"/>
      <c r="N384"/>
    </row>
    <row r="385" spans="1:14" x14ac:dyDescent="0.25">
      <c r="A385"/>
      <c r="B385"/>
      <c r="C385"/>
      <c r="D385" s="35" t="s">
        <v>2257</v>
      </c>
      <c r="E385" s="35" t="s">
        <v>2257</v>
      </c>
      <c r="F385" s="35" t="s">
        <v>1726</v>
      </c>
      <c r="G385" s="35" t="s">
        <v>1729</v>
      </c>
      <c r="H385"/>
      <c r="I385"/>
      <c r="J385"/>
      <c r="K385"/>
      <c r="L385"/>
      <c r="M385"/>
      <c r="N385"/>
    </row>
    <row r="386" spans="1:14" x14ac:dyDescent="0.25">
      <c r="A386"/>
      <c r="B386"/>
      <c r="C386"/>
      <c r="D386" s="35" t="s">
        <v>2258</v>
      </c>
      <c r="E386" s="35" t="s">
        <v>2258</v>
      </c>
      <c r="F386" s="35" t="s">
        <v>1726</v>
      </c>
      <c r="G386" s="35" t="s">
        <v>1729</v>
      </c>
      <c r="H386"/>
      <c r="I386"/>
      <c r="J386"/>
      <c r="K386"/>
      <c r="L386"/>
      <c r="M386"/>
      <c r="N386"/>
    </row>
    <row r="387" spans="1:14" x14ac:dyDescent="0.25">
      <c r="A387"/>
      <c r="B387"/>
      <c r="C387"/>
      <c r="D387" s="35" t="s">
        <v>2259</v>
      </c>
      <c r="E387" s="35" t="s">
        <v>2259</v>
      </c>
      <c r="F387" s="35" t="s">
        <v>1726</v>
      </c>
      <c r="G387" s="35" t="s">
        <v>1729</v>
      </c>
      <c r="H387"/>
      <c r="I387"/>
      <c r="J387"/>
      <c r="K387"/>
      <c r="L387"/>
      <c r="M387"/>
      <c r="N387"/>
    </row>
    <row r="388" spans="1:14" x14ac:dyDescent="0.25">
      <c r="A388"/>
      <c r="B388"/>
      <c r="C388"/>
      <c r="D388" s="35" t="s">
        <v>2260</v>
      </c>
      <c r="E388" s="35" t="s">
        <v>2260</v>
      </c>
      <c r="F388" s="35" t="s">
        <v>1726</v>
      </c>
      <c r="G388" s="35" t="s">
        <v>1729</v>
      </c>
      <c r="H388"/>
      <c r="I388"/>
      <c r="J388"/>
      <c r="K388"/>
      <c r="L388"/>
      <c r="M388"/>
      <c r="N388"/>
    </row>
    <row r="389" spans="1:14" x14ac:dyDescent="0.25">
      <c r="A389"/>
      <c r="B389"/>
      <c r="C389"/>
      <c r="D389" s="35" t="s">
        <v>2261</v>
      </c>
      <c r="E389" s="35" t="s">
        <v>2261</v>
      </c>
      <c r="F389" s="35" t="s">
        <v>1726</v>
      </c>
      <c r="G389" s="35" t="s">
        <v>1729</v>
      </c>
      <c r="H389"/>
      <c r="I389"/>
      <c r="J389"/>
      <c r="K389"/>
      <c r="L389"/>
      <c r="M389"/>
      <c r="N389"/>
    </row>
    <row r="390" spans="1:14" x14ac:dyDescent="0.25">
      <c r="A390"/>
      <c r="B390"/>
      <c r="C390"/>
      <c r="D390" s="35" t="s">
        <v>2262</v>
      </c>
      <c r="E390" s="35" t="s">
        <v>2262</v>
      </c>
      <c r="F390" s="35" t="s">
        <v>1726</v>
      </c>
      <c r="G390" s="35" t="s">
        <v>1729</v>
      </c>
      <c r="H390"/>
      <c r="I390"/>
      <c r="J390"/>
      <c r="K390"/>
      <c r="L390"/>
      <c r="M390"/>
      <c r="N390"/>
    </row>
    <row r="391" spans="1:14" x14ac:dyDescent="0.25">
      <c r="A391"/>
      <c r="B391"/>
      <c r="C391"/>
      <c r="D391" s="35" t="s">
        <v>2263</v>
      </c>
      <c r="E391" s="35" t="s">
        <v>2263</v>
      </c>
      <c r="F391" s="35" t="s">
        <v>1726</v>
      </c>
      <c r="G391" s="35" t="s">
        <v>1729</v>
      </c>
      <c r="H391"/>
      <c r="I391"/>
      <c r="J391"/>
      <c r="K391"/>
      <c r="L391"/>
      <c r="M391"/>
      <c r="N391"/>
    </row>
    <row r="392" spans="1:14" x14ac:dyDescent="0.25">
      <c r="A392"/>
      <c r="B392"/>
      <c r="C392"/>
      <c r="D392" s="35" t="s">
        <v>2264</v>
      </c>
      <c r="E392" s="35" t="s">
        <v>2264</v>
      </c>
      <c r="F392" s="35" t="s">
        <v>1726</v>
      </c>
      <c r="G392" s="35" t="s">
        <v>1729</v>
      </c>
      <c r="H392"/>
      <c r="I392"/>
      <c r="J392"/>
      <c r="K392"/>
      <c r="L392"/>
      <c r="M392"/>
      <c r="N392"/>
    </row>
    <row r="393" spans="1:14" x14ac:dyDescent="0.25">
      <c r="A393"/>
      <c r="B393"/>
      <c r="C393"/>
      <c r="D393" s="35" t="s">
        <v>2265</v>
      </c>
      <c r="E393" s="35" t="s">
        <v>2265</v>
      </c>
      <c r="F393" s="35" t="s">
        <v>1726</v>
      </c>
      <c r="G393" s="35" t="s">
        <v>1729</v>
      </c>
      <c r="H393"/>
      <c r="I393"/>
      <c r="J393"/>
      <c r="K393"/>
      <c r="L393"/>
      <c r="M393"/>
      <c r="N393"/>
    </row>
    <row r="394" spans="1:14" x14ac:dyDescent="0.25">
      <c r="A394"/>
      <c r="B394"/>
      <c r="C394"/>
      <c r="D394" s="35" t="s">
        <v>2266</v>
      </c>
      <c r="E394" s="35" t="s">
        <v>2266</v>
      </c>
      <c r="F394" s="35" t="s">
        <v>1726</v>
      </c>
      <c r="G394" s="35" t="s">
        <v>1729</v>
      </c>
      <c r="H394"/>
      <c r="I394"/>
      <c r="J394"/>
      <c r="K394"/>
      <c r="L394"/>
      <c r="M394"/>
      <c r="N394"/>
    </row>
    <row r="395" spans="1:14" x14ac:dyDescent="0.25">
      <c r="A395"/>
      <c r="B395"/>
      <c r="C395"/>
      <c r="D395" s="35" t="s">
        <v>2267</v>
      </c>
      <c r="E395" s="35" t="s">
        <v>2267</v>
      </c>
      <c r="F395" s="35" t="s">
        <v>1726</v>
      </c>
      <c r="G395" s="35" t="s">
        <v>1729</v>
      </c>
      <c r="H395"/>
      <c r="I395"/>
      <c r="J395"/>
      <c r="K395"/>
      <c r="L395"/>
      <c r="M395"/>
      <c r="N395"/>
    </row>
    <row r="396" spans="1:14" x14ac:dyDescent="0.25">
      <c r="A396"/>
      <c r="B396"/>
      <c r="C396" s="35" t="s">
        <v>2268</v>
      </c>
      <c r="D396" s="35" t="s">
        <v>1559</v>
      </c>
      <c r="E396" s="35" t="s">
        <v>2268</v>
      </c>
      <c r="F396" s="35" t="s">
        <v>1726</v>
      </c>
      <c r="G396" s="35" t="s">
        <v>837</v>
      </c>
      <c r="H396"/>
      <c r="I396"/>
      <c r="J396"/>
      <c r="K396"/>
      <c r="L396"/>
      <c r="M396"/>
      <c r="N396"/>
    </row>
    <row r="397" spans="1:14" x14ac:dyDescent="0.25">
      <c r="A397"/>
      <c r="B397"/>
      <c r="C397"/>
      <c r="D397" s="35" t="s">
        <v>2269</v>
      </c>
      <c r="E397" s="35" t="s">
        <v>2269</v>
      </c>
      <c r="F397" s="35" t="s">
        <v>1726</v>
      </c>
      <c r="G397" s="35" t="s">
        <v>1729</v>
      </c>
      <c r="H397"/>
      <c r="I397"/>
      <c r="J397"/>
      <c r="K397"/>
      <c r="L397"/>
      <c r="M397"/>
      <c r="N397"/>
    </row>
    <row r="398" spans="1:14" x14ac:dyDescent="0.25">
      <c r="A398"/>
      <c r="B398"/>
      <c r="C398"/>
      <c r="D398" s="35" t="s">
        <v>2270</v>
      </c>
      <c r="E398" s="35" t="s">
        <v>2270</v>
      </c>
      <c r="F398" s="35" t="s">
        <v>1726</v>
      </c>
      <c r="G398" s="35" t="s">
        <v>1729</v>
      </c>
      <c r="H398"/>
      <c r="I398"/>
      <c r="J398"/>
      <c r="K398"/>
      <c r="L398"/>
      <c r="M398"/>
      <c r="N398"/>
    </row>
    <row r="399" spans="1:14" x14ac:dyDescent="0.25">
      <c r="A399"/>
      <c r="B399"/>
      <c r="C399"/>
      <c r="D399" s="35" t="s">
        <v>2271</v>
      </c>
      <c r="E399" s="35" t="s">
        <v>2271</v>
      </c>
      <c r="F399" s="35" t="s">
        <v>1726</v>
      </c>
      <c r="G399" s="35" t="s">
        <v>1729</v>
      </c>
      <c r="H399"/>
      <c r="I399"/>
      <c r="J399"/>
      <c r="K399"/>
      <c r="L399"/>
      <c r="M399"/>
      <c r="N399"/>
    </row>
    <row r="400" spans="1:14" x14ac:dyDescent="0.25">
      <c r="A400"/>
      <c r="B400"/>
      <c r="C400"/>
      <c r="D400" s="35" t="s">
        <v>2272</v>
      </c>
      <c r="E400" s="35" t="s">
        <v>2272</v>
      </c>
      <c r="F400" s="35" t="s">
        <v>1726</v>
      </c>
      <c r="G400" s="35" t="s">
        <v>1729</v>
      </c>
      <c r="H400"/>
      <c r="I400"/>
      <c r="J400"/>
      <c r="K400"/>
      <c r="L400"/>
      <c r="M400"/>
      <c r="N400"/>
    </row>
    <row r="401" spans="1:14" x14ac:dyDescent="0.25">
      <c r="A401"/>
      <c r="B401"/>
      <c r="C401"/>
      <c r="D401" s="35" t="s">
        <v>2273</v>
      </c>
      <c r="E401" s="35" t="s">
        <v>2273</v>
      </c>
      <c r="F401" s="35" t="s">
        <v>1726</v>
      </c>
      <c r="G401" s="35" t="s">
        <v>1729</v>
      </c>
      <c r="H401"/>
      <c r="I401"/>
      <c r="J401"/>
      <c r="K401"/>
      <c r="L401"/>
      <c r="M401"/>
      <c r="N401"/>
    </row>
    <row r="402" spans="1:14" x14ac:dyDescent="0.25">
      <c r="A402"/>
      <c r="B402"/>
      <c r="C402"/>
      <c r="D402" s="35" t="s">
        <v>2274</v>
      </c>
      <c r="E402" s="35" t="s">
        <v>2274</v>
      </c>
      <c r="F402" s="35" t="s">
        <v>1726</v>
      </c>
      <c r="G402" s="35" t="s">
        <v>1729</v>
      </c>
      <c r="H402"/>
      <c r="I402"/>
      <c r="J402"/>
      <c r="K402"/>
      <c r="L402"/>
      <c r="M402"/>
      <c r="N402"/>
    </row>
    <row r="403" spans="1:14" x14ac:dyDescent="0.25">
      <c r="A403"/>
      <c r="B403"/>
      <c r="C403"/>
      <c r="D403" s="35" t="s">
        <v>2275</v>
      </c>
      <c r="E403" s="35" t="s">
        <v>2275</v>
      </c>
      <c r="F403" s="35" t="s">
        <v>1726</v>
      </c>
      <c r="G403" s="35" t="s">
        <v>1729</v>
      </c>
      <c r="H403"/>
      <c r="I403"/>
      <c r="J403"/>
      <c r="K403"/>
      <c r="L403"/>
      <c r="M403"/>
      <c r="N403"/>
    </row>
    <row r="404" spans="1:14" x14ac:dyDescent="0.25">
      <c r="A404"/>
      <c r="B404"/>
      <c r="C404"/>
      <c r="D404" s="35" t="s">
        <v>2276</v>
      </c>
      <c r="E404" s="35" t="s">
        <v>2276</v>
      </c>
      <c r="F404" s="35" t="s">
        <v>1726</v>
      </c>
      <c r="G404" s="35" t="s">
        <v>1729</v>
      </c>
      <c r="H404"/>
      <c r="I404"/>
      <c r="J404"/>
      <c r="K404"/>
      <c r="L404"/>
      <c r="M404"/>
      <c r="N404"/>
    </row>
    <row r="405" spans="1:14" x14ac:dyDescent="0.25">
      <c r="A405"/>
      <c r="B405"/>
      <c r="C405"/>
      <c r="D405" s="35" t="s">
        <v>2277</v>
      </c>
      <c r="E405" s="35" t="s">
        <v>2277</v>
      </c>
      <c r="F405" s="35" t="s">
        <v>1726</v>
      </c>
      <c r="G405" s="35" t="s">
        <v>1729</v>
      </c>
      <c r="H405"/>
      <c r="I405"/>
      <c r="J405"/>
      <c r="K405"/>
      <c r="L405"/>
      <c r="M405"/>
      <c r="N405"/>
    </row>
    <row r="406" spans="1:14" x14ac:dyDescent="0.25">
      <c r="A406"/>
      <c r="B406"/>
      <c r="C406"/>
      <c r="D406" s="35" t="s">
        <v>2278</v>
      </c>
      <c r="E406" s="35" t="s">
        <v>2278</v>
      </c>
      <c r="F406" s="35" t="s">
        <v>1726</v>
      </c>
      <c r="G406" s="35" t="s">
        <v>1729</v>
      </c>
      <c r="H406"/>
      <c r="I406"/>
      <c r="J406"/>
      <c r="K406"/>
      <c r="L406"/>
      <c r="M406"/>
      <c r="N406"/>
    </row>
    <row r="407" spans="1:14" x14ac:dyDescent="0.25">
      <c r="A407"/>
      <c r="B407"/>
      <c r="C407"/>
      <c r="D407" s="35" t="s">
        <v>2279</v>
      </c>
      <c r="E407" s="35" t="s">
        <v>2279</v>
      </c>
      <c r="F407" s="35" t="s">
        <v>1726</v>
      </c>
      <c r="G407" s="35" t="s">
        <v>1729</v>
      </c>
      <c r="H407"/>
      <c r="I407"/>
      <c r="J407"/>
      <c r="K407"/>
      <c r="L407"/>
      <c r="M407"/>
      <c r="N407"/>
    </row>
    <row r="408" spans="1:14" x14ac:dyDescent="0.25">
      <c r="A408"/>
      <c r="B408"/>
      <c r="C408"/>
      <c r="D408" s="35" t="s">
        <v>2280</v>
      </c>
      <c r="E408" s="35" t="s">
        <v>2280</v>
      </c>
      <c r="F408" s="35" t="s">
        <v>1726</v>
      </c>
      <c r="G408" s="35" t="s">
        <v>1729</v>
      </c>
      <c r="H408"/>
      <c r="I408"/>
      <c r="J408"/>
      <c r="K408"/>
      <c r="L408"/>
      <c r="M408"/>
      <c r="N408"/>
    </row>
    <row r="409" spans="1:14" x14ac:dyDescent="0.25">
      <c r="A409"/>
      <c r="B409"/>
      <c r="C409"/>
      <c r="D409" s="35" t="s">
        <v>2281</v>
      </c>
      <c r="E409" s="35" t="s">
        <v>2281</v>
      </c>
      <c r="F409" s="35" t="s">
        <v>1726</v>
      </c>
      <c r="G409" s="35" t="s">
        <v>1729</v>
      </c>
      <c r="H409"/>
      <c r="I409"/>
      <c r="J409"/>
      <c r="K409"/>
      <c r="L409"/>
      <c r="M409"/>
      <c r="N409"/>
    </row>
    <row r="410" spans="1:14" x14ac:dyDescent="0.25">
      <c r="A410"/>
      <c r="B410"/>
      <c r="C410"/>
      <c r="D410" s="35" t="s">
        <v>2282</v>
      </c>
      <c r="E410" s="35" t="s">
        <v>2282</v>
      </c>
      <c r="F410" s="35" t="s">
        <v>1726</v>
      </c>
      <c r="G410" s="35" t="s">
        <v>1729</v>
      </c>
      <c r="H410"/>
      <c r="I410"/>
      <c r="J410"/>
      <c r="K410"/>
      <c r="L410"/>
      <c r="M410"/>
      <c r="N410"/>
    </row>
    <row r="411" spans="1:14" x14ac:dyDescent="0.25">
      <c r="A411"/>
      <c r="B411"/>
      <c r="C411"/>
      <c r="D411" s="35" t="s">
        <v>2283</v>
      </c>
      <c r="E411" s="35" t="s">
        <v>2283</v>
      </c>
      <c r="F411" s="35" t="s">
        <v>1726</v>
      </c>
      <c r="G411" s="35" t="s">
        <v>1729</v>
      </c>
      <c r="H411"/>
      <c r="I411"/>
      <c r="J411"/>
      <c r="K411"/>
      <c r="L411"/>
      <c r="M411"/>
      <c r="N411"/>
    </row>
    <row r="412" spans="1:14" x14ac:dyDescent="0.25">
      <c r="A412"/>
      <c r="B412"/>
      <c r="C412" s="35" t="s">
        <v>2284</v>
      </c>
      <c r="D412" s="35" t="s">
        <v>1559</v>
      </c>
      <c r="E412" s="35" t="s">
        <v>2284</v>
      </c>
      <c r="F412" s="35" t="s">
        <v>1727</v>
      </c>
      <c r="G412" s="35" t="s">
        <v>837</v>
      </c>
      <c r="H412"/>
      <c r="I412"/>
      <c r="J412"/>
      <c r="K412"/>
      <c r="L412"/>
      <c r="M412"/>
      <c r="N412"/>
    </row>
    <row r="413" spans="1:14" x14ac:dyDescent="0.25">
      <c r="A413"/>
      <c r="B413"/>
      <c r="C413"/>
      <c r="D413" s="35" t="s">
        <v>2285</v>
      </c>
      <c r="E413" s="35" t="s">
        <v>2285</v>
      </c>
      <c r="F413" s="35" t="s">
        <v>1726</v>
      </c>
      <c r="G413" s="35" t="s">
        <v>1728</v>
      </c>
      <c r="H413"/>
      <c r="I413"/>
      <c r="J413"/>
      <c r="K413"/>
      <c r="L413"/>
      <c r="M413"/>
      <c r="N413"/>
    </row>
    <row r="414" spans="1:14" x14ac:dyDescent="0.25">
      <c r="A414"/>
      <c r="B414"/>
      <c r="C414"/>
      <c r="D414" s="35" t="s">
        <v>2286</v>
      </c>
      <c r="E414" s="35" t="s">
        <v>2286</v>
      </c>
      <c r="F414" s="35" t="s">
        <v>1726</v>
      </c>
      <c r="G414" s="35" t="s">
        <v>1728</v>
      </c>
      <c r="H414"/>
      <c r="I414"/>
      <c r="J414"/>
      <c r="K414"/>
      <c r="L414"/>
      <c r="M414"/>
      <c r="N414"/>
    </row>
    <row r="415" spans="1:14" x14ac:dyDescent="0.25">
      <c r="A415"/>
      <c r="B415"/>
      <c r="C415"/>
      <c r="D415" s="35" t="s">
        <v>2287</v>
      </c>
      <c r="E415" s="35" t="s">
        <v>2287</v>
      </c>
      <c r="F415" s="35" t="s">
        <v>1726</v>
      </c>
      <c r="G415" s="35" t="s">
        <v>1728</v>
      </c>
      <c r="H415"/>
      <c r="I415"/>
      <c r="J415"/>
      <c r="K415"/>
      <c r="L415"/>
      <c r="M415"/>
      <c r="N415"/>
    </row>
    <row r="416" spans="1:14" x14ac:dyDescent="0.25">
      <c r="A416"/>
      <c r="B416"/>
      <c r="C416"/>
      <c r="D416" s="35" t="s">
        <v>2288</v>
      </c>
      <c r="E416" s="35" t="s">
        <v>2288</v>
      </c>
      <c r="F416" s="35" t="s">
        <v>1726</v>
      </c>
      <c r="G416" s="35" t="s">
        <v>1728</v>
      </c>
      <c r="H416"/>
      <c r="I416"/>
      <c r="J416"/>
      <c r="K416"/>
      <c r="L416"/>
      <c r="M416"/>
      <c r="N416"/>
    </row>
    <row r="417" spans="1:14" x14ac:dyDescent="0.25">
      <c r="A417"/>
      <c r="B417"/>
      <c r="C417"/>
      <c r="D417" s="35" t="s">
        <v>2289</v>
      </c>
      <c r="E417" s="35" t="s">
        <v>2289</v>
      </c>
      <c r="F417" s="35" t="s">
        <v>1726</v>
      </c>
      <c r="G417" s="35" t="s">
        <v>1728</v>
      </c>
      <c r="H417"/>
      <c r="I417"/>
      <c r="J417"/>
      <c r="K417"/>
      <c r="L417"/>
      <c r="M417"/>
      <c r="N417"/>
    </row>
    <row r="418" spans="1:14" x14ac:dyDescent="0.25">
      <c r="A418"/>
      <c r="B418"/>
      <c r="C418"/>
      <c r="D418" s="35" t="s">
        <v>2290</v>
      </c>
      <c r="E418" s="35" t="s">
        <v>2290</v>
      </c>
      <c r="F418"/>
      <c r="G418"/>
      <c r="H418"/>
      <c r="I418"/>
      <c r="J418"/>
      <c r="K418"/>
      <c r="L418"/>
      <c r="M418"/>
      <c r="N418"/>
    </row>
    <row r="419" spans="1:14" x14ac:dyDescent="0.25">
      <c r="A419"/>
      <c r="B419"/>
      <c r="C419" s="35" t="s">
        <v>2291</v>
      </c>
      <c r="D419" s="35" t="s">
        <v>1559</v>
      </c>
      <c r="E419" s="35" t="s">
        <v>2291</v>
      </c>
      <c r="F419" s="35" t="s">
        <v>1727</v>
      </c>
      <c r="G419" s="35" t="s">
        <v>837</v>
      </c>
      <c r="H419"/>
      <c r="I419"/>
      <c r="J419"/>
      <c r="K419"/>
      <c r="L419"/>
      <c r="M419"/>
      <c r="N419"/>
    </row>
    <row r="420" spans="1:14" x14ac:dyDescent="0.25">
      <c r="A420"/>
      <c r="B420"/>
      <c r="C420"/>
      <c r="D420" s="35" t="s">
        <v>2292</v>
      </c>
      <c r="E420" s="35" t="s">
        <v>2292</v>
      </c>
      <c r="F420" s="35" t="s">
        <v>1727</v>
      </c>
      <c r="G420" s="35" t="s">
        <v>1729</v>
      </c>
      <c r="H420"/>
      <c r="I420"/>
      <c r="J420"/>
      <c r="K420"/>
      <c r="L420"/>
      <c r="M420"/>
      <c r="N420"/>
    </row>
    <row r="421" spans="1:14" x14ac:dyDescent="0.25">
      <c r="A421"/>
      <c r="B421"/>
      <c r="C421"/>
      <c r="D421" s="35" t="s">
        <v>2293</v>
      </c>
      <c r="E421" s="35" t="s">
        <v>2293</v>
      </c>
      <c r="F421" s="35" t="s">
        <v>1727</v>
      </c>
      <c r="G421" s="35" t="s">
        <v>1729</v>
      </c>
      <c r="H421"/>
      <c r="I421"/>
      <c r="J421"/>
      <c r="K421"/>
      <c r="L421"/>
      <c r="M421"/>
      <c r="N421"/>
    </row>
    <row r="422" spans="1:14" x14ac:dyDescent="0.25">
      <c r="A422"/>
      <c r="B422"/>
      <c r="C422"/>
      <c r="D422" s="35" t="s">
        <v>2294</v>
      </c>
      <c r="E422" s="35" t="s">
        <v>2294</v>
      </c>
      <c r="F422" s="35" t="s">
        <v>1727</v>
      </c>
      <c r="G422" s="35" t="s">
        <v>1729</v>
      </c>
      <c r="H422"/>
      <c r="I422"/>
      <c r="J422"/>
      <c r="K422"/>
      <c r="L422"/>
      <c r="M422"/>
      <c r="N422"/>
    </row>
    <row r="423" spans="1:14" x14ac:dyDescent="0.25">
      <c r="A423"/>
      <c r="B423"/>
      <c r="C423"/>
      <c r="D423" s="35" t="s">
        <v>2295</v>
      </c>
      <c r="E423" s="35" t="s">
        <v>2295</v>
      </c>
      <c r="F423" s="35" t="s">
        <v>1727</v>
      </c>
      <c r="G423" s="35" t="s">
        <v>1729</v>
      </c>
      <c r="H423"/>
      <c r="I423"/>
      <c r="J423"/>
      <c r="K423"/>
      <c r="L423"/>
      <c r="M423"/>
      <c r="N423"/>
    </row>
    <row r="424" spans="1:14" x14ac:dyDescent="0.25">
      <c r="A424"/>
      <c r="B424"/>
      <c r="C424"/>
      <c r="D424" s="35" t="s">
        <v>2296</v>
      </c>
      <c r="E424" s="35" t="s">
        <v>2296</v>
      </c>
      <c r="F424" s="35" t="s">
        <v>1727</v>
      </c>
      <c r="G424" s="35" t="s">
        <v>1729</v>
      </c>
      <c r="H424"/>
      <c r="I424"/>
      <c r="J424"/>
      <c r="K424"/>
      <c r="L424"/>
      <c r="M424"/>
      <c r="N424"/>
    </row>
    <row r="425" spans="1:14" x14ac:dyDescent="0.25">
      <c r="A425"/>
      <c r="B425"/>
      <c r="C425"/>
      <c r="D425" s="35" t="s">
        <v>2297</v>
      </c>
      <c r="E425" s="35" t="s">
        <v>2297</v>
      </c>
      <c r="F425" s="35" t="s">
        <v>1727</v>
      </c>
      <c r="G425" s="35" t="s">
        <v>1729</v>
      </c>
      <c r="H425"/>
      <c r="I425"/>
      <c r="J425"/>
      <c r="K425"/>
      <c r="L425"/>
      <c r="M425"/>
      <c r="N425"/>
    </row>
    <row r="426" spans="1:14" x14ac:dyDescent="0.25">
      <c r="A426"/>
      <c r="B426"/>
      <c r="C426"/>
      <c r="D426" s="35" t="s">
        <v>2298</v>
      </c>
      <c r="E426" s="35" t="s">
        <v>2298</v>
      </c>
      <c r="F426" s="35" t="s">
        <v>1727</v>
      </c>
      <c r="G426" s="35" t="s">
        <v>1729</v>
      </c>
      <c r="H426"/>
      <c r="I426"/>
      <c r="J426"/>
      <c r="K426"/>
      <c r="L426"/>
      <c r="M426"/>
      <c r="N426"/>
    </row>
    <row r="427" spans="1:14" x14ac:dyDescent="0.25">
      <c r="A427"/>
      <c r="B427"/>
      <c r="C427"/>
      <c r="D427" s="35" t="s">
        <v>2299</v>
      </c>
      <c r="E427" s="35" t="s">
        <v>2299</v>
      </c>
      <c r="F427" s="35" t="s">
        <v>1727</v>
      </c>
      <c r="G427" s="35" t="s">
        <v>1729</v>
      </c>
      <c r="H427"/>
      <c r="I427"/>
      <c r="J427"/>
      <c r="K427"/>
      <c r="L427"/>
      <c r="M427"/>
      <c r="N427"/>
    </row>
    <row r="428" spans="1:14" x14ac:dyDescent="0.25">
      <c r="A428"/>
      <c r="B428"/>
      <c r="C428"/>
      <c r="D428" s="35" t="s">
        <v>2300</v>
      </c>
      <c r="E428" s="35" t="s">
        <v>2300</v>
      </c>
      <c r="F428" s="35" t="s">
        <v>1727</v>
      </c>
      <c r="G428" s="35" t="s">
        <v>1729</v>
      </c>
      <c r="H428"/>
      <c r="I428"/>
      <c r="J428"/>
      <c r="K428"/>
      <c r="L428"/>
      <c r="M428"/>
      <c r="N428"/>
    </row>
    <row r="429" spans="1:14" x14ac:dyDescent="0.25">
      <c r="A429"/>
      <c r="B429"/>
      <c r="C429"/>
      <c r="D429" s="35" t="s">
        <v>2301</v>
      </c>
      <c r="E429" s="35" t="s">
        <v>2301</v>
      </c>
      <c r="F429" s="35" t="s">
        <v>1727</v>
      </c>
      <c r="G429" s="35" t="s">
        <v>1729</v>
      </c>
      <c r="H429"/>
      <c r="I429"/>
      <c r="J429"/>
      <c r="K429"/>
      <c r="L429"/>
      <c r="M429"/>
      <c r="N429"/>
    </row>
    <row r="430" spans="1:14" x14ac:dyDescent="0.25">
      <c r="A430"/>
      <c r="B430"/>
      <c r="C430"/>
      <c r="D430" s="35" t="s">
        <v>2302</v>
      </c>
      <c r="E430" s="35" t="s">
        <v>2302</v>
      </c>
      <c r="F430" s="35" t="s">
        <v>1727</v>
      </c>
      <c r="G430" s="35" t="s">
        <v>1729</v>
      </c>
      <c r="H430"/>
      <c r="I430"/>
      <c r="J430"/>
      <c r="K430"/>
      <c r="L430"/>
      <c r="M430"/>
      <c r="N430"/>
    </row>
    <row r="431" spans="1:14" x14ac:dyDescent="0.25">
      <c r="A431"/>
      <c r="B431"/>
      <c r="C431"/>
      <c r="D431" s="35" t="s">
        <v>2303</v>
      </c>
      <c r="E431" s="35" t="s">
        <v>2303</v>
      </c>
      <c r="F431" s="35" t="s">
        <v>1727</v>
      </c>
      <c r="G431" s="35" t="s">
        <v>1729</v>
      </c>
      <c r="H431"/>
      <c r="I431"/>
      <c r="J431"/>
      <c r="K431"/>
      <c r="L431"/>
      <c r="M431"/>
      <c r="N431"/>
    </row>
    <row r="432" spans="1:14" x14ac:dyDescent="0.25">
      <c r="A432"/>
      <c r="B432"/>
      <c r="C432"/>
      <c r="D432" s="35" t="s">
        <v>2304</v>
      </c>
      <c r="E432" s="35" t="s">
        <v>2304</v>
      </c>
      <c r="F432" s="35" t="s">
        <v>1727</v>
      </c>
      <c r="G432" s="35" t="s">
        <v>1729</v>
      </c>
      <c r="H432"/>
      <c r="I432"/>
      <c r="J432"/>
      <c r="K432"/>
      <c r="L432"/>
      <c r="M432"/>
      <c r="N432"/>
    </row>
    <row r="433" spans="1:14" x14ac:dyDescent="0.25">
      <c r="A433"/>
      <c r="B433"/>
      <c r="C433"/>
      <c r="D433" s="35" t="s">
        <v>2305</v>
      </c>
      <c r="E433" s="35" t="s">
        <v>2305</v>
      </c>
      <c r="F433" s="35" t="s">
        <v>1727</v>
      </c>
      <c r="G433" s="35" t="s">
        <v>1729</v>
      </c>
      <c r="H433"/>
      <c r="I433"/>
      <c r="J433"/>
      <c r="K433"/>
      <c r="L433"/>
      <c r="M433"/>
      <c r="N433"/>
    </row>
    <row r="434" spans="1:14" x14ac:dyDescent="0.25">
      <c r="A434"/>
      <c r="B434"/>
      <c r="C434"/>
      <c r="D434" s="35" t="s">
        <v>2306</v>
      </c>
      <c r="E434" s="35" t="s">
        <v>2306</v>
      </c>
      <c r="F434" s="35" t="s">
        <v>1727</v>
      </c>
      <c r="G434" s="35" t="s">
        <v>1729</v>
      </c>
      <c r="H434"/>
      <c r="I434"/>
      <c r="J434"/>
      <c r="K434"/>
      <c r="L434"/>
      <c r="M434"/>
      <c r="N434"/>
    </row>
    <row r="435" spans="1:14" x14ac:dyDescent="0.25">
      <c r="A435"/>
      <c r="B435"/>
      <c r="C435"/>
      <c r="D435" s="35" t="s">
        <v>2307</v>
      </c>
      <c r="E435" s="35" t="s">
        <v>2307</v>
      </c>
      <c r="F435" s="35" t="s">
        <v>1727</v>
      </c>
      <c r="G435" s="35" t="s">
        <v>1729</v>
      </c>
      <c r="H435"/>
      <c r="I435"/>
      <c r="J435"/>
      <c r="K435"/>
      <c r="L435"/>
      <c r="M435"/>
      <c r="N435"/>
    </row>
    <row r="436" spans="1:14" x14ac:dyDescent="0.25">
      <c r="A436"/>
      <c r="B436"/>
      <c r="C436"/>
      <c r="D436" s="35" t="s">
        <v>2308</v>
      </c>
      <c r="E436" s="35" t="s">
        <v>2308</v>
      </c>
      <c r="F436" s="35" t="s">
        <v>1727</v>
      </c>
      <c r="G436" s="35" t="s">
        <v>1729</v>
      </c>
      <c r="H436"/>
      <c r="I436"/>
      <c r="J436"/>
      <c r="K436"/>
      <c r="L436"/>
      <c r="M436"/>
      <c r="N436"/>
    </row>
    <row r="437" spans="1:14" x14ac:dyDescent="0.25">
      <c r="A437"/>
      <c r="B437"/>
      <c r="C437"/>
      <c r="D437" s="35" t="s">
        <v>2309</v>
      </c>
      <c r="E437" s="35" t="s">
        <v>2309</v>
      </c>
      <c r="F437" s="35" t="s">
        <v>1727</v>
      </c>
      <c r="G437" s="35" t="s">
        <v>1729</v>
      </c>
      <c r="H437"/>
      <c r="I437"/>
      <c r="J437"/>
      <c r="K437"/>
      <c r="L437"/>
      <c r="M437"/>
      <c r="N437"/>
    </row>
    <row r="438" spans="1:14" x14ac:dyDescent="0.25">
      <c r="A438"/>
      <c r="B438"/>
      <c r="C438"/>
      <c r="D438" s="35" t="s">
        <v>2310</v>
      </c>
      <c r="E438" s="35" t="s">
        <v>2310</v>
      </c>
      <c r="F438" s="35" t="s">
        <v>1727</v>
      </c>
      <c r="G438" s="35" t="s">
        <v>1729</v>
      </c>
      <c r="H438"/>
      <c r="I438"/>
      <c r="J438"/>
      <c r="K438"/>
      <c r="L438"/>
      <c r="M438"/>
      <c r="N438"/>
    </row>
    <row r="439" spans="1:14" x14ac:dyDescent="0.25">
      <c r="A439"/>
      <c r="B439"/>
      <c r="C439"/>
      <c r="D439" s="35" t="s">
        <v>2311</v>
      </c>
      <c r="E439" s="35" t="s">
        <v>2311</v>
      </c>
      <c r="F439" s="35" t="s">
        <v>1727</v>
      </c>
      <c r="G439" s="35" t="s">
        <v>1729</v>
      </c>
      <c r="H439"/>
      <c r="I439"/>
      <c r="J439"/>
      <c r="K439"/>
      <c r="L439"/>
      <c r="M439"/>
      <c r="N439"/>
    </row>
    <row r="440" spans="1:14" x14ac:dyDescent="0.25">
      <c r="A440"/>
      <c r="B440"/>
      <c r="C440" s="35" t="s">
        <v>2312</v>
      </c>
      <c r="D440" s="35" t="s">
        <v>1559</v>
      </c>
      <c r="E440" s="35" t="s">
        <v>2312</v>
      </c>
      <c r="F440" s="35" t="s">
        <v>1727</v>
      </c>
      <c r="G440" s="35" t="s">
        <v>837</v>
      </c>
      <c r="H440"/>
      <c r="I440"/>
      <c r="J440"/>
      <c r="K440"/>
      <c r="L440"/>
      <c r="M440"/>
      <c r="N440"/>
    </row>
    <row r="441" spans="1:14" x14ac:dyDescent="0.25">
      <c r="A441"/>
      <c r="B441"/>
      <c r="C441"/>
      <c r="D441" s="35" t="s">
        <v>2313</v>
      </c>
      <c r="E441" s="35" t="s">
        <v>2313</v>
      </c>
      <c r="F441" s="35" t="s">
        <v>1727</v>
      </c>
      <c r="G441" s="35" t="s">
        <v>1742</v>
      </c>
      <c r="H441"/>
      <c r="I441"/>
      <c r="J441"/>
      <c r="K441"/>
      <c r="L441"/>
      <c r="M441"/>
      <c r="N441"/>
    </row>
    <row r="442" spans="1:14" x14ac:dyDescent="0.25">
      <c r="A442"/>
      <c r="B442"/>
      <c r="C442"/>
      <c r="D442" s="35" t="s">
        <v>2314</v>
      </c>
      <c r="E442" s="35" t="s">
        <v>2314</v>
      </c>
      <c r="F442" s="35" t="s">
        <v>1727</v>
      </c>
      <c r="G442" s="35" t="s">
        <v>1742</v>
      </c>
      <c r="H442"/>
      <c r="I442"/>
      <c r="J442"/>
      <c r="K442"/>
      <c r="L442"/>
      <c r="M442"/>
      <c r="N442"/>
    </row>
    <row r="443" spans="1:14" x14ac:dyDescent="0.25">
      <c r="A443"/>
      <c r="B443"/>
      <c r="C443"/>
      <c r="D443" s="35" t="s">
        <v>2315</v>
      </c>
      <c r="E443" s="35" t="s">
        <v>2315</v>
      </c>
      <c r="F443" s="35" t="s">
        <v>1727</v>
      </c>
      <c r="G443" s="35" t="s">
        <v>1743</v>
      </c>
      <c r="H443"/>
      <c r="I443"/>
      <c r="J443"/>
      <c r="K443"/>
      <c r="L443"/>
      <c r="M443"/>
      <c r="N443"/>
    </row>
    <row r="444" spans="1:14" x14ac:dyDescent="0.25">
      <c r="A444"/>
      <c r="B444"/>
      <c r="C444"/>
      <c r="D444" s="35" t="s">
        <v>2316</v>
      </c>
      <c r="E444" s="35" t="s">
        <v>2316</v>
      </c>
      <c r="F444" s="35" t="s">
        <v>1727</v>
      </c>
      <c r="G444" s="35" t="s">
        <v>1742</v>
      </c>
      <c r="H444"/>
      <c r="I444"/>
      <c r="J444"/>
      <c r="K444"/>
      <c r="L444"/>
      <c r="M444"/>
      <c r="N444"/>
    </row>
    <row r="445" spans="1:14" x14ac:dyDescent="0.25">
      <c r="A445"/>
      <c r="B445"/>
      <c r="C445"/>
      <c r="D445" s="35" t="s">
        <v>2382</v>
      </c>
      <c r="E445" s="35" t="s">
        <v>2382</v>
      </c>
      <c r="F445" s="35" t="s">
        <v>1727</v>
      </c>
      <c r="G445" s="35" t="s">
        <v>1742</v>
      </c>
      <c r="H445"/>
      <c r="I445"/>
      <c r="J445"/>
      <c r="K445"/>
      <c r="L445"/>
      <c r="M445"/>
      <c r="N445"/>
    </row>
    <row r="446" spans="1:14" x14ac:dyDescent="0.25">
      <c r="A446"/>
      <c r="B446"/>
      <c r="C446"/>
      <c r="D446" s="35" t="s">
        <v>2383</v>
      </c>
      <c r="E446" s="35" t="s">
        <v>2383</v>
      </c>
      <c r="F446" s="35" t="s">
        <v>1727</v>
      </c>
      <c r="G446" s="35" t="s">
        <v>1742</v>
      </c>
      <c r="H446"/>
      <c r="I446"/>
      <c r="J446"/>
      <c r="K446"/>
      <c r="L446"/>
      <c r="M446"/>
      <c r="N446"/>
    </row>
    <row r="447" spans="1:14" x14ac:dyDescent="0.25">
      <c r="A447"/>
      <c r="B447" s="35" t="s">
        <v>2384</v>
      </c>
      <c r="C447" s="35" t="s">
        <v>1559</v>
      </c>
      <c r="D447" s="35" t="s">
        <v>1559</v>
      </c>
      <c r="E447" s="35" t="s">
        <v>2384</v>
      </c>
      <c r="F447" s="35" t="s">
        <v>1727</v>
      </c>
      <c r="G447" s="35" t="s">
        <v>837</v>
      </c>
      <c r="H447"/>
      <c r="I447"/>
      <c r="J447"/>
      <c r="K447"/>
      <c r="L447"/>
      <c r="M447"/>
      <c r="N447"/>
    </row>
    <row r="448" spans="1:14" x14ac:dyDescent="0.25">
      <c r="A448"/>
      <c r="B448"/>
      <c r="C448" s="35" t="s">
        <v>2385</v>
      </c>
      <c r="D448" s="35" t="s">
        <v>1559</v>
      </c>
      <c r="E448" s="35" t="s">
        <v>2385</v>
      </c>
      <c r="F448" s="35" t="s">
        <v>1727</v>
      </c>
      <c r="G448" s="35" t="s">
        <v>1743</v>
      </c>
      <c r="H448"/>
      <c r="I448"/>
      <c r="J448"/>
      <c r="K448"/>
      <c r="L448"/>
      <c r="M448"/>
      <c r="N448"/>
    </row>
    <row r="449" spans="1:14" x14ac:dyDescent="0.25">
      <c r="A449"/>
      <c r="B449"/>
      <c r="C449" s="35" t="s">
        <v>2386</v>
      </c>
      <c r="D449" s="35" t="s">
        <v>1559</v>
      </c>
      <c r="E449" s="35" t="s">
        <v>2386</v>
      </c>
      <c r="F449" s="35" t="s">
        <v>1727</v>
      </c>
      <c r="G449" s="35" t="s">
        <v>1749</v>
      </c>
      <c r="H449"/>
      <c r="I449"/>
      <c r="J449"/>
      <c r="K449"/>
      <c r="L449"/>
      <c r="M449"/>
      <c r="N449"/>
    </row>
    <row r="450" spans="1:14" x14ac:dyDescent="0.25">
      <c r="A450"/>
      <c r="B450"/>
      <c r="C450" s="35" t="s">
        <v>2387</v>
      </c>
      <c r="D450" s="35" t="s">
        <v>1559</v>
      </c>
      <c r="E450" s="35" t="s">
        <v>2387</v>
      </c>
      <c r="F450" s="35" t="s">
        <v>1727</v>
      </c>
      <c r="G450" s="35" t="s">
        <v>1749</v>
      </c>
      <c r="H450"/>
      <c r="I450"/>
      <c r="J450"/>
      <c r="K450"/>
      <c r="L450"/>
      <c r="M450"/>
      <c r="N450"/>
    </row>
    <row r="451" spans="1:14" x14ac:dyDescent="0.25">
      <c r="A451"/>
      <c r="B451"/>
      <c r="C451" s="35" t="s">
        <v>2388</v>
      </c>
      <c r="D451" s="35" t="s">
        <v>1559</v>
      </c>
      <c r="E451" s="35" t="s">
        <v>2388</v>
      </c>
      <c r="F451" s="35" t="s">
        <v>1727</v>
      </c>
      <c r="G451" s="35" t="s">
        <v>1749</v>
      </c>
      <c r="H451"/>
      <c r="I451"/>
      <c r="J451"/>
      <c r="K451"/>
      <c r="L451"/>
      <c r="M451"/>
      <c r="N451"/>
    </row>
    <row r="452" spans="1:14" x14ac:dyDescent="0.25">
      <c r="A452"/>
      <c r="B452" s="35" t="s">
        <v>2389</v>
      </c>
      <c r="C452" s="35" t="s">
        <v>1559</v>
      </c>
      <c r="D452" s="35" t="s">
        <v>1559</v>
      </c>
      <c r="E452" s="35" t="s">
        <v>2389</v>
      </c>
      <c r="F452" s="35" t="s">
        <v>1730</v>
      </c>
      <c r="G452" s="35" t="s">
        <v>837</v>
      </c>
      <c r="H452"/>
      <c r="I452"/>
      <c r="J452"/>
      <c r="K452"/>
      <c r="L452"/>
      <c r="M452"/>
      <c r="N452"/>
    </row>
    <row r="453" spans="1:14" x14ac:dyDescent="0.25">
      <c r="A453"/>
      <c r="B453"/>
      <c r="C453" s="35" t="s">
        <v>2000</v>
      </c>
      <c r="D453" s="35" t="s">
        <v>1559</v>
      </c>
      <c r="E453" s="35" t="s">
        <v>2000</v>
      </c>
      <c r="F453" s="35" t="s">
        <v>1730</v>
      </c>
      <c r="G453" s="35" t="s">
        <v>837</v>
      </c>
      <c r="H453"/>
      <c r="I453"/>
      <c r="J453"/>
      <c r="K453"/>
      <c r="L453"/>
      <c r="M453"/>
      <c r="N453"/>
    </row>
    <row r="454" spans="1:14" x14ac:dyDescent="0.25">
      <c r="A454"/>
      <c r="B454"/>
      <c r="C454"/>
      <c r="D454" s="35" t="s">
        <v>2001</v>
      </c>
      <c r="E454" s="35" t="s">
        <v>2001</v>
      </c>
      <c r="F454" s="35" t="s">
        <v>1730</v>
      </c>
      <c r="G454" s="35" t="s">
        <v>1728</v>
      </c>
      <c r="H454"/>
      <c r="I454"/>
      <c r="J454"/>
      <c r="K454"/>
      <c r="L454"/>
      <c r="M454"/>
      <c r="N454"/>
    </row>
    <row r="455" spans="1:14" x14ac:dyDescent="0.25">
      <c r="A455"/>
      <c r="B455"/>
      <c r="C455"/>
      <c r="D455" s="35" t="s">
        <v>2002</v>
      </c>
      <c r="E455" s="35" t="s">
        <v>2002</v>
      </c>
      <c r="F455" s="35" t="s">
        <v>1730</v>
      </c>
      <c r="G455" s="35" t="s">
        <v>1728</v>
      </c>
      <c r="H455"/>
      <c r="I455"/>
      <c r="J455"/>
      <c r="K455"/>
      <c r="L455"/>
      <c r="M455"/>
      <c r="N455"/>
    </row>
    <row r="456" spans="1:14" x14ac:dyDescent="0.25">
      <c r="A456"/>
      <c r="B456"/>
      <c r="C456"/>
      <c r="D456" s="35" t="s">
        <v>2003</v>
      </c>
      <c r="E456" s="35" t="s">
        <v>2003</v>
      </c>
      <c r="F456" s="35" t="s">
        <v>1730</v>
      </c>
      <c r="G456" s="35" t="s">
        <v>1728</v>
      </c>
      <c r="H456"/>
      <c r="I456"/>
      <c r="J456"/>
      <c r="K456"/>
      <c r="L456"/>
      <c r="M456"/>
      <c r="N456"/>
    </row>
    <row r="457" spans="1:14" x14ac:dyDescent="0.25">
      <c r="A457"/>
      <c r="B457"/>
      <c r="C457"/>
      <c r="D457" s="35" t="s">
        <v>2004</v>
      </c>
      <c r="E457" s="35" t="s">
        <v>2004</v>
      </c>
      <c r="F457" s="35" t="s">
        <v>1730</v>
      </c>
      <c r="G457" s="35" t="s">
        <v>1728</v>
      </c>
      <c r="H457"/>
      <c r="I457"/>
      <c r="J457"/>
      <c r="K457"/>
      <c r="L457"/>
      <c r="M457"/>
      <c r="N457"/>
    </row>
    <row r="458" spans="1:14" x14ac:dyDescent="0.25">
      <c r="A458"/>
      <c r="B458"/>
      <c r="C458" s="35" t="s">
        <v>2005</v>
      </c>
      <c r="D458" s="35" t="s">
        <v>1559</v>
      </c>
      <c r="E458" s="35" t="s">
        <v>2005</v>
      </c>
      <c r="F458" s="35" t="s">
        <v>1730</v>
      </c>
      <c r="G458" s="35" t="s">
        <v>1743</v>
      </c>
      <c r="H458"/>
      <c r="I458"/>
      <c r="J458"/>
      <c r="K458"/>
      <c r="L458"/>
      <c r="M458"/>
      <c r="N458"/>
    </row>
    <row r="459" spans="1:14" x14ac:dyDescent="0.25">
      <c r="A459"/>
      <c r="B459"/>
      <c r="C459" s="35" t="s">
        <v>2006</v>
      </c>
      <c r="D459" s="35" t="s">
        <v>1559</v>
      </c>
      <c r="E459" s="35" t="s">
        <v>2006</v>
      </c>
      <c r="F459" s="35" t="s">
        <v>1730</v>
      </c>
      <c r="G459" s="35" t="s">
        <v>1743</v>
      </c>
      <c r="H459"/>
      <c r="I459"/>
      <c r="J459"/>
      <c r="K459"/>
      <c r="L459"/>
      <c r="M459"/>
      <c r="N459"/>
    </row>
    <row r="460" spans="1:14" x14ac:dyDescent="0.25">
      <c r="A460"/>
      <c r="B460"/>
      <c r="C460" s="35" t="s">
        <v>2007</v>
      </c>
      <c r="D460" s="35" t="s">
        <v>1559</v>
      </c>
      <c r="E460" s="35" t="s">
        <v>2007</v>
      </c>
      <c r="F460" s="35" t="s">
        <v>1730</v>
      </c>
      <c r="G460" s="35" t="s">
        <v>1743</v>
      </c>
      <c r="H460"/>
      <c r="I460"/>
      <c r="J460"/>
      <c r="K460"/>
      <c r="L460"/>
      <c r="M460"/>
      <c r="N460"/>
    </row>
    <row r="461" spans="1:14" x14ac:dyDescent="0.25">
      <c r="A461" s="35" t="s">
        <v>2008</v>
      </c>
      <c r="B461" s="35" t="s">
        <v>1559</v>
      </c>
      <c r="C461" s="35" t="s">
        <v>1559</v>
      </c>
      <c r="D461" s="35" t="s">
        <v>1559</v>
      </c>
      <c r="E461" s="35" t="s">
        <v>2008</v>
      </c>
      <c r="F461" s="35" t="s">
        <v>1727</v>
      </c>
      <c r="G461" s="35" t="s">
        <v>837</v>
      </c>
      <c r="H461"/>
      <c r="I461"/>
      <c r="J461"/>
      <c r="K461"/>
      <c r="L461"/>
      <c r="M461"/>
      <c r="N461"/>
    </row>
    <row r="462" spans="1:14" x14ac:dyDescent="0.25">
      <c r="A462"/>
      <c r="B462" s="35" t="s">
        <v>2009</v>
      </c>
      <c r="C462" s="35" t="s">
        <v>1559</v>
      </c>
      <c r="D462" s="35" t="s">
        <v>1559</v>
      </c>
      <c r="E462" s="35" t="s">
        <v>2009</v>
      </c>
      <c r="F462" s="35" t="s">
        <v>1726</v>
      </c>
      <c r="G462" s="35" t="s">
        <v>1747</v>
      </c>
      <c r="H462"/>
      <c r="I462"/>
      <c r="J462"/>
      <c r="K462"/>
      <c r="L462"/>
      <c r="M462"/>
      <c r="N462"/>
    </row>
    <row r="463" spans="1:14" x14ac:dyDescent="0.25">
      <c r="A463"/>
      <c r="B463"/>
      <c r="C463" s="35" t="s">
        <v>2010</v>
      </c>
      <c r="D463" s="35" t="s">
        <v>1559</v>
      </c>
      <c r="E463" s="35" t="s">
        <v>2010</v>
      </c>
      <c r="F463" s="35" t="s">
        <v>1726</v>
      </c>
      <c r="G463" s="35" t="s">
        <v>1747</v>
      </c>
      <c r="H463"/>
      <c r="I463"/>
      <c r="J463"/>
      <c r="K463"/>
      <c r="L463"/>
      <c r="M463"/>
      <c r="N463"/>
    </row>
    <row r="464" spans="1:14" x14ac:dyDescent="0.25">
      <c r="A464"/>
      <c r="B464"/>
      <c r="C464" s="35" t="s">
        <v>2011</v>
      </c>
      <c r="D464" s="35" t="s">
        <v>1559</v>
      </c>
      <c r="E464" s="35" t="s">
        <v>2011</v>
      </c>
      <c r="F464" s="35" t="s">
        <v>1726</v>
      </c>
      <c r="G464" s="35" t="s">
        <v>1747</v>
      </c>
      <c r="H464"/>
      <c r="I464"/>
      <c r="J464"/>
      <c r="K464"/>
      <c r="L464"/>
      <c r="M464"/>
      <c r="N464"/>
    </row>
    <row r="465" spans="1:14" x14ac:dyDescent="0.25">
      <c r="A465"/>
      <c r="B465"/>
      <c r="C465" s="35" t="s">
        <v>2012</v>
      </c>
      <c r="D465" s="35" t="s">
        <v>1559</v>
      </c>
      <c r="E465" s="35" t="s">
        <v>2012</v>
      </c>
      <c r="F465" s="35" t="s">
        <v>1726</v>
      </c>
      <c r="G465" s="35" t="s">
        <v>1747</v>
      </c>
      <c r="H465"/>
      <c r="I465"/>
      <c r="J465"/>
      <c r="K465"/>
      <c r="L465"/>
      <c r="M465"/>
      <c r="N465"/>
    </row>
    <row r="466" spans="1:14" x14ac:dyDescent="0.25">
      <c r="A466"/>
      <c r="B466"/>
      <c r="C466" s="35" t="s">
        <v>2013</v>
      </c>
      <c r="D466" s="35" t="s">
        <v>1559</v>
      </c>
      <c r="E466" s="35" t="s">
        <v>2013</v>
      </c>
      <c r="F466" s="35" t="s">
        <v>1726</v>
      </c>
      <c r="G466" s="35" t="s">
        <v>1747</v>
      </c>
      <c r="H466"/>
      <c r="I466"/>
      <c r="J466"/>
      <c r="K466"/>
      <c r="L466"/>
      <c r="M466"/>
      <c r="N466"/>
    </row>
    <row r="467" spans="1:14" x14ac:dyDescent="0.25">
      <c r="A467"/>
      <c r="B467"/>
      <c r="C467" s="35" t="s">
        <v>2014</v>
      </c>
      <c r="D467" s="35" t="s">
        <v>1559</v>
      </c>
      <c r="E467" s="35" t="s">
        <v>2014</v>
      </c>
      <c r="F467" s="35" t="s">
        <v>1726</v>
      </c>
      <c r="G467" s="35" t="s">
        <v>1747</v>
      </c>
      <c r="H467"/>
      <c r="I467"/>
      <c r="J467"/>
      <c r="K467"/>
      <c r="L467"/>
      <c r="M467"/>
      <c r="N467"/>
    </row>
    <row r="468" spans="1:14" x14ac:dyDescent="0.25">
      <c r="A468"/>
      <c r="B468" s="35" t="s">
        <v>2015</v>
      </c>
      <c r="C468" s="35" t="s">
        <v>1559</v>
      </c>
      <c r="D468" s="35" t="s">
        <v>1559</v>
      </c>
      <c r="E468" s="35" t="s">
        <v>2015</v>
      </c>
      <c r="F468" s="35" t="s">
        <v>1726</v>
      </c>
      <c r="G468" s="35" t="s">
        <v>1747</v>
      </c>
      <c r="H468"/>
      <c r="I468"/>
      <c r="J468"/>
      <c r="K468"/>
      <c r="L468"/>
      <c r="M468"/>
      <c r="N468"/>
    </row>
    <row r="469" spans="1:14" x14ac:dyDescent="0.25">
      <c r="A469"/>
      <c r="B469"/>
      <c r="C469" s="35" t="s">
        <v>2016</v>
      </c>
      <c r="D469" s="35" t="s">
        <v>1559</v>
      </c>
      <c r="E469" s="35" t="s">
        <v>2016</v>
      </c>
      <c r="F469" s="35" t="s">
        <v>1726</v>
      </c>
      <c r="G469" s="35" t="s">
        <v>1747</v>
      </c>
      <c r="H469"/>
      <c r="I469"/>
      <c r="J469"/>
      <c r="K469"/>
      <c r="L469"/>
      <c r="M469"/>
      <c r="N469"/>
    </row>
    <row r="470" spans="1:14" x14ac:dyDescent="0.25">
      <c r="A470"/>
      <c r="B470"/>
      <c r="C470" s="35" t="s">
        <v>2017</v>
      </c>
      <c r="D470" s="35" t="s">
        <v>1559</v>
      </c>
      <c r="E470" s="35" t="s">
        <v>2017</v>
      </c>
      <c r="F470" s="35" t="s">
        <v>1726</v>
      </c>
      <c r="G470" s="35" t="s">
        <v>1747</v>
      </c>
      <c r="H470"/>
      <c r="I470"/>
      <c r="J470"/>
      <c r="K470"/>
      <c r="L470"/>
      <c r="M470"/>
      <c r="N470"/>
    </row>
    <row r="471" spans="1:14" x14ac:dyDescent="0.25">
      <c r="A471"/>
      <c r="B471"/>
      <c r="C471" s="35" t="s">
        <v>2018</v>
      </c>
      <c r="D471" s="35" t="s">
        <v>1559</v>
      </c>
      <c r="E471" s="35" t="s">
        <v>2018</v>
      </c>
      <c r="F471" s="35" t="s">
        <v>1726</v>
      </c>
      <c r="G471" s="35" t="s">
        <v>1747</v>
      </c>
      <c r="H471"/>
      <c r="I471"/>
      <c r="J471"/>
      <c r="K471"/>
      <c r="L471"/>
      <c r="M471"/>
      <c r="N471"/>
    </row>
    <row r="472" spans="1:14" x14ac:dyDescent="0.25">
      <c r="A472"/>
      <c r="B472"/>
      <c r="C472" s="35" t="s">
        <v>2019</v>
      </c>
      <c r="D472" s="35" t="s">
        <v>1559</v>
      </c>
      <c r="E472" s="35" t="s">
        <v>2019</v>
      </c>
      <c r="F472" s="35" t="s">
        <v>1726</v>
      </c>
      <c r="G472" s="35" t="s">
        <v>1747</v>
      </c>
      <c r="H472"/>
      <c r="I472"/>
      <c r="J472"/>
      <c r="K472"/>
      <c r="L472"/>
      <c r="M472"/>
      <c r="N472"/>
    </row>
    <row r="473" spans="1:14" x14ac:dyDescent="0.25">
      <c r="A473"/>
      <c r="B473"/>
      <c r="C473" s="35" t="s">
        <v>2020</v>
      </c>
      <c r="D473" s="35" t="s">
        <v>1559</v>
      </c>
      <c r="E473" s="35" t="s">
        <v>2020</v>
      </c>
      <c r="F473" s="35" t="s">
        <v>1726</v>
      </c>
      <c r="G473" s="35" t="s">
        <v>1747</v>
      </c>
      <c r="H473"/>
      <c r="I473"/>
      <c r="J473"/>
      <c r="K473"/>
      <c r="L473"/>
      <c r="M473"/>
      <c r="N473"/>
    </row>
    <row r="474" spans="1:14" x14ac:dyDescent="0.25">
      <c r="A474"/>
      <c r="B474"/>
      <c r="C474" s="35" t="s">
        <v>2021</v>
      </c>
      <c r="D474" s="35" t="s">
        <v>1559</v>
      </c>
      <c r="E474" s="35" t="s">
        <v>2021</v>
      </c>
      <c r="F474" s="35" t="s">
        <v>1726</v>
      </c>
      <c r="G474" s="35" t="s">
        <v>1747</v>
      </c>
      <c r="H474"/>
      <c r="I474"/>
      <c r="J474"/>
      <c r="K474"/>
      <c r="L474"/>
      <c r="M474"/>
      <c r="N474"/>
    </row>
    <row r="475" spans="1:14" x14ac:dyDescent="0.25">
      <c r="A475"/>
      <c r="B475"/>
      <c r="C475" s="35" t="s">
        <v>2022</v>
      </c>
      <c r="D475" s="35" t="s">
        <v>1559</v>
      </c>
      <c r="E475" s="35" t="s">
        <v>2022</v>
      </c>
      <c r="F475" s="35" t="s">
        <v>1726</v>
      </c>
      <c r="G475" s="35" t="s">
        <v>1747</v>
      </c>
      <c r="H475"/>
      <c r="I475"/>
      <c r="J475"/>
      <c r="K475"/>
      <c r="L475"/>
      <c r="M475"/>
      <c r="N475"/>
    </row>
    <row r="476" spans="1:14" x14ac:dyDescent="0.25">
      <c r="A476"/>
      <c r="B476"/>
      <c r="C476" s="35" t="s">
        <v>2023</v>
      </c>
      <c r="D476" s="35" t="s">
        <v>1559</v>
      </c>
      <c r="E476" s="35" t="s">
        <v>2023</v>
      </c>
      <c r="F476" s="35" t="s">
        <v>1726</v>
      </c>
      <c r="G476" s="35" t="s">
        <v>1747</v>
      </c>
      <c r="H476"/>
      <c r="I476"/>
      <c r="J476"/>
      <c r="K476"/>
      <c r="L476"/>
      <c r="M476"/>
      <c r="N476"/>
    </row>
    <row r="477" spans="1:14" x14ac:dyDescent="0.25">
      <c r="A477"/>
      <c r="B477"/>
      <c r="C477" s="35" t="s">
        <v>2024</v>
      </c>
      <c r="D477" s="35" t="s">
        <v>1559</v>
      </c>
      <c r="E477" s="35" t="s">
        <v>2024</v>
      </c>
      <c r="F477" s="35" t="s">
        <v>1726</v>
      </c>
      <c r="G477" s="35" t="s">
        <v>1747</v>
      </c>
      <c r="H477"/>
      <c r="I477"/>
      <c r="J477"/>
      <c r="K477"/>
      <c r="L477"/>
      <c r="M477"/>
      <c r="N477"/>
    </row>
    <row r="478" spans="1:14" x14ac:dyDescent="0.25">
      <c r="A478"/>
      <c r="B478"/>
      <c r="C478" s="35" t="s">
        <v>2025</v>
      </c>
      <c r="D478" s="35" t="s">
        <v>1559</v>
      </c>
      <c r="E478" s="35" t="s">
        <v>2025</v>
      </c>
      <c r="F478" s="35" t="s">
        <v>1726</v>
      </c>
      <c r="G478" s="35" t="s">
        <v>1747</v>
      </c>
      <c r="H478"/>
      <c r="I478"/>
      <c r="J478"/>
      <c r="K478"/>
      <c r="L478"/>
      <c r="M478"/>
      <c r="N478"/>
    </row>
    <row r="479" spans="1:14" x14ac:dyDescent="0.25">
      <c r="A479"/>
      <c r="B479" s="35" t="s">
        <v>2026</v>
      </c>
      <c r="C479" s="35" t="s">
        <v>1559</v>
      </c>
      <c r="D479" s="35" t="s">
        <v>1559</v>
      </c>
      <c r="E479" s="35" t="s">
        <v>2026</v>
      </c>
      <c r="F479" s="35" t="s">
        <v>1726</v>
      </c>
      <c r="G479" s="35" t="s">
        <v>1747</v>
      </c>
      <c r="H479"/>
      <c r="I479"/>
      <c r="J479"/>
      <c r="K479"/>
      <c r="L479"/>
      <c r="M479"/>
      <c r="N479"/>
    </row>
    <row r="480" spans="1:14" x14ac:dyDescent="0.25">
      <c r="A480"/>
      <c r="B480"/>
      <c r="C480" s="35" t="s">
        <v>2027</v>
      </c>
      <c r="D480" s="35" t="s">
        <v>1559</v>
      </c>
      <c r="E480" s="35" t="s">
        <v>2027</v>
      </c>
      <c r="F480" s="35" t="s">
        <v>1726</v>
      </c>
      <c r="G480" s="35" t="s">
        <v>1747</v>
      </c>
      <c r="H480"/>
      <c r="I480"/>
      <c r="J480"/>
      <c r="K480"/>
      <c r="L480"/>
      <c r="M480"/>
      <c r="N480"/>
    </row>
    <row r="481" spans="1:14" x14ac:dyDescent="0.25">
      <c r="A481"/>
      <c r="B481"/>
      <c r="C481" s="35" t="s">
        <v>2028</v>
      </c>
      <c r="D481" s="35" t="s">
        <v>1559</v>
      </c>
      <c r="E481" s="35" t="s">
        <v>2028</v>
      </c>
      <c r="F481" s="35" t="s">
        <v>1726</v>
      </c>
      <c r="G481" s="35" t="s">
        <v>1747</v>
      </c>
      <c r="H481"/>
      <c r="I481"/>
      <c r="J481"/>
      <c r="K481"/>
      <c r="L481"/>
      <c r="M481"/>
      <c r="N481"/>
    </row>
    <row r="482" spans="1:14" x14ac:dyDescent="0.25">
      <c r="A482"/>
      <c r="B482"/>
      <c r="C482" s="35" t="s">
        <v>2029</v>
      </c>
      <c r="D482" s="35" t="s">
        <v>1559</v>
      </c>
      <c r="E482" s="35" t="s">
        <v>2029</v>
      </c>
      <c r="F482" s="35" t="s">
        <v>1726</v>
      </c>
      <c r="G482" s="35" t="s">
        <v>1747</v>
      </c>
      <c r="H482"/>
      <c r="I482"/>
      <c r="J482"/>
      <c r="K482"/>
      <c r="L482"/>
      <c r="M482"/>
      <c r="N482"/>
    </row>
    <row r="483" spans="1:14" x14ac:dyDescent="0.25">
      <c r="A483"/>
      <c r="B483" s="35" t="s">
        <v>2030</v>
      </c>
      <c r="C483" s="35" t="s">
        <v>1559</v>
      </c>
      <c r="D483" s="35" t="s">
        <v>1559</v>
      </c>
      <c r="E483" s="35" t="s">
        <v>2030</v>
      </c>
      <c r="F483" s="35" t="s">
        <v>1726</v>
      </c>
      <c r="G483" s="35" t="s">
        <v>1747</v>
      </c>
      <c r="H483"/>
      <c r="I483"/>
      <c r="J483"/>
      <c r="K483"/>
      <c r="L483"/>
      <c r="M483"/>
      <c r="N483"/>
    </row>
    <row r="484" spans="1:14" x14ac:dyDescent="0.25">
      <c r="A484"/>
      <c r="B484"/>
      <c r="C484" s="35" t="s">
        <v>2031</v>
      </c>
      <c r="D484" s="35" t="s">
        <v>1559</v>
      </c>
      <c r="E484" s="35" t="s">
        <v>2031</v>
      </c>
      <c r="F484" s="35" t="s">
        <v>1726</v>
      </c>
      <c r="G484" s="35" t="s">
        <v>1747</v>
      </c>
      <c r="H484"/>
      <c r="I484"/>
      <c r="J484"/>
      <c r="K484"/>
      <c r="L484"/>
      <c r="M484"/>
      <c r="N484"/>
    </row>
    <row r="485" spans="1:14" x14ac:dyDescent="0.25">
      <c r="A485"/>
      <c r="B485"/>
      <c r="C485" s="35" t="s">
        <v>2032</v>
      </c>
      <c r="D485" s="35" t="s">
        <v>1559</v>
      </c>
      <c r="E485" s="35" t="s">
        <v>2032</v>
      </c>
      <c r="F485" s="35" t="s">
        <v>1726</v>
      </c>
      <c r="G485" s="35" t="s">
        <v>1747</v>
      </c>
      <c r="H485"/>
      <c r="I485"/>
      <c r="J485"/>
      <c r="K485"/>
      <c r="L485"/>
      <c r="M485"/>
      <c r="N485"/>
    </row>
    <row r="486" spans="1:14" x14ac:dyDescent="0.25">
      <c r="A486"/>
      <c r="B486"/>
      <c r="C486" s="35" t="s">
        <v>2033</v>
      </c>
      <c r="D486" s="35" t="s">
        <v>1559</v>
      </c>
      <c r="E486" s="35" t="s">
        <v>2033</v>
      </c>
      <c r="F486" s="35" t="s">
        <v>1726</v>
      </c>
      <c r="G486" s="35" t="s">
        <v>1747</v>
      </c>
      <c r="H486"/>
      <c r="I486"/>
      <c r="J486"/>
      <c r="K486"/>
      <c r="L486"/>
      <c r="M486"/>
      <c r="N486"/>
    </row>
    <row r="487" spans="1:14" x14ac:dyDescent="0.25">
      <c r="A487"/>
      <c r="B487"/>
      <c r="C487" s="35" t="s">
        <v>2034</v>
      </c>
      <c r="D487" s="35" t="s">
        <v>1559</v>
      </c>
      <c r="E487" s="35" t="s">
        <v>2034</v>
      </c>
      <c r="F487" s="35" t="s">
        <v>1726</v>
      </c>
      <c r="G487" s="35" t="s">
        <v>1747</v>
      </c>
      <c r="H487"/>
      <c r="I487"/>
      <c r="J487"/>
      <c r="K487"/>
      <c r="L487"/>
      <c r="M487"/>
      <c r="N487"/>
    </row>
    <row r="488" spans="1:14" x14ac:dyDescent="0.25">
      <c r="A488"/>
      <c r="B488" s="35" t="s">
        <v>2035</v>
      </c>
      <c r="C488" s="35" t="s">
        <v>1559</v>
      </c>
      <c r="D488" s="35" t="s">
        <v>1559</v>
      </c>
      <c r="E488" s="35" t="s">
        <v>2035</v>
      </c>
      <c r="F488" s="35" t="s">
        <v>1726</v>
      </c>
      <c r="G488" s="35" t="s">
        <v>1747</v>
      </c>
      <c r="H488"/>
      <c r="I488"/>
      <c r="J488"/>
      <c r="K488"/>
      <c r="L488"/>
      <c r="M488"/>
      <c r="N488"/>
    </row>
    <row r="489" spans="1:14" x14ac:dyDescent="0.25">
      <c r="A489"/>
      <c r="B489"/>
      <c r="C489" s="35" t="s">
        <v>2036</v>
      </c>
      <c r="D489" s="35" t="s">
        <v>1559</v>
      </c>
      <c r="E489" s="35" t="s">
        <v>2036</v>
      </c>
      <c r="F489" s="35" t="s">
        <v>1726</v>
      </c>
      <c r="G489" s="35" t="s">
        <v>1747</v>
      </c>
      <c r="H489"/>
      <c r="I489"/>
      <c r="J489"/>
      <c r="K489"/>
      <c r="L489"/>
      <c r="M489"/>
      <c r="N489"/>
    </row>
    <row r="490" spans="1:14" x14ac:dyDescent="0.25">
      <c r="A490"/>
      <c r="B490"/>
      <c r="C490"/>
      <c r="D490" s="35" t="s">
        <v>2037</v>
      </c>
      <c r="E490" s="35" t="s">
        <v>2037</v>
      </c>
      <c r="F490" s="35" t="s">
        <v>1726</v>
      </c>
      <c r="G490" s="35" t="s">
        <v>1747</v>
      </c>
      <c r="H490"/>
      <c r="I490"/>
      <c r="J490"/>
      <c r="K490"/>
      <c r="L490"/>
      <c r="M490"/>
      <c r="N490"/>
    </row>
    <row r="491" spans="1:14" x14ac:dyDescent="0.25">
      <c r="A491"/>
      <c r="B491"/>
      <c r="C491"/>
      <c r="D491" s="35" t="s">
        <v>2038</v>
      </c>
      <c r="E491" s="35" t="s">
        <v>2038</v>
      </c>
      <c r="F491" s="35" t="s">
        <v>1726</v>
      </c>
      <c r="G491" s="35" t="s">
        <v>1747</v>
      </c>
      <c r="H491"/>
      <c r="I491"/>
      <c r="J491"/>
      <c r="K491"/>
      <c r="L491"/>
      <c r="M491"/>
      <c r="N491"/>
    </row>
    <row r="492" spans="1:14" x14ac:dyDescent="0.25">
      <c r="A492"/>
      <c r="B492"/>
      <c r="C492"/>
      <c r="D492" s="35" t="s">
        <v>2039</v>
      </c>
      <c r="E492" s="35" t="s">
        <v>2039</v>
      </c>
      <c r="F492" s="35" t="s">
        <v>1726</v>
      </c>
      <c r="G492" s="35" t="s">
        <v>1747</v>
      </c>
      <c r="H492"/>
      <c r="I492"/>
      <c r="J492"/>
      <c r="K492"/>
      <c r="L492"/>
      <c r="M492"/>
      <c r="N492"/>
    </row>
    <row r="493" spans="1:14" x14ac:dyDescent="0.25">
      <c r="A493"/>
      <c r="B493"/>
      <c r="C493"/>
      <c r="D493" s="35" t="s">
        <v>2040</v>
      </c>
      <c r="E493" s="35" t="s">
        <v>2040</v>
      </c>
      <c r="F493" s="35" t="s">
        <v>1726</v>
      </c>
      <c r="G493" s="35" t="s">
        <v>1747</v>
      </c>
      <c r="H493"/>
      <c r="I493"/>
      <c r="J493"/>
      <c r="K493"/>
      <c r="L493"/>
      <c r="M493"/>
      <c r="N493"/>
    </row>
    <row r="494" spans="1:14" x14ac:dyDescent="0.25">
      <c r="A494"/>
      <c r="B494"/>
      <c r="C494"/>
      <c r="D494" s="35" t="s">
        <v>2041</v>
      </c>
      <c r="E494" s="35" t="s">
        <v>2041</v>
      </c>
      <c r="F494" s="35" t="s">
        <v>1726</v>
      </c>
      <c r="G494" s="35" t="s">
        <v>1747</v>
      </c>
      <c r="H494"/>
      <c r="I494"/>
      <c r="J494"/>
      <c r="K494"/>
      <c r="L494"/>
      <c r="M494"/>
      <c r="N494"/>
    </row>
    <row r="495" spans="1:14" x14ac:dyDescent="0.25">
      <c r="A495"/>
      <c r="B495"/>
      <c r="C495" s="35" t="s">
        <v>2042</v>
      </c>
      <c r="D495" s="35" t="s">
        <v>1559</v>
      </c>
      <c r="E495" s="35" t="s">
        <v>2042</v>
      </c>
      <c r="F495" s="35" t="s">
        <v>1726</v>
      </c>
      <c r="G495" s="35" t="s">
        <v>1747</v>
      </c>
      <c r="H495"/>
      <c r="I495"/>
      <c r="J495"/>
      <c r="K495"/>
      <c r="L495"/>
      <c r="M495"/>
      <c r="N495"/>
    </row>
    <row r="496" spans="1:14" x14ac:dyDescent="0.25">
      <c r="A496"/>
      <c r="B496"/>
      <c r="C496"/>
      <c r="D496" s="35" t="s">
        <v>2043</v>
      </c>
      <c r="E496" s="35" t="s">
        <v>2043</v>
      </c>
      <c r="F496" s="35" t="s">
        <v>1726</v>
      </c>
      <c r="G496" s="35" t="s">
        <v>1747</v>
      </c>
      <c r="H496"/>
      <c r="I496"/>
      <c r="J496"/>
      <c r="K496"/>
      <c r="L496"/>
      <c r="M496"/>
      <c r="N496"/>
    </row>
    <row r="497" spans="1:14" x14ac:dyDescent="0.25">
      <c r="A497"/>
      <c r="B497"/>
      <c r="C497"/>
      <c r="D497" s="35" t="s">
        <v>2044</v>
      </c>
      <c r="E497" s="35" t="s">
        <v>2044</v>
      </c>
      <c r="F497" s="35" t="s">
        <v>1726</v>
      </c>
      <c r="G497" s="35" t="s">
        <v>1747</v>
      </c>
      <c r="H497"/>
      <c r="I497"/>
      <c r="J497"/>
      <c r="K497"/>
      <c r="L497"/>
      <c r="M497"/>
      <c r="N497"/>
    </row>
    <row r="498" spans="1:14" x14ac:dyDescent="0.25">
      <c r="A498"/>
      <c r="B498"/>
      <c r="C498"/>
      <c r="D498" s="35" t="s">
        <v>2045</v>
      </c>
      <c r="E498" s="35" t="s">
        <v>2045</v>
      </c>
      <c r="F498" s="35" t="s">
        <v>1726</v>
      </c>
      <c r="G498" s="35" t="s">
        <v>1747</v>
      </c>
      <c r="H498"/>
      <c r="I498"/>
      <c r="J498"/>
      <c r="K498"/>
      <c r="L498"/>
      <c r="M498"/>
      <c r="N498"/>
    </row>
    <row r="499" spans="1:14" x14ac:dyDescent="0.25">
      <c r="A499"/>
      <c r="B499"/>
      <c r="C499" s="35" t="s">
        <v>2046</v>
      </c>
      <c r="D499" s="35" t="s">
        <v>1559</v>
      </c>
      <c r="E499" s="35" t="s">
        <v>2046</v>
      </c>
      <c r="F499" s="35" t="s">
        <v>1726</v>
      </c>
      <c r="G499" s="35" t="s">
        <v>1747</v>
      </c>
      <c r="H499"/>
      <c r="I499"/>
      <c r="J499"/>
      <c r="K499"/>
      <c r="L499"/>
      <c r="M499"/>
      <c r="N499"/>
    </row>
    <row r="500" spans="1:14" x14ac:dyDescent="0.25">
      <c r="A500"/>
      <c r="B500"/>
      <c r="C500"/>
      <c r="D500" s="35" t="s">
        <v>2047</v>
      </c>
      <c r="E500" s="35" t="s">
        <v>2047</v>
      </c>
      <c r="F500" s="35" t="s">
        <v>1726</v>
      </c>
      <c r="G500" s="35" t="s">
        <v>1747</v>
      </c>
      <c r="H500"/>
      <c r="I500"/>
      <c r="J500"/>
      <c r="K500"/>
      <c r="L500"/>
      <c r="M500"/>
      <c r="N500"/>
    </row>
    <row r="501" spans="1:14" x14ac:dyDescent="0.25">
      <c r="A501"/>
      <c r="B501"/>
      <c r="C501"/>
      <c r="D501" s="35" t="s">
        <v>2048</v>
      </c>
      <c r="E501" s="35" t="s">
        <v>2048</v>
      </c>
      <c r="F501" s="35" t="s">
        <v>1726</v>
      </c>
      <c r="G501" s="35" t="s">
        <v>1747</v>
      </c>
      <c r="H501"/>
      <c r="I501"/>
      <c r="J501"/>
      <c r="K501"/>
      <c r="L501"/>
      <c r="M501"/>
      <c r="N501"/>
    </row>
    <row r="502" spans="1:14" x14ac:dyDescent="0.25">
      <c r="A502"/>
      <c r="B502"/>
      <c r="C502"/>
      <c r="D502" s="35" t="s">
        <v>2049</v>
      </c>
      <c r="E502" s="35" t="s">
        <v>2049</v>
      </c>
      <c r="F502" s="35" t="s">
        <v>1726</v>
      </c>
      <c r="G502" s="35" t="s">
        <v>1747</v>
      </c>
      <c r="H502"/>
      <c r="I502"/>
      <c r="J502"/>
      <c r="K502"/>
      <c r="L502"/>
      <c r="M502"/>
      <c r="N502"/>
    </row>
    <row r="503" spans="1:14" x14ac:dyDescent="0.25">
      <c r="A503"/>
      <c r="B503" s="35" t="s">
        <v>2050</v>
      </c>
      <c r="C503" s="35" t="s">
        <v>1559</v>
      </c>
      <c r="D503" s="35" t="s">
        <v>1559</v>
      </c>
      <c r="E503" s="35" t="s">
        <v>2050</v>
      </c>
      <c r="F503" s="35" t="s">
        <v>1726</v>
      </c>
      <c r="G503" s="35" t="s">
        <v>1747</v>
      </c>
      <c r="H503"/>
      <c r="I503"/>
      <c r="J503"/>
      <c r="K503"/>
      <c r="L503"/>
      <c r="M503"/>
      <c r="N503"/>
    </row>
    <row r="504" spans="1:14" x14ac:dyDescent="0.25">
      <c r="A504"/>
      <c r="B504"/>
      <c r="C504" s="35" t="s">
        <v>2051</v>
      </c>
      <c r="D504" s="35" t="s">
        <v>1559</v>
      </c>
      <c r="E504" s="35" t="s">
        <v>2051</v>
      </c>
      <c r="F504" s="35" t="s">
        <v>1726</v>
      </c>
      <c r="G504" s="35" t="s">
        <v>1747</v>
      </c>
      <c r="H504"/>
      <c r="I504"/>
      <c r="J504"/>
      <c r="K504"/>
      <c r="L504"/>
      <c r="M504"/>
      <c r="N504"/>
    </row>
    <row r="505" spans="1:14" x14ac:dyDescent="0.25">
      <c r="A505"/>
      <c r="B505"/>
      <c r="C505" s="35" t="s">
        <v>2052</v>
      </c>
      <c r="D505" s="35" t="s">
        <v>1559</v>
      </c>
      <c r="E505" s="35" t="s">
        <v>2052</v>
      </c>
      <c r="F505" s="35" t="s">
        <v>1726</v>
      </c>
      <c r="G505" s="35" t="s">
        <v>1747</v>
      </c>
      <c r="H505"/>
      <c r="I505"/>
      <c r="J505"/>
      <c r="K505"/>
      <c r="L505"/>
      <c r="M505"/>
      <c r="N505"/>
    </row>
    <row r="506" spans="1:14" x14ac:dyDescent="0.25">
      <c r="A506"/>
      <c r="B506"/>
      <c r="C506" s="35" t="s">
        <v>2053</v>
      </c>
      <c r="D506" s="35" t="s">
        <v>1559</v>
      </c>
      <c r="E506" s="35" t="s">
        <v>2053</v>
      </c>
      <c r="F506" s="35" t="s">
        <v>1726</v>
      </c>
      <c r="G506" s="35" t="s">
        <v>1747</v>
      </c>
      <c r="H506"/>
      <c r="I506"/>
      <c r="J506"/>
      <c r="K506"/>
      <c r="L506"/>
      <c r="M506"/>
      <c r="N506"/>
    </row>
    <row r="507" spans="1:14" x14ac:dyDescent="0.25">
      <c r="A507"/>
      <c r="B507"/>
      <c r="C507" s="35" t="s">
        <v>2054</v>
      </c>
      <c r="D507" s="35" t="s">
        <v>1559</v>
      </c>
      <c r="E507" s="35" t="s">
        <v>2054</v>
      </c>
      <c r="F507" s="35" t="s">
        <v>1726</v>
      </c>
      <c r="G507" s="35" t="s">
        <v>1747</v>
      </c>
      <c r="H507"/>
      <c r="I507"/>
      <c r="J507"/>
      <c r="K507"/>
      <c r="L507"/>
      <c r="M507"/>
      <c r="N507"/>
    </row>
    <row r="508" spans="1:14" x14ac:dyDescent="0.25">
      <c r="A508"/>
      <c r="B508"/>
      <c r="C508" s="35" t="s">
        <v>2055</v>
      </c>
      <c r="D508" s="35" t="s">
        <v>1559</v>
      </c>
      <c r="E508" s="35" t="s">
        <v>2055</v>
      </c>
      <c r="F508" s="35" t="s">
        <v>1726</v>
      </c>
      <c r="G508" s="35" t="s">
        <v>1747</v>
      </c>
      <c r="H508"/>
      <c r="I508"/>
      <c r="J508"/>
      <c r="K508"/>
      <c r="L508"/>
      <c r="M508"/>
      <c r="N508"/>
    </row>
    <row r="509" spans="1:14" x14ac:dyDescent="0.25">
      <c r="A509"/>
      <c r="B509" s="35" t="s">
        <v>2056</v>
      </c>
      <c r="C509" s="35" t="s">
        <v>1559</v>
      </c>
      <c r="D509" s="35" t="s">
        <v>1559</v>
      </c>
      <c r="E509" s="35" t="s">
        <v>2056</v>
      </c>
      <c r="F509" s="35" t="s">
        <v>1726</v>
      </c>
      <c r="G509" s="35" t="s">
        <v>1747</v>
      </c>
      <c r="H509"/>
      <c r="I509"/>
      <c r="J509"/>
      <c r="K509"/>
      <c r="L509"/>
      <c r="M509"/>
      <c r="N509"/>
    </row>
    <row r="510" spans="1:14" x14ac:dyDescent="0.25">
      <c r="A510"/>
      <c r="B510"/>
      <c r="C510" s="35" t="s">
        <v>2057</v>
      </c>
      <c r="D510" s="35" t="s">
        <v>1559</v>
      </c>
      <c r="E510" s="35" t="s">
        <v>2057</v>
      </c>
      <c r="F510" s="35" t="s">
        <v>1726</v>
      </c>
      <c r="G510" s="35" t="s">
        <v>1747</v>
      </c>
      <c r="H510"/>
      <c r="I510"/>
      <c r="J510"/>
      <c r="K510"/>
      <c r="L510"/>
      <c r="M510"/>
      <c r="N510"/>
    </row>
    <row r="511" spans="1:14" x14ac:dyDescent="0.25">
      <c r="A511"/>
      <c r="B511"/>
      <c r="C511" s="35" t="s">
        <v>2058</v>
      </c>
      <c r="D511" s="35" t="s">
        <v>1559</v>
      </c>
      <c r="E511" s="35" t="s">
        <v>2058</v>
      </c>
      <c r="F511" s="35" t="s">
        <v>1726</v>
      </c>
      <c r="G511" s="35" t="s">
        <v>1747</v>
      </c>
      <c r="H511"/>
      <c r="I511"/>
      <c r="J511"/>
      <c r="K511"/>
      <c r="L511"/>
      <c r="M511"/>
      <c r="N511"/>
    </row>
    <row r="512" spans="1:14" x14ac:dyDescent="0.25">
      <c r="A512"/>
      <c r="B512"/>
      <c r="C512" s="35" t="s">
        <v>2059</v>
      </c>
      <c r="D512" s="35" t="s">
        <v>1559</v>
      </c>
      <c r="E512" s="35" t="s">
        <v>2059</v>
      </c>
      <c r="F512" s="35" t="s">
        <v>1726</v>
      </c>
      <c r="G512" s="35" t="s">
        <v>1747</v>
      </c>
      <c r="H512"/>
      <c r="I512"/>
      <c r="J512"/>
      <c r="K512"/>
      <c r="L512"/>
      <c r="M512"/>
      <c r="N512"/>
    </row>
    <row r="513" spans="1:14" x14ac:dyDescent="0.25">
      <c r="A513"/>
      <c r="B513"/>
      <c r="C513" s="35" t="s">
        <v>2060</v>
      </c>
      <c r="D513" s="35" t="s">
        <v>1559</v>
      </c>
      <c r="E513" s="35" t="s">
        <v>2060</v>
      </c>
      <c r="F513" s="35" t="s">
        <v>1726</v>
      </c>
      <c r="G513" s="35" t="s">
        <v>1747</v>
      </c>
      <c r="H513"/>
      <c r="I513"/>
      <c r="J513"/>
      <c r="K513"/>
      <c r="L513"/>
      <c r="M513"/>
      <c r="N513"/>
    </row>
    <row r="514" spans="1:14" x14ac:dyDescent="0.25">
      <c r="A514"/>
      <c r="B514"/>
      <c r="C514" s="35" t="s">
        <v>2061</v>
      </c>
      <c r="D514" s="35" t="s">
        <v>1559</v>
      </c>
      <c r="E514" s="35" t="s">
        <v>2061</v>
      </c>
      <c r="F514" s="35" t="s">
        <v>1726</v>
      </c>
      <c r="G514" s="35" t="s">
        <v>1747</v>
      </c>
      <c r="H514"/>
      <c r="I514"/>
      <c r="J514"/>
      <c r="K514"/>
      <c r="L514"/>
      <c r="M514"/>
      <c r="N514"/>
    </row>
    <row r="515" spans="1:14" x14ac:dyDescent="0.25">
      <c r="A515"/>
      <c r="B515" s="35" t="s">
        <v>2062</v>
      </c>
      <c r="C515" s="35" t="s">
        <v>1559</v>
      </c>
      <c r="D515" s="35" t="s">
        <v>1559</v>
      </c>
      <c r="E515" s="35" t="s">
        <v>2062</v>
      </c>
      <c r="F515" s="35" t="s">
        <v>1726</v>
      </c>
      <c r="G515" s="35" t="s">
        <v>1747</v>
      </c>
      <c r="H515"/>
      <c r="I515"/>
      <c r="J515"/>
      <c r="K515"/>
      <c r="L515"/>
      <c r="M515"/>
      <c r="N515"/>
    </row>
    <row r="516" spans="1:14" x14ac:dyDescent="0.25">
      <c r="A516"/>
      <c r="B516"/>
      <c r="C516" s="35" t="s">
        <v>2063</v>
      </c>
      <c r="D516" s="35" t="s">
        <v>1559</v>
      </c>
      <c r="E516" s="35" t="s">
        <v>2063</v>
      </c>
      <c r="F516" s="35" t="s">
        <v>1726</v>
      </c>
      <c r="G516" s="35" t="s">
        <v>1747</v>
      </c>
      <c r="H516"/>
      <c r="I516"/>
      <c r="J516"/>
      <c r="K516"/>
      <c r="L516"/>
      <c r="M516"/>
      <c r="N516"/>
    </row>
    <row r="517" spans="1:14" x14ac:dyDescent="0.25">
      <c r="A517"/>
      <c r="B517"/>
      <c r="C517" s="35" t="s">
        <v>2064</v>
      </c>
      <c r="D517" s="35" t="s">
        <v>1559</v>
      </c>
      <c r="E517" s="35" t="s">
        <v>2064</v>
      </c>
      <c r="F517" s="35" t="s">
        <v>1726</v>
      </c>
      <c r="G517" s="35" t="s">
        <v>1747</v>
      </c>
      <c r="H517"/>
      <c r="I517"/>
      <c r="J517"/>
      <c r="K517"/>
      <c r="L517"/>
      <c r="M517"/>
      <c r="N517"/>
    </row>
    <row r="518" spans="1:14" x14ac:dyDescent="0.25">
      <c r="A518"/>
      <c r="B518"/>
      <c r="C518" s="35" t="s">
        <v>2065</v>
      </c>
      <c r="D518" s="35" t="s">
        <v>1559</v>
      </c>
      <c r="E518" s="35" t="s">
        <v>2065</v>
      </c>
      <c r="F518" s="35" t="s">
        <v>1726</v>
      </c>
      <c r="G518" s="35" t="s">
        <v>1747</v>
      </c>
      <c r="H518"/>
      <c r="I518"/>
      <c r="J518"/>
      <c r="K518"/>
      <c r="L518"/>
      <c r="M518"/>
      <c r="N518"/>
    </row>
    <row r="519" spans="1:14" x14ac:dyDescent="0.25">
      <c r="A519"/>
      <c r="B519"/>
      <c r="C519" s="35" t="s">
        <v>2066</v>
      </c>
      <c r="D519" s="35" t="s">
        <v>1559</v>
      </c>
      <c r="E519" s="35" t="s">
        <v>2066</v>
      </c>
      <c r="F519" s="35" t="s">
        <v>1726</v>
      </c>
      <c r="G519" s="35" t="s">
        <v>1747</v>
      </c>
      <c r="H519"/>
      <c r="I519"/>
      <c r="J519"/>
      <c r="K519"/>
      <c r="L519"/>
      <c r="M519"/>
      <c r="N519"/>
    </row>
    <row r="520" spans="1:14" x14ac:dyDescent="0.25">
      <c r="A520"/>
      <c r="B520"/>
      <c r="C520" s="35" t="s">
        <v>2067</v>
      </c>
      <c r="D520" s="35" t="s">
        <v>1559</v>
      </c>
      <c r="E520" s="35" t="s">
        <v>2067</v>
      </c>
      <c r="F520" s="35" t="s">
        <v>1726</v>
      </c>
      <c r="G520" s="35" t="s">
        <v>1747</v>
      </c>
      <c r="H520"/>
      <c r="I520"/>
      <c r="J520"/>
      <c r="K520"/>
      <c r="L520"/>
      <c r="M520"/>
      <c r="N520"/>
    </row>
    <row r="521" spans="1:14" x14ac:dyDescent="0.25">
      <c r="A521"/>
      <c r="B521"/>
      <c r="C521" s="35" t="s">
        <v>2068</v>
      </c>
      <c r="D521" s="35" t="s">
        <v>1559</v>
      </c>
      <c r="E521" s="35" t="s">
        <v>2068</v>
      </c>
      <c r="F521" s="35" t="s">
        <v>1726</v>
      </c>
      <c r="G521" s="35" t="s">
        <v>1747</v>
      </c>
      <c r="H521"/>
      <c r="I521"/>
      <c r="J521"/>
      <c r="K521"/>
      <c r="L521"/>
      <c r="M521"/>
      <c r="N521"/>
    </row>
    <row r="522" spans="1:14" x14ac:dyDescent="0.25">
      <c r="A522"/>
      <c r="B522" s="35" t="s">
        <v>2069</v>
      </c>
      <c r="C522" s="35" t="s">
        <v>1559</v>
      </c>
      <c r="D522" s="35" t="s">
        <v>1559</v>
      </c>
      <c r="E522" s="35" t="s">
        <v>2069</v>
      </c>
      <c r="F522" s="35" t="s">
        <v>1726</v>
      </c>
      <c r="G522" s="35" t="s">
        <v>1747</v>
      </c>
      <c r="H522"/>
      <c r="I522"/>
      <c r="J522"/>
      <c r="K522"/>
      <c r="L522"/>
      <c r="M522"/>
      <c r="N522"/>
    </row>
    <row r="523" spans="1:14" x14ac:dyDescent="0.25">
      <c r="A523"/>
      <c r="B523"/>
      <c r="C523" s="35" t="s">
        <v>2070</v>
      </c>
      <c r="D523" s="35" t="s">
        <v>1559</v>
      </c>
      <c r="E523" s="35" t="s">
        <v>2070</v>
      </c>
      <c r="F523" s="35" t="s">
        <v>1726</v>
      </c>
      <c r="G523" s="35" t="s">
        <v>1747</v>
      </c>
      <c r="H523"/>
      <c r="I523"/>
      <c r="J523"/>
      <c r="K523"/>
      <c r="L523"/>
      <c r="M523"/>
      <c r="N523"/>
    </row>
    <row r="524" spans="1:14" x14ac:dyDescent="0.25">
      <c r="A524"/>
      <c r="B524"/>
      <c r="C524" s="35" t="s">
        <v>2071</v>
      </c>
      <c r="D524" s="35" t="s">
        <v>1559</v>
      </c>
      <c r="E524" s="35" t="s">
        <v>2071</v>
      </c>
      <c r="F524" s="35" t="s">
        <v>1726</v>
      </c>
      <c r="G524" s="35" t="s">
        <v>1747</v>
      </c>
      <c r="H524"/>
      <c r="I524"/>
      <c r="J524"/>
      <c r="K524"/>
      <c r="L524"/>
      <c r="M524"/>
      <c r="N524"/>
    </row>
    <row r="525" spans="1:14" x14ac:dyDescent="0.25">
      <c r="A525"/>
      <c r="B525"/>
      <c r="C525" s="35" t="s">
        <v>2072</v>
      </c>
      <c r="D525" s="35" t="s">
        <v>1559</v>
      </c>
      <c r="E525" s="35" t="s">
        <v>2072</v>
      </c>
      <c r="F525" s="35" t="s">
        <v>1726</v>
      </c>
      <c r="G525" s="35" t="s">
        <v>1747</v>
      </c>
      <c r="H525"/>
      <c r="I525"/>
      <c r="J525"/>
      <c r="K525"/>
      <c r="L525"/>
      <c r="M525"/>
      <c r="N525"/>
    </row>
    <row r="526" spans="1:14" x14ac:dyDescent="0.25">
      <c r="A526"/>
      <c r="B526"/>
      <c r="C526" s="35" t="s">
        <v>2073</v>
      </c>
      <c r="D526" s="35" t="s">
        <v>1559</v>
      </c>
      <c r="E526" s="35" t="s">
        <v>2073</v>
      </c>
      <c r="F526" s="35" t="s">
        <v>1726</v>
      </c>
      <c r="G526" s="35" t="s">
        <v>1747</v>
      </c>
      <c r="H526"/>
      <c r="I526"/>
      <c r="J526"/>
      <c r="K526"/>
      <c r="L526"/>
      <c r="M526"/>
      <c r="N526"/>
    </row>
    <row r="527" spans="1:14" x14ac:dyDescent="0.25">
      <c r="A527" s="35" t="s">
        <v>2324</v>
      </c>
      <c r="B527" s="35" t="s">
        <v>1559</v>
      </c>
      <c r="C527" s="35" t="s">
        <v>1559</v>
      </c>
      <c r="D527" s="35" t="s">
        <v>1559</v>
      </c>
      <c r="E527" s="35" t="s">
        <v>2324</v>
      </c>
      <c r="F527" s="35" t="s">
        <v>1727</v>
      </c>
      <c r="G527" s="35" t="s">
        <v>837</v>
      </c>
      <c r="H527"/>
      <c r="I527"/>
      <c r="J527"/>
      <c r="K527"/>
      <c r="L527"/>
      <c r="M527"/>
      <c r="N527"/>
    </row>
    <row r="528" spans="1:14" x14ac:dyDescent="0.25">
      <c r="A528"/>
      <c r="B528" s="35" t="s">
        <v>2325</v>
      </c>
      <c r="C528" s="35" t="s">
        <v>1559</v>
      </c>
      <c r="D528" s="35" t="s">
        <v>1559</v>
      </c>
      <c r="E528" s="35" t="s">
        <v>2325</v>
      </c>
      <c r="F528" s="35" t="s">
        <v>1727</v>
      </c>
      <c r="G528" s="35" t="s">
        <v>1742</v>
      </c>
      <c r="H528"/>
      <c r="I528"/>
      <c r="J528"/>
      <c r="K528"/>
      <c r="L528"/>
      <c r="M528"/>
      <c r="N528"/>
    </row>
    <row r="529" spans="1:14" x14ac:dyDescent="0.25">
      <c r="A529"/>
      <c r="B529" s="35" t="s">
        <v>2326</v>
      </c>
      <c r="C529" s="35" t="s">
        <v>1559</v>
      </c>
      <c r="D529" s="35" t="s">
        <v>1559</v>
      </c>
      <c r="E529" s="35" t="s">
        <v>2326</v>
      </c>
      <c r="F529" s="35" t="s">
        <v>1727</v>
      </c>
      <c r="G529" s="35" t="s">
        <v>1742</v>
      </c>
      <c r="H529"/>
      <c r="I529"/>
      <c r="J529"/>
      <c r="K529"/>
      <c r="L529"/>
      <c r="M529"/>
      <c r="N529"/>
    </row>
    <row r="530" spans="1:14" x14ac:dyDescent="0.25">
      <c r="A530"/>
      <c r="B530" s="35" t="s">
        <v>2327</v>
      </c>
      <c r="C530" s="35" t="s">
        <v>1559</v>
      </c>
      <c r="D530" s="35" t="s">
        <v>1559</v>
      </c>
      <c r="E530" s="35" t="s">
        <v>2327</v>
      </c>
      <c r="F530" s="35" t="s">
        <v>1727</v>
      </c>
      <c r="G530" s="35" t="s">
        <v>837</v>
      </c>
      <c r="H530"/>
      <c r="I530"/>
      <c r="J530"/>
      <c r="K530"/>
      <c r="L530"/>
      <c r="M530"/>
    </row>
    <row r="531" spans="1:14" x14ac:dyDescent="0.25">
      <c r="A531"/>
      <c r="B531"/>
      <c r="C531" s="35" t="s">
        <v>2328</v>
      </c>
      <c r="D531" s="35" t="s">
        <v>1559</v>
      </c>
      <c r="E531" s="35" t="s">
        <v>2328</v>
      </c>
      <c r="F531" s="35" t="s">
        <v>1726</v>
      </c>
      <c r="G531" s="35" t="s">
        <v>1728</v>
      </c>
      <c r="H531"/>
      <c r="I531"/>
      <c r="J531"/>
      <c r="K531"/>
      <c r="L531"/>
      <c r="M531"/>
    </row>
    <row r="532" spans="1:14" x14ac:dyDescent="0.25">
      <c r="A532"/>
      <c r="B532"/>
      <c r="C532" s="35" t="s">
        <v>2329</v>
      </c>
      <c r="D532" s="35" t="s">
        <v>1559</v>
      </c>
      <c r="E532" s="35" t="s">
        <v>2329</v>
      </c>
      <c r="F532" s="35" t="s">
        <v>1726</v>
      </c>
      <c r="G532" s="35" t="s">
        <v>1728</v>
      </c>
      <c r="H532"/>
      <c r="I532"/>
      <c r="J532"/>
      <c r="K532"/>
      <c r="L532"/>
      <c r="M532"/>
    </row>
    <row r="533" spans="1:14" x14ac:dyDescent="0.25">
      <c r="A533"/>
      <c r="B533"/>
      <c r="C533" s="35" t="s">
        <v>2330</v>
      </c>
      <c r="D533" s="35" t="s">
        <v>1559</v>
      </c>
      <c r="E533" s="35" t="s">
        <v>2330</v>
      </c>
      <c r="F533" s="35" t="s">
        <v>1726</v>
      </c>
      <c r="G533" s="35" t="s">
        <v>1728</v>
      </c>
      <c r="H533"/>
      <c r="I533"/>
      <c r="J533"/>
      <c r="K533"/>
      <c r="L533"/>
      <c r="M533"/>
    </row>
    <row r="534" spans="1:14" x14ac:dyDescent="0.25">
      <c r="A534"/>
      <c r="B534"/>
      <c r="C534" s="35" t="s">
        <v>2331</v>
      </c>
      <c r="D534" s="35" t="s">
        <v>1559</v>
      </c>
      <c r="E534" s="35" t="s">
        <v>2331</v>
      </c>
      <c r="F534" s="35" t="s">
        <v>1726</v>
      </c>
      <c r="G534" s="35" t="s">
        <v>1728</v>
      </c>
      <c r="H534"/>
      <c r="I534"/>
      <c r="J534"/>
      <c r="K534"/>
      <c r="L534"/>
      <c r="M534"/>
    </row>
    <row r="535" spans="1:14" x14ac:dyDescent="0.25">
      <c r="A535"/>
      <c r="B535"/>
      <c r="C535"/>
      <c r="D535"/>
      <c r="E535"/>
      <c r="F535"/>
      <c r="G535"/>
      <c r="H535"/>
      <c r="I535"/>
      <c r="J535"/>
      <c r="K535"/>
      <c r="L535"/>
      <c r="M535"/>
    </row>
    <row r="536" spans="1:14" x14ac:dyDescent="0.25">
      <c r="A536"/>
      <c r="B536"/>
      <c r="C536"/>
      <c r="D536"/>
      <c r="E536"/>
      <c r="F536"/>
      <c r="G536"/>
      <c r="H536"/>
      <c r="I536"/>
      <c r="J536"/>
      <c r="K536"/>
      <c r="L536"/>
      <c r="M536"/>
    </row>
    <row r="537" spans="1:14" x14ac:dyDescent="0.25">
      <c r="A537"/>
      <c r="B537"/>
      <c r="C537"/>
      <c r="D537"/>
      <c r="E537"/>
      <c r="F537"/>
      <c r="G537"/>
      <c r="H537"/>
      <c r="I537"/>
      <c r="J537"/>
      <c r="K537"/>
      <c r="L537"/>
      <c r="M537"/>
    </row>
    <row r="538" spans="1:14" x14ac:dyDescent="0.25">
      <c r="A538"/>
      <c r="B538"/>
      <c r="C538"/>
      <c r="D538"/>
      <c r="E538"/>
      <c r="F538"/>
      <c r="G538"/>
      <c r="H538"/>
      <c r="I538"/>
      <c r="J538"/>
      <c r="K538"/>
      <c r="L538"/>
      <c r="M538"/>
    </row>
    <row r="539" spans="1:14" x14ac:dyDescent="0.25">
      <c r="A539"/>
      <c r="B539"/>
      <c r="C539"/>
      <c r="D539"/>
      <c r="E539"/>
      <c r="F539"/>
      <c r="G539"/>
      <c r="H539"/>
      <c r="I539"/>
      <c r="J539"/>
      <c r="K539"/>
      <c r="L539"/>
      <c r="M539"/>
    </row>
    <row r="540" spans="1:14" x14ac:dyDescent="0.25">
      <c r="A540"/>
      <c r="B540"/>
      <c r="C540"/>
      <c r="D540"/>
      <c r="E540"/>
      <c r="F540"/>
      <c r="G540"/>
      <c r="H540"/>
      <c r="I540"/>
      <c r="J540"/>
      <c r="K540"/>
      <c r="L540"/>
      <c r="M540"/>
    </row>
    <row r="541" spans="1:14" x14ac:dyDescent="0.25">
      <c r="A541"/>
      <c r="B541"/>
      <c r="C541"/>
      <c r="D541"/>
      <c r="E541"/>
      <c r="F541"/>
      <c r="G541"/>
      <c r="H541"/>
      <c r="I541"/>
      <c r="J541"/>
      <c r="K541"/>
      <c r="L541"/>
      <c r="M541"/>
    </row>
    <row r="542" spans="1:14" x14ac:dyDescent="0.25">
      <c r="A542"/>
      <c r="B542"/>
      <c r="C542"/>
      <c r="D542"/>
      <c r="E542"/>
      <c r="F542"/>
      <c r="G542"/>
      <c r="H542"/>
      <c r="I542"/>
      <c r="J542"/>
      <c r="K542"/>
      <c r="L542"/>
      <c r="M542"/>
    </row>
    <row r="543" spans="1:14" x14ac:dyDescent="0.25">
      <c r="A543"/>
      <c r="B543"/>
      <c r="C543"/>
      <c r="D543"/>
      <c r="E543"/>
      <c r="F543"/>
      <c r="G543"/>
      <c r="H543"/>
      <c r="I543"/>
      <c r="J543"/>
      <c r="K543"/>
      <c r="L543"/>
      <c r="M543"/>
    </row>
    <row r="544" spans="1:14"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75777"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75777" r:id="rId5" name="ToggleButton1"/>
      </mc:Fallback>
    </mc:AlternateContent>
    <mc:AlternateContent xmlns:mc="http://schemas.openxmlformats.org/markup-compatibility/2006">
      <mc:Choice Requires="x14">
        <control shapeId="75778"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75778" r:id="rId7" name="ToggleButton2"/>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tabColor theme="9" tint="0.59999389629810485"/>
  </sheetPr>
  <dimension ref="A1:M644"/>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3" x14ac:dyDescent="0.25">
      <c r="A1" s="24" t="s">
        <v>16</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1558</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2177</v>
      </c>
      <c r="D99" s="35" t="s">
        <v>1559</v>
      </c>
      <c r="E99" s="35" t="s">
        <v>2177</v>
      </c>
      <c r="F99" s="35" t="s">
        <v>1726</v>
      </c>
      <c r="G99" s="35" t="s">
        <v>1742</v>
      </c>
      <c r="H99"/>
      <c r="I99"/>
      <c r="J99"/>
      <c r="K99"/>
      <c r="L99"/>
      <c r="M99"/>
    </row>
    <row r="100" spans="1:13" x14ac:dyDescent="0.25">
      <c r="A100"/>
      <c r="B100"/>
      <c r="C100" s="35" t="s">
        <v>2178</v>
      </c>
      <c r="D100" s="35" t="s">
        <v>1559</v>
      </c>
      <c r="E100" s="35" t="s">
        <v>2178</v>
      </c>
      <c r="F100" s="35" t="s">
        <v>1727</v>
      </c>
      <c r="G100" s="35" t="s">
        <v>1749</v>
      </c>
      <c r="H100"/>
      <c r="I100"/>
      <c r="J100"/>
      <c r="K100"/>
      <c r="L100"/>
      <c r="M100"/>
    </row>
    <row r="101" spans="1:13" x14ac:dyDescent="0.25">
      <c r="A101"/>
      <c r="B101"/>
      <c r="C101" s="35" t="s">
        <v>2179</v>
      </c>
      <c r="D101" s="35" t="s">
        <v>1559</v>
      </c>
      <c r="E101" s="35" t="s">
        <v>2179</v>
      </c>
      <c r="F101" s="35" t="s">
        <v>1727</v>
      </c>
      <c r="G101" s="35" t="s">
        <v>1749</v>
      </c>
      <c r="H101"/>
      <c r="I101"/>
      <c r="J101"/>
      <c r="K101"/>
      <c r="L101"/>
      <c r="M101"/>
    </row>
    <row r="102" spans="1:13" x14ac:dyDescent="0.25">
      <c r="A102"/>
      <c r="B102"/>
      <c r="C102" s="35" t="s">
        <v>2180</v>
      </c>
      <c r="D102" s="35" t="s">
        <v>1559</v>
      </c>
      <c r="E102" s="35" t="s">
        <v>2180</v>
      </c>
      <c r="F102" s="35" t="s">
        <v>1726</v>
      </c>
      <c r="G102" s="35" t="s">
        <v>134</v>
      </c>
      <c r="H102"/>
      <c r="I102"/>
      <c r="J102"/>
      <c r="K102"/>
      <c r="L102"/>
      <c r="M102"/>
    </row>
    <row r="103" spans="1:13" x14ac:dyDescent="0.25">
      <c r="A103"/>
      <c r="B103"/>
      <c r="C103" s="35" t="s">
        <v>2181</v>
      </c>
      <c r="D103" s="35" t="s">
        <v>1559</v>
      </c>
      <c r="E103" s="35" t="s">
        <v>2181</v>
      </c>
      <c r="F103" s="35" t="s">
        <v>1726</v>
      </c>
      <c r="G103" s="35" t="s">
        <v>134</v>
      </c>
      <c r="H103"/>
      <c r="I103"/>
      <c r="J103"/>
      <c r="K103"/>
      <c r="L103"/>
      <c r="M103"/>
    </row>
    <row r="104" spans="1:13" x14ac:dyDescent="0.25">
      <c r="A104"/>
      <c r="B104"/>
      <c r="C104" s="35" t="s">
        <v>2182</v>
      </c>
      <c r="D104" s="35" t="s">
        <v>1559</v>
      </c>
      <c r="E104" s="35" t="s">
        <v>2182</v>
      </c>
      <c r="F104" s="35" t="s">
        <v>1727</v>
      </c>
      <c r="G104" s="35" t="s">
        <v>837</v>
      </c>
      <c r="H104"/>
      <c r="I104"/>
      <c r="J104"/>
      <c r="K104"/>
      <c r="L104"/>
      <c r="M104"/>
    </row>
    <row r="105" spans="1:13" x14ac:dyDescent="0.25">
      <c r="A105"/>
      <c r="B105"/>
      <c r="C105"/>
      <c r="D105" s="35" t="s">
        <v>2183</v>
      </c>
      <c r="E105" s="35" t="s">
        <v>2183</v>
      </c>
      <c r="F105" s="35" t="s">
        <v>1726</v>
      </c>
      <c r="G105" s="35" t="s">
        <v>1728</v>
      </c>
      <c r="H105"/>
      <c r="I105"/>
      <c r="J105"/>
      <c r="K105"/>
      <c r="L105"/>
      <c r="M105"/>
    </row>
    <row r="106" spans="1:13" x14ac:dyDescent="0.25">
      <c r="A106"/>
      <c r="B106"/>
      <c r="C106"/>
      <c r="D106" s="35" t="s">
        <v>2184</v>
      </c>
      <c r="E106" s="35" t="s">
        <v>2184</v>
      </c>
      <c r="F106" s="35" t="s">
        <v>1726</v>
      </c>
      <c r="G106" s="35" t="s">
        <v>1728</v>
      </c>
      <c r="H106"/>
      <c r="I106"/>
      <c r="J106"/>
      <c r="K106"/>
      <c r="L106"/>
      <c r="M106"/>
    </row>
    <row r="107" spans="1:13" x14ac:dyDescent="0.25">
      <c r="A107"/>
      <c r="B107"/>
      <c r="C107"/>
      <c r="D107" s="35" t="s">
        <v>2185</v>
      </c>
      <c r="E107" s="35" t="s">
        <v>2185</v>
      </c>
      <c r="F107" s="35" t="s">
        <v>1726</v>
      </c>
      <c r="G107" s="35" t="s">
        <v>1728</v>
      </c>
      <c r="H107"/>
      <c r="I107"/>
      <c r="J107"/>
      <c r="K107"/>
      <c r="L107"/>
      <c r="M107"/>
    </row>
    <row r="108" spans="1:13" x14ac:dyDescent="0.25">
      <c r="A108"/>
      <c r="B108"/>
      <c r="C108" s="35" t="s">
        <v>2186</v>
      </c>
      <c r="D108" s="35" t="s">
        <v>1559</v>
      </c>
      <c r="E108" s="35" t="s">
        <v>2186</v>
      </c>
      <c r="F108" s="35" t="s">
        <v>1726</v>
      </c>
      <c r="G108" s="35" t="s">
        <v>837</v>
      </c>
      <c r="H108"/>
      <c r="I108"/>
      <c r="J108"/>
      <c r="K108"/>
      <c r="L108"/>
      <c r="M108"/>
    </row>
    <row r="109" spans="1:13" x14ac:dyDescent="0.25">
      <c r="A109"/>
      <c r="B109"/>
      <c r="C109"/>
      <c r="D109" s="35" t="s">
        <v>2187</v>
      </c>
      <c r="E109" s="35" t="s">
        <v>2187</v>
      </c>
      <c r="F109" s="35" t="s">
        <v>1726</v>
      </c>
      <c r="G109" s="35" t="s">
        <v>1728</v>
      </c>
      <c r="H109"/>
      <c r="I109"/>
      <c r="J109"/>
      <c r="K109"/>
      <c r="L109"/>
      <c r="M109"/>
    </row>
    <row r="110" spans="1:13" x14ac:dyDescent="0.25">
      <c r="A110"/>
      <c r="B110"/>
      <c r="C110"/>
      <c r="D110" s="35" t="s">
        <v>2188</v>
      </c>
      <c r="E110" s="35" t="s">
        <v>2188</v>
      </c>
      <c r="F110" s="35" t="s">
        <v>1726</v>
      </c>
      <c r="G110" s="35" t="s">
        <v>1728</v>
      </c>
      <c r="H110"/>
      <c r="I110"/>
      <c r="J110"/>
      <c r="K110"/>
      <c r="L110"/>
      <c r="M110"/>
    </row>
    <row r="111" spans="1:13" x14ac:dyDescent="0.25">
      <c r="A111"/>
      <c r="B111"/>
      <c r="C111"/>
      <c r="D111" s="35" t="s">
        <v>2189</v>
      </c>
      <c r="E111" s="35" t="s">
        <v>2189</v>
      </c>
      <c r="F111" s="35" t="s">
        <v>1726</v>
      </c>
      <c r="G111" s="35" t="s">
        <v>1728</v>
      </c>
      <c r="H111"/>
      <c r="I111"/>
      <c r="J111"/>
      <c r="K111"/>
      <c r="L111"/>
      <c r="M111"/>
    </row>
    <row r="112" spans="1:13" x14ac:dyDescent="0.25">
      <c r="A112"/>
      <c r="B112"/>
      <c r="C112" s="35" t="s">
        <v>2190</v>
      </c>
      <c r="D112" s="35" t="s">
        <v>1559</v>
      </c>
      <c r="E112" s="35" t="s">
        <v>2190</v>
      </c>
      <c r="F112" s="35" t="s">
        <v>1727</v>
      </c>
      <c r="G112" s="35" t="s">
        <v>837</v>
      </c>
      <c r="H112"/>
      <c r="I112"/>
      <c r="J112"/>
      <c r="K112"/>
      <c r="L112"/>
      <c r="M112"/>
    </row>
    <row r="113" spans="1:13" x14ac:dyDescent="0.25">
      <c r="A113"/>
      <c r="B113"/>
      <c r="C113" s="35" t="s">
        <v>2191</v>
      </c>
      <c r="D113" s="35" t="s">
        <v>2339</v>
      </c>
      <c r="E113" s="35" t="s">
        <v>2339</v>
      </c>
      <c r="F113" s="35" t="s">
        <v>1726</v>
      </c>
      <c r="G113" s="35" t="s">
        <v>1728</v>
      </c>
      <c r="H113"/>
      <c r="I113"/>
      <c r="J113"/>
      <c r="K113"/>
      <c r="L113"/>
      <c r="M113"/>
    </row>
    <row r="114" spans="1:13" x14ac:dyDescent="0.25">
      <c r="A114"/>
      <c r="B114"/>
      <c r="C114"/>
      <c r="D114" s="35" t="s">
        <v>2340</v>
      </c>
      <c r="E114" s="35" t="s">
        <v>2340</v>
      </c>
      <c r="F114" s="35" t="s">
        <v>1726</v>
      </c>
      <c r="G114" s="35" t="s">
        <v>1728</v>
      </c>
      <c r="H114"/>
      <c r="I114"/>
      <c r="J114"/>
      <c r="K114"/>
      <c r="L114"/>
      <c r="M114"/>
    </row>
    <row r="115" spans="1:13" x14ac:dyDescent="0.25">
      <c r="A115"/>
      <c r="B115"/>
      <c r="C115"/>
      <c r="D115" s="35" t="s">
        <v>2341</v>
      </c>
      <c r="E115" s="35" t="s">
        <v>2341</v>
      </c>
      <c r="F115" s="35" t="s">
        <v>1726</v>
      </c>
      <c r="G115" s="35" t="s">
        <v>1728</v>
      </c>
      <c r="H115"/>
      <c r="I115"/>
      <c r="J115"/>
      <c r="K115"/>
      <c r="L115"/>
      <c r="M115"/>
    </row>
    <row r="116" spans="1:13" x14ac:dyDescent="0.25">
      <c r="A116"/>
      <c r="B116" s="35" t="s">
        <v>1831</v>
      </c>
      <c r="C116" s="35" t="s">
        <v>1559</v>
      </c>
      <c r="D116" s="35" t="s">
        <v>1559</v>
      </c>
      <c r="E116" s="35" t="s">
        <v>1831</v>
      </c>
      <c r="F116" s="35" t="s">
        <v>1727</v>
      </c>
      <c r="G116" s="35" t="s">
        <v>837</v>
      </c>
      <c r="H116"/>
      <c r="I116"/>
      <c r="J116"/>
      <c r="K116"/>
      <c r="L116"/>
      <c r="M116"/>
    </row>
    <row r="117" spans="1:13" x14ac:dyDescent="0.25">
      <c r="A117"/>
      <c r="B117"/>
      <c r="C117" s="35" t="s">
        <v>1832</v>
      </c>
      <c r="D117" s="35" t="s">
        <v>1559</v>
      </c>
      <c r="E117" s="35" t="s">
        <v>1832</v>
      </c>
      <c r="F117" s="35" t="s">
        <v>1726</v>
      </c>
      <c r="G117" s="35" t="s">
        <v>1729</v>
      </c>
      <c r="H117"/>
      <c r="I117"/>
      <c r="J117"/>
      <c r="K117"/>
      <c r="L117"/>
      <c r="M117"/>
    </row>
    <row r="118" spans="1:13" x14ac:dyDescent="0.25">
      <c r="A118"/>
      <c r="B118"/>
      <c r="C118" s="35" t="s">
        <v>1833</v>
      </c>
      <c r="D118" s="35" t="s">
        <v>1559</v>
      </c>
      <c r="E118" s="35" t="s">
        <v>1833</v>
      </c>
      <c r="F118" s="35" t="s">
        <v>1726</v>
      </c>
      <c r="G118" s="35" t="s">
        <v>1729</v>
      </c>
      <c r="H118"/>
      <c r="I118"/>
      <c r="J118"/>
      <c r="K118"/>
      <c r="L118"/>
      <c r="M118"/>
    </row>
    <row r="119" spans="1:13" x14ac:dyDescent="0.25">
      <c r="A119"/>
      <c r="B119"/>
      <c r="C119" s="35" t="s">
        <v>1834</v>
      </c>
      <c r="D119" s="35" t="s">
        <v>1559</v>
      </c>
      <c r="E119" s="35" t="s">
        <v>1834</v>
      </c>
      <c r="F119" s="35" t="s">
        <v>1726</v>
      </c>
      <c r="G119" s="35" t="s">
        <v>1729</v>
      </c>
      <c r="H119"/>
      <c r="I119"/>
      <c r="J119"/>
      <c r="K119"/>
      <c r="L119"/>
      <c r="M119"/>
    </row>
    <row r="120" spans="1:13" x14ac:dyDescent="0.25">
      <c r="A120"/>
      <c r="B120"/>
      <c r="C120" s="35" t="s">
        <v>1835</v>
      </c>
      <c r="D120" s="35" t="s">
        <v>1559</v>
      </c>
      <c r="E120" s="35" t="s">
        <v>1835</v>
      </c>
      <c r="F120" s="35" t="s">
        <v>1726</v>
      </c>
      <c r="G120" s="35" t="s">
        <v>1729</v>
      </c>
      <c r="H120"/>
      <c r="I120"/>
      <c r="J120"/>
      <c r="K120"/>
      <c r="L120"/>
      <c r="M120"/>
    </row>
    <row r="121" spans="1:13" x14ac:dyDescent="0.25">
      <c r="A121"/>
      <c r="B121"/>
      <c r="C121" s="35" t="s">
        <v>1836</v>
      </c>
      <c r="D121" s="35" t="s">
        <v>1559</v>
      </c>
      <c r="E121" s="35" t="s">
        <v>1836</v>
      </c>
      <c r="F121" s="35" t="s">
        <v>1726</v>
      </c>
      <c r="G121" s="35" t="s">
        <v>1729</v>
      </c>
      <c r="H121"/>
      <c r="I121"/>
      <c r="J121"/>
      <c r="K121"/>
      <c r="L121"/>
      <c r="M121"/>
    </row>
    <row r="122" spans="1:13" x14ac:dyDescent="0.25">
      <c r="A122"/>
      <c r="B122"/>
      <c r="C122" s="35" t="s">
        <v>1837</v>
      </c>
      <c r="D122" s="35" t="s">
        <v>1559</v>
      </c>
      <c r="E122" s="35" t="s">
        <v>1837</v>
      </c>
      <c r="F122" s="35" t="s">
        <v>1726</v>
      </c>
      <c r="G122" s="35" t="s">
        <v>1729</v>
      </c>
      <c r="H122"/>
      <c r="I122"/>
      <c r="J122"/>
      <c r="K122"/>
      <c r="L122"/>
      <c r="M122"/>
    </row>
    <row r="123" spans="1:13" x14ac:dyDescent="0.25">
      <c r="A123"/>
      <c r="B123"/>
      <c r="C123" s="35" t="s">
        <v>1838</v>
      </c>
      <c r="D123" s="35" t="s">
        <v>1559</v>
      </c>
      <c r="E123" s="35" t="s">
        <v>1838</v>
      </c>
      <c r="F123" s="35" t="s">
        <v>1726</v>
      </c>
      <c r="G123" s="35" t="s">
        <v>1729</v>
      </c>
      <c r="H123"/>
      <c r="I123"/>
      <c r="J123"/>
      <c r="K123"/>
      <c r="L123"/>
      <c r="M123"/>
    </row>
    <row r="124" spans="1:13" x14ac:dyDescent="0.25">
      <c r="A124"/>
      <c r="B124"/>
      <c r="C124" s="35" t="s">
        <v>1839</v>
      </c>
      <c r="D124" s="35" t="s">
        <v>1559</v>
      </c>
      <c r="E124" s="35" t="s">
        <v>1839</v>
      </c>
      <c r="F124" s="35" t="s">
        <v>1726</v>
      </c>
      <c r="G124" s="35" t="s">
        <v>1729</v>
      </c>
      <c r="H124"/>
      <c r="I124"/>
      <c r="J124"/>
      <c r="K124"/>
      <c r="L124"/>
      <c r="M124"/>
    </row>
    <row r="125" spans="1:13" x14ac:dyDescent="0.25">
      <c r="A125"/>
      <c r="B125"/>
      <c r="C125" s="35" t="s">
        <v>1840</v>
      </c>
      <c r="D125" s="35" t="s">
        <v>1559</v>
      </c>
      <c r="E125" s="35" t="s">
        <v>1840</v>
      </c>
      <c r="F125" s="35" t="s">
        <v>1726</v>
      </c>
      <c r="G125" s="35" t="s">
        <v>1729</v>
      </c>
      <c r="H125"/>
      <c r="I125"/>
      <c r="J125"/>
      <c r="K125"/>
      <c r="L125"/>
      <c r="M125"/>
    </row>
    <row r="126" spans="1:13" x14ac:dyDescent="0.25">
      <c r="A126"/>
      <c r="B126"/>
      <c r="C126" s="35" t="s">
        <v>1841</v>
      </c>
      <c r="D126" s="35" t="s">
        <v>1559</v>
      </c>
      <c r="E126" s="35" t="s">
        <v>1841</v>
      </c>
      <c r="F126" s="35" t="s">
        <v>1726</v>
      </c>
      <c r="G126" s="35" t="s">
        <v>1729</v>
      </c>
      <c r="H126"/>
      <c r="I126"/>
      <c r="J126"/>
      <c r="K126"/>
      <c r="L126"/>
      <c r="M126"/>
    </row>
    <row r="127" spans="1:13" x14ac:dyDescent="0.25">
      <c r="A127"/>
      <c r="B127"/>
      <c r="C127" s="35" t="s">
        <v>1842</v>
      </c>
      <c r="D127" s="35" t="s">
        <v>1559</v>
      </c>
      <c r="E127" s="35" t="s">
        <v>1842</v>
      </c>
      <c r="F127" s="35" t="s">
        <v>1726</v>
      </c>
      <c r="G127" s="35" t="s">
        <v>1729</v>
      </c>
      <c r="H127"/>
      <c r="I127"/>
      <c r="J127"/>
      <c r="K127"/>
      <c r="L127"/>
      <c r="M127"/>
    </row>
    <row r="128" spans="1:13" x14ac:dyDescent="0.25">
      <c r="A128"/>
      <c r="B128"/>
      <c r="C128" s="35" t="s">
        <v>1843</v>
      </c>
      <c r="D128" s="35" t="s">
        <v>1559</v>
      </c>
      <c r="E128" s="35" t="s">
        <v>1843</v>
      </c>
      <c r="F128" s="35" t="s">
        <v>1726</v>
      </c>
      <c r="G128" s="35" t="s">
        <v>1729</v>
      </c>
      <c r="H128"/>
      <c r="I128"/>
      <c r="J128"/>
      <c r="K128"/>
      <c r="L128"/>
      <c r="M128"/>
    </row>
    <row r="129" spans="1:13" x14ac:dyDescent="0.25">
      <c r="A129"/>
      <c r="B129" s="35" t="s">
        <v>1844</v>
      </c>
      <c r="C129" s="35" t="s">
        <v>1559</v>
      </c>
      <c r="D129" s="35" t="s">
        <v>1559</v>
      </c>
      <c r="E129" s="35" t="s">
        <v>1844</v>
      </c>
      <c r="F129" s="35" t="s">
        <v>1730</v>
      </c>
      <c r="G129" s="35" t="s">
        <v>837</v>
      </c>
      <c r="H129"/>
      <c r="I129"/>
      <c r="J129"/>
      <c r="K129"/>
      <c r="L129"/>
      <c r="M129"/>
    </row>
    <row r="130" spans="1:13" x14ac:dyDescent="0.25">
      <c r="A130"/>
      <c r="B130"/>
      <c r="C130" s="35" t="s">
        <v>1845</v>
      </c>
      <c r="D130" s="35" t="s">
        <v>1559</v>
      </c>
      <c r="E130" s="35" t="s">
        <v>1845</v>
      </c>
      <c r="F130" s="35" t="s">
        <v>1726</v>
      </c>
      <c r="G130" s="35" t="s">
        <v>1742</v>
      </c>
      <c r="H130"/>
      <c r="I130"/>
      <c r="J130"/>
      <c r="K130"/>
      <c r="L130"/>
      <c r="M130"/>
    </row>
    <row r="131" spans="1:13" x14ac:dyDescent="0.25">
      <c r="A131"/>
      <c r="B131"/>
      <c r="C131" s="35" t="s">
        <v>1846</v>
      </c>
      <c r="D131" s="35" t="s">
        <v>1559</v>
      </c>
      <c r="E131" s="35" t="s">
        <v>1846</v>
      </c>
      <c r="F131" s="35" t="s">
        <v>1726</v>
      </c>
      <c r="G131" s="35" t="s">
        <v>1742</v>
      </c>
      <c r="H131"/>
      <c r="I131"/>
      <c r="J131"/>
      <c r="K131"/>
      <c r="L131"/>
      <c r="M131"/>
    </row>
    <row r="132" spans="1:13" x14ac:dyDescent="0.25">
      <c r="A132"/>
      <c r="B132"/>
      <c r="C132" s="35" t="s">
        <v>1847</v>
      </c>
      <c r="D132" s="35" t="s">
        <v>1559</v>
      </c>
      <c r="E132" s="35" t="s">
        <v>1847</v>
      </c>
      <c r="F132" s="35" t="s">
        <v>1730</v>
      </c>
      <c r="G132" s="35" t="s">
        <v>837</v>
      </c>
      <c r="H132"/>
      <c r="I132"/>
      <c r="J132"/>
      <c r="K132"/>
      <c r="L132"/>
      <c r="M132"/>
    </row>
    <row r="133" spans="1:13" x14ac:dyDescent="0.25">
      <c r="A133"/>
      <c r="B133"/>
      <c r="C133"/>
      <c r="D133" s="35" t="s">
        <v>2342</v>
      </c>
      <c r="E133" s="35" t="s">
        <v>2342</v>
      </c>
      <c r="F133" s="35" t="s">
        <v>1726</v>
      </c>
      <c r="G133" s="35" t="s">
        <v>1728</v>
      </c>
      <c r="H133"/>
      <c r="I133"/>
      <c r="J133"/>
      <c r="K133"/>
      <c r="L133"/>
      <c r="M133"/>
    </row>
    <row r="134" spans="1:13" x14ac:dyDescent="0.25">
      <c r="A134"/>
      <c r="B134"/>
      <c r="C134"/>
      <c r="D134" s="35" t="s">
        <v>2343</v>
      </c>
      <c r="E134" s="35" t="s">
        <v>2343</v>
      </c>
      <c r="F134" s="35" t="s">
        <v>1726</v>
      </c>
      <c r="G134" s="35" t="s">
        <v>1728</v>
      </c>
      <c r="H134"/>
      <c r="I134"/>
      <c r="J134"/>
      <c r="K134"/>
      <c r="L134"/>
      <c r="M134"/>
    </row>
    <row r="135" spans="1:13" x14ac:dyDescent="0.25">
      <c r="A135"/>
      <c r="B135"/>
      <c r="C135"/>
      <c r="D135" s="35" t="s">
        <v>2344</v>
      </c>
      <c r="E135" s="35" t="s">
        <v>2344</v>
      </c>
      <c r="F135" s="35" t="s">
        <v>1726</v>
      </c>
      <c r="G135" s="35" t="s">
        <v>1728</v>
      </c>
      <c r="H135"/>
      <c r="I135"/>
      <c r="J135"/>
      <c r="K135"/>
      <c r="L135"/>
      <c r="M135"/>
    </row>
    <row r="136" spans="1:13" x14ac:dyDescent="0.25">
      <c r="A136"/>
      <c r="B136"/>
      <c r="C136"/>
      <c r="D136" s="35" t="s">
        <v>2345</v>
      </c>
      <c r="E136" s="35" t="s">
        <v>2345</v>
      </c>
      <c r="F136" s="35" t="s">
        <v>1726</v>
      </c>
      <c r="G136" s="35" t="s">
        <v>1728</v>
      </c>
      <c r="H136"/>
      <c r="I136"/>
      <c r="J136"/>
      <c r="K136"/>
      <c r="L136"/>
      <c r="M136"/>
    </row>
    <row r="137" spans="1:13" x14ac:dyDescent="0.25">
      <c r="A137"/>
      <c r="B137"/>
      <c r="C137"/>
      <c r="D137" s="35" t="s">
        <v>2346</v>
      </c>
      <c r="E137" s="35" t="s">
        <v>2346</v>
      </c>
      <c r="F137" s="35" t="s">
        <v>1726</v>
      </c>
      <c r="G137" s="35" t="s">
        <v>1728</v>
      </c>
      <c r="H137"/>
      <c r="I137"/>
      <c r="J137"/>
      <c r="K137"/>
      <c r="L137"/>
      <c r="M137"/>
    </row>
    <row r="138" spans="1:13" x14ac:dyDescent="0.25">
      <c r="A138"/>
      <c r="B138"/>
      <c r="C138"/>
      <c r="D138" s="35" t="s">
        <v>2347</v>
      </c>
      <c r="E138" s="35" t="s">
        <v>2347</v>
      </c>
      <c r="F138" s="35" t="s">
        <v>1726</v>
      </c>
      <c r="G138" s="35" t="s">
        <v>1728</v>
      </c>
      <c r="H138"/>
      <c r="I138"/>
      <c r="J138"/>
      <c r="K138"/>
      <c r="L138"/>
      <c r="M138"/>
    </row>
    <row r="139" spans="1:13" x14ac:dyDescent="0.25">
      <c r="A139"/>
      <c r="B139"/>
      <c r="C139"/>
      <c r="D139" s="35" t="s">
        <v>2348</v>
      </c>
      <c r="E139" s="35" t="s">
        <v>2348</v>
      </c>
      <c r="F139" s="35" t="s">
        <v>1726</v>
      </c>
      <c r="G139" s="35" t="s">
        <v>1728</v>
      </c>
      <c r="H139"/>
      <c r="I139"/>
      <c r="J139"/>
      <c r="K139"/>
      <c r="L139"/>
      <c r="M139"/>
    </row>
    <row r="140" spans="1:13" x14ac:dyDescent="0.25">
      <c r="A140"/>
      <c r="B140"/>
      <c r="C140"/>
      <c r="D140" s="35" t="s">
        <v>2349</v>
      </c>
      <c r="E140" s="35" t="s">
        <v>2349</v>
      </c>
      <c r="F140" s="35" t="s">
        <v>1726</v>
      </c>
      <c r="G140" s="35" t="s">
        <v>1728</v>
      </c>
      <c r="H140"/>
      <c r="I140"/>
      <c r="J140"/>
      <c r="K140"/>
      <c r="L140"/>
      <c r="M140"/>
    </row>
    <row r="141" spans="1:13" x14ac:dyDescent="0.25">
      <c r="A141"/>
      <c r="B141"/>
      <c r="C141"/>
      <c r="D141" s="35" t="s">
        <v>2350</v>
      </c>
      <c r="E141" s="35" t="s">
        <v>2350</v>
      </c>
      <c r="F141" s="35" t="s">
        <v>1726</v>
      </c>
      <c r="G141" s="35" t="s">
        <v>1728</v>
      </c>
      <c r="H141"/>
      <c r="I141"/>
      <c r="J141"/>
      <c r="K141"/>
      <c r="L141"/>
      <c r="M141"/>
    </row>
    <row r="142" spans="1:13" x14ac:dyDescent="0.25">
      <c r="A142"/>
      <c r="B142"/>
      <c r="C142"/>
      <c r="D142" s="35" t="s">
        <v>2351</v>
      </c>
      <c r="E142" s="35" t="s">
        <v>2351</v>
      </c>
      <c r="F142" s="35" t="s">
        <v>1726</v>
      </c>
      <c r="G142" s="35" t="s">
        <v>1728</v>
      </c>
      <c r="H142"/>
      <c r="I142"/>
      <c r="J142"/>
      <c r="K142"/>
      <c r="L142"/>
      <c r="M142"/>
    </row>
    <row r="143" spans="1:13" x14ac:dyDescent="0.25">
      <c r="A143"/>
      <c r="B143"/>
      <c r="C143"/>
      <c r="D143" s="35" t="s">
        <v>2352</v>
      </c>
      <c r="E143" s="35" t="s">
        <v>2352</v>
      </c>
      <c r="F143" s="35" t="s">
        <v>1726</v>
      </c>
      <c r="G143" s="35" t="s">
        <v>1728</v>
      </c>
      <c r="H143"/>
      <c r="I143"/>
      <c r="J143"/>
      <c r="K143"/>
      <c r="L143"/>
      <c r="M143"/>
    </row>
    <row r="144" spans="1:13" x14ac:dyDescent="0.25">
      <c r="A144"/>
      <c r="B144"/>
      <c r="C144"/>
      <c r="D144" s="35" t="s">
        <v>2353</v>
      </c>
      <c r="E144" s="35" t="s">
        <v>2353</v>
      </c>
      <c r="F144" s="35" t="s">
        <v>1726</v>
      </c>
      <c r="G144" s="35" t="s">
        <v>1728</v>
      </c>
      <c r="H144"/>
      <c r="I144"/>
      <c r="J144"/>
      <c r="K144"/>
      <c r="L144"/>
      <c r="M144"/>
    </row>
    <row r="145" spans="1:13" x14ac:dyDescent="0.25">
      <c r="A145"/>
      <c r="B145"/>
      <c r="C145"/>
      <c r="D145" s="35" t="s">
        <v>2354</v>
      </c>
      <c r="E145" s="35" t="s">
        <v>2354</v>
      </c>
      <c r="F145" s="35" t="s">
        <v>1726</v>
      </c>
      <c r="G145" s="35" t="s">
        <v>1728</v>
      </c>
      <c r="H145"/>
      <c r="I145"/>
      <c r="J145"/>
      <c r="K145"/>
      <c r="L145"/>
      <c r="M145"/>
    </row>
    <row r="146" spans="1:13" x14ac:dyDescent="0.25">
      <c r="A146"/>
      <c r="B146"/>
      <c r="C146"/>
      <c r="D146" s="35" t="s">
        <v>2355</v>
      </c>
      <c r="E146" s="35" t="s">
        <v>2355</v>
      </c>
      <c r="F146" s="35" t="s">
        <v>1726</v>
      </c>
      <c r="G146" s="35" t="s">
        <v>1728</v>
      </c>
      <c r="H146"/>
      <c r="I146"/>
      <c r="J146"/>
      <c r="K146"/>
      <c r="L146"/>
      <c r="M146"/>
    </row>
    <row r="147" spans="1:13" x14ac:dyDescent="0.25">
      <c r="A147"/>
      <c r="B147"/>
      <c r="C147"/>
      <c r="D147" s="35" t="s">
        <v>2356</v>
      </c>
      <c r="E147" s="35" t="s">
        <v>2356</v>
      </c>
      <c r="F147" s="35" t="s">
        <v>1726</v>
      </c>
      <c r="G147" s="35" t="s">
        <v>1728</v>
      </c>
      <c r="H147"/>
      <c r="I147"/>
      <c r="J147"/>
      <c r="K147"/>
      <c r="L147"/>
      <c r="M147"/>
    </row>
    <row r="148" spans="1:13" x14ac:dyDescent="0.25">
      <c r="A148"/>
      <c r="B148"/>
      <c r="C148"/>
      <c r="D148" s="35" t="s">
        <v>2357</v>
      </c>
      <c r="E148" s="35" t="s">
        <v>2357</v>
      </c>
      <c r="F148" s="35" t="s">
        <v>1726</v>
      </c>
      <c r="G148" s="35" t="s">
        <v>1728</v>
      </c>
      <c r="H148"/>
      <c r="I148"/>
      <c r="J148"/>
      <c r="K148"/>
      <c r="L148"/>
      <c r="M148"/>
    </row>
    <row r="149" spans="1:13" x14ac:dyDescent="0.25">
      <c r="A149"/>
      <c r="B149"/>
      <c r="C149" s="35" t="s">
        <v>1848</v>
      </c>
      <c r="D149" s="35" t="s">
        <v>1559</v>
      </c>
      <c r="E149" s="35" t="s">
        <v>1848</v>
      </c>
      <c r="F149" s="35" t="s">
        <v>1730</v>
      </c>
      <c r="G149" s="35" t="s">
        <v>1742</v>
      </c>
      <c r="H149"/>
      <c r="I149"/>
      <c r="J149"/>
      <c r="K149"/>
      <c r="L149"/>
      <c r="M149"/>
    </row>
    <row r="150" spans="1:13" x14ac:dyDescent="0.25">
      <c r="A150"/>
      <c r="B150"/>
      <c r="C150" s="35" t="s">
        <v>1849</v>
      </c>
      <c r="D150" s="35" t="s">
        <v>1559</v>
      </c>
      <c r="E150" s="35" t="s">
        <v>1849</v>
      </c>
      <c r="F150" s="35" t="s">
        <v>1726</v>
      </c>
      <c r="G150" s="35" t="s">
        <v>1742</v>
      </c>
      <c r="H150"/>
      <c r="I150"/>
      <c r="J150"/>
      <c r="K150"/>
      <c r="L150"/>
      <c r="M150"/>
    </row>
    <row r="151" spans="1:13" x14ac:dyDescent="0.25">
      <c r="A151"/>
      <c r="B151"/>
      <c r="C151" s="35" t="s">
        <v>1850</v>
      </c>
      <c r="D151" s="35" t="s">
        <v>1559</v>
      </c>
      <c r="E151" s="35" t="s">
        <v>1850</v>
      </c>
      <c r="F151" s="35" t="s">
        <v>1726</v>
      </c>
      <c r="G151" s="35" t="s">
        <v>1742</v>
      </c>
      <c r="H151"/>
      <c r="I151"/>
      <c r="J151"/>
      <c r="K151"/>
      <c r="L151"/>
      <c r="M151"/>
    </row>
    <row r="152" spans="1:13" x14ac:dyDescent="0.25">
      <c r="A152"/>
      <c r="B152"/>
      <c r="C152" s="35" t="s">
        <v>1851</v>
      </c>
      <c r="D152" s="35" t="s">
        <v>1559</v>
      </c>
      <c r="E152" s="35" t="s">
        <v>1851</v>
      </c>
      <c r="F152" s="35" t="s">
        <v>1730</v>
      </c>
      <c r="G152" s="35" t="s">
        <v>1742</v>
      </c>
      <c r="H152"/>
      <c r="I152"/>
      <c r="J152"/>
      <c r="K152"/>
      <c r="L152"/>
      <c r="M152"/>
    </row>
    <row r="153" spans="1:13" x14ac:dyDescent="0.25">
      <c r="A153"/>
      <c r="B153"/>
      <c r="C153" s="35" t="s">
        <v>1852</v>
      </c>
      <c r="D153" s="35" t="s">
        <v>1559</v>
      </c>
      <c r="E153" s="35" t="s">
        <v>1852</v>
      </c>
      <c r="F153" s="35" t="s">
        <v>1730</v>
      </c>
      <c r="G153" s="35" t="s">
        <v>1742</v>
      </c>
      <c r="H153"/>
      <c r="I153"/>
      <c r="J153"/>
      <c r="K153"/>
      <c r="L153"/>
      <c r="M153"/>
    </row>
    <row r="154" spans="1:13" x14ac:dyDescent="0.25">
      <c r="A154"/>
      <c r="B154"/>
      <c r="C154" s="35" t="s">
        <v>1853</v>
      </c>
      <c r="D154" s="35" t="s">
        <v>1559</v>
      </c>
      <c r="E154" s="35" t="s">
        <v>1853</v>
      </c>
      <c r="F154" s="35" t="s">
        <v>1726</v>
      </c>
      <c r="G154" s="35" t="s">
        <v>1743</v>
      </c>
      <c r="H154"/>
      <c r="I154"/>
      <c r="J154"/>
      <c r="K154"/>
      <c r="L154"/>
      <c r="M154"/>
    </row>
    <row r="155" spans="1:13" x14ac:dyDescent="0.25">
      <c r="A155"/>
      <c r="B155"/>
      <c r="C155" s="35" t="s">
        <v>1854</v>
      </c>
      <c r="D155" s="35" t="s">
        <v>1559</v>
      </c>
      <c r="E155" s="35" t="s">
        <v>1854</v>
      </c>
      <c r="F155" s="35" t="s">
        <v>1726</v>
      </c>
      <c r="G155" s="35" t="s">
        <v>1743</v>
      </c>
      <c r="H155"/>
      <c r="I155"/>
      <c r="J155"/>
      <c r="K155"/>
      <c r="L155"/>
      <c r="M155"/>
    </row>
    <row r="156" spans="1:13" x14ac:dyDescent="0.25">
      <c r="A156"/>
      <c r="B156"/>
      <c r="C156" s="35" t="s">
        <v>1855</v>
      </c>
      <c r="D156" s="35" t="s">
        <v>1559</v>
      </c>
      <c r="E156" s="35" t="s">
        <v>1855</v>
      </c>
      <c r="F156" s="35" t="s">
        <v>1730</v>
      </c>
      <c r="G156" s="35" t="s">
        <v>837</v>
      </c>
      <c r="H156"/>
      <c r="I156"/>
      <c r="J156"/>
      <c r="K156"/>
      <c r="L156"/>
      <c r="M156"/>
    </row>
    <row r="157" spans="1:13" x14ac:dyDescent="0.25">
      <c r="A157"/>
      <c r="B157"/>
      <c r="C157"/>
      <c r="D157" s="35" t="s">
        <v>1856</v>
      </c>
      <c r="E157" s="35" t="s">
        <v>1856</v>
      </c>
      <c r="F157" s="35" t="s">
        <v>1726</v>
      </c>
      <c r="G157" s="35" t="s">
        <v>1728</v>
      </c>
      <c r="H157"/>
      <c r="I157"/>
      <c r="J157"/>
      <c r="K157"/>
      <c r="L157"/>
      <c r="M157"/>
    </row>
    <row r="158" spans="1:13" x14ac:dyDescent="0.25">
      <c r="A158"/>
      <c r="B158"/>
      <c r="C158"/>
      <c r="D158" s="35" t="s">
        <v>1857</v>
      </c>
      <c r="E158" s="35" t="s">
        <v>1857</v>
      </c>
      <c r="F158" s="35" t="s">
        <v>1726</v>
      </c>
      <c r="G158" s="35" t="s">
        <v>1728</v>
      </c>
      <c r="H158"/>
      <c r="I158"/>
      <c r="J158"/>
      <c r="K158"/>
      <c r="L158"/>
      <c r="M158"/>
    </row>
    <row r="159" spans="1:13" x14ac:dyDescent="0.25">
      <c r="A159"/>
      <c r="B159"/>
      <c r="C159"/>
      <c r="D159" s="35" t="s">
        <v>1858</v>
      </c>
      <c r="E159" s="35" t="s">
        <v>1858</v>
      </c>
      <c r="F159" s="35" t="s">
        <v>1726</v>
      </c>
      <c r="G159" s="35" t="s">
        <v>1728</v>
      </c>
      <c r="H159"/>
      <c r="I159"/>
      <c r="J159"/>
      <c r="K159"/>
      <c r="L159"/>
      <c r="M159"/>
    </row>
    <row r="160" spans="1:13" x14ac:dyDescent="0.25">
      <c r="A160"/>
      <c r="B160"/>
      <c r="C160"/>
      <c r="D160" s="35" t="s">
        <v>1859</v>
      </c>
      <c r="E160" s="35" t="s">
        <v>1859</v>
      </c>
      <c r="F160" s="35" t="s">
        <v>1730</v>
      </c>
      <c r="G160" s="35" t="s">
        <v>1742</v>
      </c>
      <c r="H160"/>
      <c r="I160"/>
      <c r="J160"/>
      <c r="K160"/>
      <c r="L160"/>
      <c r="M160"/>
    </row>
    <row r="161" spans="1:13" x14ac:dyDescent="0.25">
      <c r="A161"/>
      <c r="B161"/>
      <c r="C161" s="35" t="s">
        <v>1860</v>
      </c>
      <c r="D161" s="35" t="s">
        <v>1559</v>
      </c>
      <c r="E161" s="35" t="s">
        <v>1860</v>
      </c>
      <c r="F161" s="35" t="s">
        <v>1730</v>
      </c>
      <c r="G161" s="35" t="s">
        <v>1742</v>
      </c>
      <c r="H161"/>
      <c r="I161"/>
      <c r="J161"/>
      <c r="K161"/>
      <c r="L161"/>
      <c r="M161"/>
    </row>
    <row r="162" spans="1:13" x14ac:dyDescent="0.25">
      <c r="A162"/>
      <c r="B162"/>
      <c r="C162"/>
      <c r="D162" s="35" t="s">
        <v>1861</v>
      </c>
      <c r="E162" s="35" t="s">
        <v>1861</v>
      </c>
      <c r="F162" s="35" t="s">
        <v>1726</v>
      </c>
      <c r="G162" s="35" t="s">
        <v>1728</v>
      </c>
      <c r="H162"/>
      <c r="I162"/>
      <c r="J162"/>
      <c r="K162"/>
      <c r="L162"/>
      <c r="M162"/>
    </row>
    <row r="163" spans="1:13" x14ac:dyDescent="0.25">
      <c r="A163"/>
      <c r="B163"/>
      <c r="C163"/>
      <c r="D163" s="35" t="s">
        <v>1862</v>
      </c>
      <c r="E163" s="35" t="s">
        <v>1862</v>
      </c>
      <c r="F163" s="35" t="s">
        <v>1726</v>
      </c>
      <c r="G163" s="35" t="s">
        <v>1728</v>
      </c>
      <c r="H163"/>
      <c r="I163"/>
      <c r="J163"/>
      <c r="K163"/>
      <c r="L163"/>
      <c r="M163"/>
    </row>
    <row r="164" spans="1:13" x14ac:dyDescent="0.25">
      <c r="A164"/>
      <c r="B164"/>
      <c r="C164"/>
      <c r="D164" s="35" t="s">
        <v>1863</v>
      </c>
      <c r="E164" s="35" t="s">
        <v>1863</v>
      </c>
      <c r="F164" s="35" t="s">
        <v>1726</v>
      </c>
      <c r="G164" s="35" t="s">
        <v>1728</v>
      </c>
      <c r="H164"/>
      <c r="I164"/>
      <c r="J164"/>
      <c r="K164"/>
      <c r="L164"/>
      <c r="M164"/>
    </row>
    <row r="165" spans="1:13" x14ac:dyDescent="0.25">
      <c r="A165"/>
      <c r="B165"/>
      <c r="C165"/>
      <c r="D165" s="35" t="s">
        <v>1864</v>
      </c>
      <c r="E165" s="35" t="s">
        <v>1864</v>
      </c>
      <c r="F165" s="35" t="s">
        <v>1726</v>
      </c>
      <c r="G165" s="35" t="s">
        <v>1728</v>
      </c>
      <c r="H165"/>
      <c r="I165"/>
      <c r="J165"/>
      <c r="K165"/>
      <c r="L165"/>
      <c r="M165"/>
    </row>
    <row r="166" spans="1:13" x14ac:dyDescent="0.25">
      <c r="A166"/>
      <c r="B166"/>
      <c r="C166"/>
      <c r="D166" s="35" t="s">
        <v>1865</v>
      </c>
      <c r="E166" s="35" t="s">
        <v>1865</v>
      </c>
      <c r="F166" s="35" t="s">
        <v>1726</v>
      </c>
      <c r="G166" s="35" t="s">
        <v>1728</v>
      </c>
      <c r="H166"/>
      <c r="I166"/>
      <c r="J166"/>
      <c r="K166"/>
      <c r="L166"/>
      <c r="M166"/>
    </row>
    <row r="167" spans="1:13" x14ac:dyDescent="0.25">
      <c r="A167"/>
      <c r="B167"/>
      <c r="C167" s="35" t="s">
        <v>1866</v>
      </c>
      <c r="D167" s="35" t="s">
        <v>1559</v>
      </c>
      <c r="E167" s="35" t="s">
        <v>1866</v>
      </c>
      <c r="F167" s="35" t="s">
        <v>1726</v>
      </c>
      <c r="G167" s="35" t="s">
        <v>1742</v>
      </c>
      <c r="H167"/>
      <c r="I167"/>
      <c r="J167"/>
      <c r="K167"/>
      <c r="L167"/>
      <c r="M167"/>
    </row>
    <row r="168" spans="1:13" x14ac:dyDescent="0.25">
      <c r="A168"/>
      <c r="B168"/>
      <c r="C168" s="35" t="s">
        <v>2192</v>
      </c>
      <c r="D168" s="35" t="s">
        <v>1559</v>
      </c>
      <c r="E168" s="35" t="s">
        <v>2192</v>
      </c>
      <c r="F168" s="35" t="s">
        <v>1730</v>
      </c>
      <c r="G168" s="35" t="s">
        <v>1742</v>
      </c>
      <c r="H168"/>
      <c r="I168"/>
      <c r="J168"/>
      <c r="K168"/>
      <c r="L168"/>
      <c r="M168"/>
    </row>
    <row r="169" spans="1:13" x14ac:dyDescent="0.25">
      <c r="A169"/>
      <c r="B169"/>
      <c r="C169" s="35" t="s">
        <v>2193</v>
      </c>
      <c r="D169" s="35" t="s">
        <v>1559</v>
      </c>
      <c r="E169" s="35" t="s">
        <v>2193</v>
      </c>
      <c r="F169" s="35" t="s">
        <v>1726</v>
      </c>
      <c r="G169" s="35" t="s">
        <v>1742</v>
      </c>
      <c r="H169"/>
      <c r="I169"/>
      <c r="J169"/>
      <c r="K169"/>
      <c r="L169"/>
      <c r="M169"/>
    </row>
    <row r="170" spans="1:13" x14ac:dyDescent="0.25">
      <c r="A170"/>
      <c r="B170"/>
      <c r="C170" s="35" t="s">
        <v>2194</v>
      </c>
      <c r="D170" s="35" t="s">
        <v>1559</v>
      </c>
      <c r="E170" s="35" t="s">
        <v>2194</v>
      </c>
      <c r="F170" s="35" t="s">
        <v>1730</v>
      </c>
      <c r="G170" s="35" t="s">
        <v>1742</v>
      </c>
      <c r="H170"/>
      <c r="I170"/>
      <c r="J170"/>
      <c r="K170"/>
      <c r="L170"/>
      <c r="M170"/>
    </row>
    <row r="171" spans="1:13" x14ac:dyDescent="0.25">
      <c r="A171"/>
      <c r="B171"/>
      <c r="C171" s="35" t="s">
        <v>2195</v>
      </c>
      <c r="D171" s="35" t="s">
        <v>1559</v>
      </c>
      <c r="E171" s="35" t="s">
        <v>2195</v>
      </c>
      <c r="F171" s="35" t="s">
        <v>1730</v>
      </c>
      <c r="G171" s="35" t="s">
        <v>1742</v>
      </c>
      <c r="H171"/>
      <c r="I171"/>
      <c r="J171"/>
      <c r="K171"/>
      <c r="L171"/>
      <c r="M171"/>
    </row>
    <row r="172" spans="1:13" x14ac:dyDescent="0.25">
      <c r="A172"/>
      <c r="B172"/>
      <c r="C172" s="35" t="s">
        <v>2196</v>
      </c>
      <c r="D172" s="35" t="s">
        <v>1559</v>
      </c>
      <c r="E172" s="35" t="s">
        <v>2196</v>
      </c>
      <c r="F172" s="35" t="s">
        <v>1726</v>
      </c>
      <c r="G172" s="35" t="s">
        <v>1742</v>
      </c>
      <c r="H172"/>
      <c r="I172"/>
      <c r="J172"/>
      <c r="K172"/>
      <c r="L172"/>
      <c r="M172"/>
    </row>
    <row r="173" spans="1:13" x14ac:dyDescent="0.25">
      <c r="A173"/>
      <c r="B173"/>
      <c r="C173"/>
      <c r="D173" s="35" t="s">
        <v>2197</v>
      </c>
      <c r="E173" s="35" t="s">
        <v>2197</v>
      </c>
      <c r="F173" s="35" t="s">
        <v>1726</v>
      </c>
      <c r="G173" s="35" t="s">
        <v>1728</v>
      </c>
      <c r="H173"/>
      <c r="I173"/>
      <c r="J173"/>
      <c r="K173"/>
      <c r="L173"/>
      <c r="M173"/>
    </row>
    <row r="174" spans="1:13" x14ac:dyDescent="0.25">
      <c r="A174"/>
      <c r="B174"/>
      <c r="C174"/>
      <c r="D174" s="35" t="s">
        <v>2198</v>
      </c>
      <c r="E174" s="35" t="s">
        <v>2198</v>
      </c>
      <c r="F174" s="35" t="s">
        <v>1726</v>
      </c>
      <c r="G174" s="35" t="s">
        <v>1728</v>
      </c>
      <c r="H174"/>
      <c r="I174"/>
      <c r="J174"/>
      <c r="K174"/>
      <c r="L174"/>
      <c r="M174"/>
    </row>
    <row r="175" spans="1:13" x14ac:dyDescent="0.25">
      <c r="A175"/>
      <c r="B175"/>
      <c r="C175"/>
      <c r="D175" s="35" t="s">
        <v>2199</v>
      </c>
      <c r="E175" s="35" t="s">
        <v>2199</v>
      </c>
      <c r="F175" s="35" t="s">
        <v>1726</v>
      </c>
      <c r="G175" s="35" t="s">
        <v>1728</v>
      </c>
      <c r="H175"/>
      <c r="I175"/>
      <c r="J175"/>
      <c r="K175"/>
      <c r="L175"/>
      <c r="M175"/>
    </row>
    <row r="176" spans="1:13" x14ac:dyDescent="0.25">
      <c r="A176"/>
      <c r="B176"/>
      <c r="C176"/>
      <c r="D176" s="35" t="s">
        <v>2200</v>
      </c>
      <c r="E176" s="35" t="s">
        <v>2200</v>
      </c>
      <c r="F176" s="35" t="s">
        <v>1726</v>
      </c>
      <c r="G176" s="35" t="s">
        <v>1728</v>
      </c>
      <c r="H176"/>
      <c r="I176"/>
      <c r="J176"/>
      <c r="K176"/>
      <c r="L176"/>
      <c r="M176"/>
    </row>
    <row r="177" spans="1:13" x14ac:dyDescent="0.25">
      <c r="A177"/>
      <c r="B177"/>
      <c r="C177"/>
      <c r="D177" s="35" t="s">
        <v>2201</v>
      </c>
      <c r="E177" s="35" t="s">
        <v>2201</v>
      </c>
      <c r="F177" s="35" t="s">
        <v>1726</v>
      </c>
      <c r="G177" s="35" t="s">
        <v>1728</v>
      </c>
      <c r="H177"/>
      <c r="I177"/>
      <c r="J177"/>
      <c r="K177"/>
      <c r="L177"/>
      <c r="M177"/>
    </row>
    <row r="178" spans="1:13" x14ac:dyDescent="0.25">
      <c r="A178"/>
      <c r="B178"/>
      <c r="C178"/>
      <c r="D178" s="35" t="s">
        <v>2202</v>
      </c>
      <c r="E178" s="35" t="s">
        <v>2202</v>
      </c>
      <c r="F178" s="35" t="s">
        <v>1726</v>
      </c>
      <c r="G178" s="35" t="s">
        <v>1728</v>
      </c>
      <c r="H178"/>
      <c r="I178"/>
      <c r="J178"/>
      <c r="K178"/>
      <c r="L178"/>
      <c r="M178"/>
    </row>
    <row r="179" spans="1:13" x14ac:dyDescent="0.25">
      <c r="A179"/>
      <c r="B179"/>
      <c r="C179" s="35" t="s">
        <v>2203</v>
      </c>
      <c r="D179" s="35" t="s">
        <v>1559</v>
      </c>
      <c r="E179" s="35" t="s">
        <v>2203</v>
      </c>
      <c r="F179" s="35" t="s">
        <v>1730</v>
      </c>
      <c r="G179" s="35" t="s">
        <v>1742</v>
      </c>
      <c r="H179"/>
      <c r="I179"/>
      <c r="J179"/>
      <c r="K179"/>
      <c r="L179"/>
      <c r="M179"/>
    </row>
    <row r="180" spans="1:13" x14ac:dyDescent="0.25">
      <c r="A180"/>
      <c r="B180"/>
      <c r="C180" s="35" t="s">
        <v>2204</v>
      </c>
      <c r="D180" s="35" t="s">
        <v>1559</v>
      </c>
      <c r="E180" s="35" t="s">
        <v>2204</v>
      </c>
      <c r="F180" s="35" t="s">
        <v>1726</v>
      </c>
      <c r="G180" s="35" t="s">
        <v>837</v>
      </c>
      <c r="H180"/>
      <c r="I180"/>
      <c r="J180"/>
      <c r="K180"/>
      <c r="L180"/>
      <c r="M180"/>
    </row>
    <row r="181" spans="1:13" x14ac:dyDescent="0.25">
      <c r="A181"/>
      <c r="B181"/>
      <c r="C181"/>
      <c r="D181" s="35" t="s">
        <v>2358</v>
      </c>
      <c r="E181" s="35" t="s">
        <v>2358</v>
      </c>
      <c r="F181" s="35" t="s">
        <v>1726</v>
      </c>
      <c r="G181" s="35" t="s">
        <v>1728</v>
      </c>
      <c r="H181"/>
      <c r="I181"/>
      <c r="J181"/>
      <c r="K181"/>
      <c r="L181"/>
      <c r="M181"/>
    </row>
    <row r="182" spans="1:13" x14ac:dyDescent="0.25">
      <c r="A182"/>
      <c r="B182"/>
      <c r="C182"/>
      <c r="D182" s="35" t="s">
        <v>2359</v>
      </c>
      <c r="E182" s="35" t="s">
        <v>2359</v>
      </c>
      <c r="F182" s="35" t="s">
        <v>1726</v>
      </c>
      <c r="G182" s="35" t="s">
        <v>1728</v>
      </c>
      <c r="H182"/>
      <c r="I182"/>
      <c r="J182"/>
      <c r="K182"/>
      <c r="L182"/>
      <c r="M182"/>
    </row>
    <row r="183" spans="1:13" x14ac:dyDescent="0.25">
      <c r="A183"/>
      <c r="B183" s="35" t="s">
        <v>1867</v>
      </c>
      <c r="C183" s="35" t="s">
        <v>1559</v>
      </c>
      <c r="D183" s="35" t="s">
        <v>1559</v>
      </c>
      <c r="E183" s="35" t="s">
        <v>1867</v>
      </c>
      <c r="F183" s="35" t="s">
        <v>1726</v>
      </c>
      <c r="G183" s="35" t="s">
        <v>837</v>
      </c>
      <c r="H183"/>
      <c r="I183"/>
      <c r="J183"/>
      <c r="K183"/>
      <c r="L183"/>
      <c r="M183"/>
    </row>
    <row r="184" spans="1:13" x14ac:dyDescent="0.25">
      <c r="A184"/>
      <c r="B184"/>
      <c r="C184" s="35" t="s">
        <v>2205</v>
      </c>
      <c r="D184" s="35" t="s">
        <v>1559</v>
      </c>
      <c r="E184" s="35" t="s">
        <v>2205</v>
      </c>
      <c r="F184" s="35" t="s">
        <v>1726</v>
      </c>
      <c r="G184" s="35" t="s">
        <v>1742</v>
      </c>
      <c r="H184"/>
      <c r="I184"/>
      <c r="J184"/>
      <c r="K184"/>
      <c r="L184"/>
      <c r="M184"/>
    </row>
    <row r="185" spans="1:13" x14ac:dyDescent="0.25">
      <c r="A185"/>
      <c r="B185"/>
      <c r="C185" s="35" t="s">
        <v>2206</v>
      </c>
      <c r="D185" s="35" t="s">
        <v>1559</v>
      </c>
      <c r="E185" s="35" t="s">
        <v>2206</v>
      </c>
      <c r="F185" s="35" t="s">
        <v>1726</v>
      </c>
      <c r="G185" s="35" t="s">
        <v>1742</v>
      </c>
      <c r="H185"/>
      <c r="I185"/>
      <c r="J185"/>
      <c r="K185"/>
      <c r="L185"/>
      <c r="M185"/>
    </row>
    <row r="186" spans="1:13" x14ac:dyDescent="0.25">
      <c r="A186"/>
      <c r="B186"/>
      <c r="C186" s="35" t="s">
        <v>2207</v>
      </c>
      <c r="D186" s="35" t="s">
        <v>1559</v>
      </c>
      <c r="E186" s="35" t="s">
        <v>2207</v>
      </c>
      <c r="F186" s="35" t="s">
        <v>1726</v>
      </c>
      <c r="G186" s="35" t="s">
        <v>1742</v>
      </c>
      <c r="H186"/>
      <c r="I186"/>
      <c r="J186"/>
      <c r="K186"/>
      <c r="L186"/>
      <c r="M186"/>
    </row>
    <row r="187" spans="1:13" x14ac:dyDescent="0.25">
      <c r="A187"/>
      <c r="B187"/>
      <c r="C187" s="35" t="s">
        <v>2208</v>
      </c>
      <c r="D187" s="35" t="s">
        <v>1559</v>
      </c>
      <c r="E187" s="35" t="s">
        <v>2208</v>
      </c>
      <c r="F187" s="35" t="s">
        <v>1726</v>
      </c>
      <c r="G187" s="35" t="s">
        <v>1742</v>
      </c>
      <c r="H187"/>
      <c r="I187"/>
      <c r="J187"/>
      <c r="K187"/>
      <c r="L187"/>
      <c r="M187"/>
    </row>
    <row r="188" spans="1:13" x14ac:dyDescent="0.25">
      <c r="A188"/>
      <c r="B188"/>
      <c r="C188" s="35" t="s">
        <v>2209</v>
      </c>
      <c r="D188" s="35" t="s">
        <v>1559</v>
      </c>
      <c r="E188" s="35" t="s">
        <v>2209</v>
      </c>
      <c r="F188" s="35" t="s">
        <v>1726</v>
      </c>
      <c r="G188" s="35" t="s">
        <v>1742</v>
      </c>
      <c r="H188"/>
      <c r="I188"/>
      <c r="J188"/>
      <c r="K188"/>
      <c r="L188"/>
      <c r="M188"/>
    </row>
    <row r="189" spans="1:13" x14ac:dyDescent="0.25">
      <c r="A189"/>
      <c r="B189"/>
      <c r="C189" s="35" t="s">
        <v>2210</v>
      </c>
      <c r="D189" s="35" t="s">
        <v>1559</v>
      </c>
      <c r="E189" s="35" t="s">
        <v>2210</v>
      </c>
      <c r="F189" s="35" t="s">
        <v>1726</v>
      </c>
      <c r="G189" s="35" t="s">
        <v>1742</v>
      </c>
      <c r="H189"/>
      <c r="I189"/>
      <c r="J189"/>
      <c r="K189"/>
      <c r="L189"/>
      <c r="M189"/>
    </row>
    <row r="190" spans="1:13" x14ac:dyDescent="0.25">
      <c r="A190"/>
      <c r="B190"/>
      <c r="C190" s="35" t="s">
        <v>2211</v>
      </c>
      <c r="D190" s="35" t="s">
        <v>1559</v>
      </c>
      <c r="E190" s="35" t="s">
        <v>2211</v>
      </c>
      <c r="F190" s="35" t="s">
        <v>1726</v>
      </c>
      <c r="G190" s="35" t="s">
        <v>1742</v>
      </c>
      <c r="H190"/>
      <c r="I190"/>
      <c r="J190"/>
      <c r="K190"/>
      <c r="L190"/>
      <c r="M190"/>
    </row>
    <row r="191" spans="1:13" x14ac:dyDescent="0.25">
      <c r="A191"/>
      <c r="B191"/>
      <c r="C191" s="35" t="s">
        <v>2212</v>
      </c>
      <c r="D191" s="35" t="s">
        <v>1559</v>
      </c>
      <c r="E191" s="35" t="s">
        <v>2212</v>
      </c>
      <c r="F191" s="35" t="s">
        <v>1726</v>
      </c>
      <c r="G191" s="35" t="s">
        <v>1749</v>
      </c>
      <c r="H191"/>
      <c r="I191"/>
      <c r="J191"/>
      <c r="K191"/>
      <c r="L191"/>
      <c r="M191"/>
    </row>
    <row r="192" spans="1:13" x14ac:dyDescent="0.25">
      <c r="A192"/>
      <c r="B192"/>
      <c r="C192" s="35" t="s">
        <v>2213</v>
      </c>
      <c r="D192" s="35" t="s">
        <v>1559</v>
      </c>
      <c r="E192" s="35" t="s">
        <v>2213</v>
      </c>
      <c r="F192" s="35" t="s">
        <v>1726</v>
      </c>
      <c r="G192" s="35" t="s">
        <v>1749</v>
      </c>
      <c r="H192"/>
      <c r="I192"/>
      <c r="J192"/>
      <c r="K192"/>
      <c r="L192"/>
      <c r="M192"/>
    </row>
    <row r="193" spans="1:13" x14ac:dyDescent="0.25">
      <c r="A193"/>
      <c r="B193"/>
      <c r="C193" s="35" t="s">
        <v>2214</v>
      </c>
      <c r="D193" s="35" t="s">
        <v>1559</v>
      </c>
      <c r="E193" s="35" t="s">
        <v>2214</v>
      </c>
      <c r="F193" s="35" t="s">
        <v>1726</v>
      </c>
      <c r="G193" s="35" t="s">
        <v>134</v>
      </c>
      <c r="H193"/>
      <c r="I193"/>
      <c r="J193"/>
      <c r="K193"/>
      <c r="L193"/>
      <c r="M193"/>
    </row>
    <row r="194" spans="1:13" x14ac:dyDescent="0.25">
      <c r="A194"/>
      <c r="B194"/>
      <c r="C194" s="35" t="s">
        <v>2215</v>
      </c>
      <c r="D194" s="35" t="s">
        <v>1559</v>
      </c>
      <c r="E194" s="35" t="s">
        <v>2215</v>
      </c>
      <c r="F194" s="35" t="s">
        <v>1726</v>
      </c>
      <c r="G194" s="35" t="s">
        <v>837</v>
      </c>
      <c r="H194"/>
      <c r="I194"/>
      <c r="J194"/>
      <c r="K194"/>
      <c r="L194"/>
      <c r="M194"/>
    </row>
    <row r="195" spans="1:13" x14ac:dyDescent="0.25">
      <c r="A195"/>
      <c r="B195"/>
      <c r="C195"/>
      <c r="D195" s="35" t="s">
        <v>2216</v>
      </c>
      <c r="E195" s="35" t="s">
        <v>2216</v>
      </c>
      <c r="F195" s="35" t="s">
        <v>1726</v>
      </c>
      <c r="G195" s="35" t="s">
        <v>1728</v>
      </c>
      <c r="H195"/>
      <c r="I195"/>
      <c r="J195"/>
      <c r="K195"/>
      <c r="L195"/>
      <c r="M195"/>
    </row>
    <row r="196" spans="1:13" x14ac:dyDescent="0.25">
      <c r="A196"/>
      <c r="B196"/>
      <c r="C196"/>
      <c r="D196" s="35" t="s">
        <v>2217</v>
      </c>
      <c r="E196" s="35" t="s">
        <v>2217</v>
      </c>
      <c r="F196" s="35" t="s">
        <v>1726</v>
      </c>
      <c r="G196" s="35" t="s">
        <v>1728</v>
      </c>
      <c r="H196"/>
      <c r="I196"/>
      <c r="J196"/>
      <c r="K196"/>
      <c r="L196"/>
      <c r="M196"/>
    </row>
    <row r="197" spans="1:13" x14ac:dyDescent="0.25">
      <c r="A197"/>
      <c r="B197"/>
      <c r="C197"/>
      <c r="D197" s="35" t="s">
        <v>2218</v>
      </c>
      <c r="E197" s="35" t="s">
        <v>2218</v>
      </c>
      <c r="F197" s="35" t="s">
        <v>1726</v>
      </c>
      <c r="G197" s="35" t="s">
        <v>1728</v>
      </c>
      <c r="H197"/>
      <c r="I197"/>
      <c r="J197"/>
      <c r="K197"/>
      <c r="L197"/>
      <c r="M197"/>
    </row>
    <row r="198" spans="1:13" x14ac:dyDescent="0.25">
      <c r="A198"/>
      <c r="B198"/>
      <c r="C198"/>
      <c r="D198" s="35" t="s">
        <v>2219</v>
      </c>
      <c r="E198" s="35" t="s">
        <v>2219</v>
      </c>
      <c r="F198" s="35" t="s">
        <v>1726</v>
      </c>
      <c r="G198" s="35" t="s">
        <v>1742</v>
      </c>
      <c r="H198"/>
      <c r="I198"/>
      <c r="J198"/>
      <c r="K198"/>
      <c r="L198"/>
      <c r="M198"/>
    </row>
    <row r="199" spans="1:13" x14ac:dyDescent="0.25">
      <c r="A199"/>
      <c r="B199"/>
      <c r="C199" s="35" t="s">
        <v>2220</v>
      </c>
      <c r="D199" s="35" t="s">
        <v>1559</v>
      </c>
      <c r="E199" s="35" t="s">
        <v>2220</v>
      </c>
      <c r="F199" s="35" t="s">
        <v>1726</v>
      </c>
      <c r="G199" s="35" t="s">
        <v>837</v>
      </c>
      <c r="H199"/>
      <c r="I199"/>
      <c r="J199"/>
      <c r="K199"/>
      <c r="L199"/>
      <c r="M199"/>
    </row>
    <row r="200" spans="1:13" x14ac:dyDescent="0.25">
      <c r="A200"/>
      <c r="B200"/>
      <c r="C200"/>
      <c r="D200" s="35" t="s">
        <v>2360</v>
      </c>
      <c r="E200" s="35" t="s">
        <v>2360</v>
      </c>
      <c r="F200" s="35" t="s">
        <v>1726</v>
      </c>
      <c r="G200" s="35" t="s">
        <v>1728</v>
      </c>
      <c r="H200"/>
      <c r="I200"/>
      <c r="J200"/>
      <c r="K200"/>
      <c r="L200"/>
      <c r="M200"/>
    </row>
    <row r="201" spans="1:13" x14ac:dyDescent="0.25">
      <c r="A201"/>
      <c r="B201"/>
      <c r="C201"/>
      <c r="D201" s="35" t="s">
        <v>2361</v>
      </c>
      <c r="E201" s="35" t="s">
        <v>2361</v>
      </c>
      <c r="F201" s="35" t="s">
        <v>1726</v>
      </c>
      <c r="G201" s="35" t="s">
        <v>1728</v>
      </c>
      <c r="H201"/>
      <c r="I201"/>
      <c r="J201"/>
      <c r="K201"/>
      <c r="L201"/>
      <c r="M201"/>
    </row>
    <row r="202" spans="1:13" x14ac:dyDescent="0.25">
      <c r="A202"/>
      <c r="B202"/>
      <c r="C202"/>
      <c r="D202" s="35" t="s">
        <v>2362</v>
      </c>
      <c r="E202" s="35" t="s">
        <v>2362</v>
      </c>
      <c r="F202" s="35" t="s">
        <v>1726</v>
      </c>
      <c r="G202" s="35" t="s">
        <v>1728</v>
      </c>
      <c r="H202"/>
      <c r="I202"/>
      <c r="J202"/>
      <c r="K202"/>
      <c r="L202"/>
      <c r="M202"/>
    </row>
    <row r="203" spans="1:13" x14ac:dyDescent="0.25">
      <c r="A203"/>
      <c r="B203"/>
      <c r="C203"/>
      <c r="D203" s="35" t="s">
        <v>2363</v>
      </c>
      <c r="E203" s="35" t="s">
        <v>2363</v>
      </c>
      <c r="F203" s="35" t="s">
        <v>1726</v>
      </c>
      <c r="G203" s="35" t="s">
        <v>1728</v>
      </c>
      <c r="H203"/>
      <c r="I203"/>
      <c r="J203"/>
      <c r="K203"/>
      <c r="L203"/>
      <c r="M203"/>
    </row>
    <row r="204" spans="1:13" x14ac:dyDescent="0.25">
      <c r="A204"/>
      <c r="B204"/>
      <c r="C204"/>
      <c r="D204" s="35" t="s">
        <v>2364</v>
      </c>
      <c r="E204" s="35" t="s">
        <v>2364</v>
      </c>
      <c r="F204" s="35" t="s">
        <v>1726</v>
      </c>
      <c r="G204" s="35" t="s">
        <v>1728</v>
      </c>
      <c r="H204"/>
      <c r="I204"/>
      <c r="J204"/>
      <c r="K204"/>
      <c r="L204"/>
      <c r="M204"/>
    </row>
    <row r="205" spans="1:13" x14ac:dyDescent="0.25">
      <c r="A205"/>
      <c r="B205"/>
      <c r="C205"/>
      <c r="D205" s="35" t="s">
        <v>2365</v>
      </c>
      <c r="E205" s="35" t="s">
        <v>2365</v>
      </c>
      <c r="F205" s="35" t="s">
        <v>1726</v>
      </c>
      <c r="G205" s="35" t="s">
        <v>1728</v>
      </c>
      <c r="H205"/>
      <c r="I205"/>
      <c r="J205"/>
      <c r="K205"/>
      <c r="L205"/>
      <c r="M205"/>
    </row>
    <row r="206" spans="1:13" x14ac:dyDescent="0.25">
      <c r="A206"/>
      <c r="B206"/>
      <c r="C206"/>
      <c r="D206" s="35" t="s">
        <v>2366</v>
      </c>
      <c r="E206" s="35" t="s">
        <v>2366</v>
      </c>
      <c r="F206" s="35" t="s">
        <v>1726</v>
      </c>
      <c r="G206" s="35" t="s">
        <v>1728</v>
      </c>
      <c r="H206"/>
      <c r="I206"/>
      <c r="J206"/>
      <c r="K206"/>
      <c r="L206"/>
      <c r="M206"/>
    </row>
    <row r="207" spans="1:13" x14ac:dyDescent="0.25">
      <c r="A207"/>
      <c r="B207"/>
      <c r="C207"/>
      <c r="D207" s="35" t="s">
        <v>2367</v>
      </c>
      <c r="E207" s="35" t="s">
        <v>2367</v>
      </c>
      <c r="F207" s="35" t="s">
        <v>1726</v>
      </c>
      <c r="G207" s="35" t="s">
        <v>1728</v>
      </c>
      <c r="H207"/>
      <c r="I207"/>
      <c r="J207"/>
      <c r="K207"/>
      <c r="L207"/>
      <c r="M207"/>
    </row>
    <row r="208" spans="1:13" x14ac:dyDescent="0.25">
      <c r="A208"/>
      <c r="B208"/>
      <c r="C208"/>
      <c r="D208" s="35" t="s">
        <v>2368</v>
      </c>
      <c r="E208" s="35" t="s">
        <v>2368</v>
      </c>
      <c r="F208" s="35" t="s">
        <v>1726</v>
      </c>
      <c r="G208" s="35" t="s">
        <v>1728</v>
      </c>
      <c r="H208"/>
      <c r="I208"/>
      <c r="J208"/>
      <c r="K208"/>
      <c r="L208"/>
      <c r="M208"/>
    </row>
    <row r="209" spans="1:13" x14ac:dyDescent="0.25">
      <c r="A209"/>
      <c r="B209"/>
      <c r="C209"/>
      <c r="D209" s="35" t="s">
        <v>2369</v>
      </c>
      <c r="E209" s="35" t="s">
        <v>2369</v>
      </c>
      <c r="F209" s="35" t="s">
        <v>1726</v>
      </c>
      <c r="G209" s="35" t="s">
        <v>1728</v>
      </c>
      <c r="H209"/>
      <c r="I209"/>
      <c r="J209"/>
      <c r="K209"/>
      <c r="L209"/>
      <c r="M209"/>
    </row>
    <row r="210" spans="1:13" x14ac:dyDescent="0.25">
      <c r="A210"/>
      <c r="B210" s="35" t="s">
        <v>2221</v>
      </c>
      <c r="C210" s="35" t="s">
        <v>1559</v>
      </c>
      <c r="D210" s="35" t="s">
        <v>1559</v>
      </c>
      <c r="E210" s="35" t="s">
        <v>2221</v>
      </c>
      <c r="F210" s="35" t="s">
        <v>1727</v>
      </c>
      <c r="G210" s="35" t="s">
        <v>837</v>
      </c>
      <c r="H210"/>
      <c r="I210"/>
      <c r="J210"/>
      <c r="K210"/>
      <c r="L210"/>
      <c r="M210"/>
    </row>
    <row r="211" spans="1:13" x14ac:dyDescent="0.25">
      <c r="A211"/>
      <c r="B211"/>
      <c r="C211" s="35" t="s">
        <v>2222</v>
      </c>
      <c r="D211" s="35" t="s">
        <v>1559</v>
      </c>
      <c r="E211" s="35" t="s">
        <v>2222</v>
      </c>
      <c r="F211" s="35" t="s">
        <v>1727</v>
      </c>
      <c r="G211" s="35" t="s">
        <v>837</v>
      </c>
      <c r="H211"/>
      <c r="I211"/>
      <c r="J211"/>
      <c r="K211"/>
      <c r="L211"/>
      <c r="M211"/>
    </row>
    <row r="212" spans="1:13" x14ac:dyDescent="0.25">
      <c r="A212"/>
      <c r="B212"/>
      <c r="C212"/>
      <c r="D212" s="35" t="s">
        <v>2370</v>
      </c>
      <c r="E212" s="35" t="s">
        <v>2370</v>
      </c>
      <c r="F212" s="35" t="s">
        <v>1726</v>
      </c>
      <c r="G212" s="35" t="s">
        <v>1728</v>
      </c>
      <c r="H212"/>
      <c r="I212"/>
      <c r="J212"/>
      <c r="K212"/>
      <c r="L212"/>
      <c r="M212"/>
    </row>
    <row r="213" spans="1:13" x14ac:dyDescent="0.25">
      <c r="A213"/>
      <c r="B213"/>
      <c r="C213"/>
      <c r="D213" s="35" t="s">
        <v>2371</v>
      </c>
      <c r="E213" s="35" t="s">
        <v>2371</v>
      </c>
      <c r="F213" s="35" t="s">
        <v>1726</v>
      </c>
      <c r="G213" s="35" t="s">
        <v>1728</v>
      </c>
      <c r="H213"/>
      <c r="I213"/>
      <c r="J213"/>
      <c r="K213"/>
      <c r="L213"/>
      <c r="M213"/>
    </row>
    <row r="214" spans="1:13" x14ac:dyDescent="0.25">
      <c r="A214"/>
      <c r="B214"/>
      <c r="C214"/>
      <c r="D214" s="35" t="s">
        <v>2372</v>
      </c>
      <c r="E214" s="35" t="s">
        <v>2372</v>
      </c>
      <c r="F214" s="35" t="s">
        <v>1726</v>
      </c>
      <c r="G214" s="35" t="s">
        <v>1728</v>
      </c>
      <c r="H214"/>
      <c r="I214"/>
      <c r="J214"/>
      <c r="K214"/>
      <c r="L214"/>
      <c r="M214"/>
    </row>
    <row r="215" spans="1:13" x14ac:dyDescent="0.25">
      <c r="A215"/>
      <c r="B215"/>
      <c r="C215"/>
      <c r="D215" s="35" t="s">
        <v>2373</v>
      </c>
      <c r="E215" s="35" t="s">
        <v>2373</v>
      </c>
      <c r="F215" s="35" t="s">
        <v>1726</v>
      </c>
      <c r="G215" s="35" t="s">
        <v>1728</v>
      </c>
      <c r="H215"/>
      <c r="I215"/>
      <c r="J215"/>
      <c r="K215"/>
      <c r="L215"/>
      <c r="M215"/>
    </row>
    <row r="216" spans="1:13" x14ac:dyDescent="0.25">
      <c r="A216"/>
      <c r="B216"/>
      <c r="C216" s="35" t="s">
        <v>2223</v>
      </c>
      <c r="D216" s="35" t="s">
        <v>1559</v>
      </c>
      <c r="E216" s="35" t="s">
        <v>2223</v>
      </c>
      <c r="F216" s="35" t="s">
        <v>1727</v>
      </c>
      <c r="G216" s="35" t="s">
        <v>1742</v>
      </c>
      <c r="H216"/>
      <c r="I216"/>
      <c r="J216"/>
      <c r="K216"/>
      <c r="L216"/>
      <c r="M216"/>
    </row>
    <row r="217" spans="1:13" x14ac:dyDescent="0.25">
      <c r="A217"/>
      <c r="B217"/>
      <c r="C217" s="35" t="s">
        <v>2224</v>
      </c>
      <c r="D217" s="35" t="s">
        <v>1559</v>
      </c>
      <c r="E217" s="35" t="s">
        <v>2224</v>
      </c>
      <c r="F217" s="35" t="s">
        <v>1727</v>
      </c>
      <c r="G217" s="35" t="s">
        <v>1742</v>
      </c>
      <c r="H217"/>
      <c r="I217"/>
      <c r="J217"/>
      <c r="K217"/>
      <c r="L217"/>
      <c r="M217"/>
    </row>
    <row r="218" spans="1:13" x14ac:dyDescent="0.25">
      <c r="A218"/>
      <c r="B218"/>
      <c r="C218" s="35" t="s">
        <v>2225</v>
      </c>
      <c r="D218" s="35" t="s">
        <v>1559</v>
      </c>
      <c r="E218" s="35" t="s">
        <v>2225</v>
      </c>
      <c r="F218" s="35" t="s">
        <v>1727</v>
      </c>
      <c r="G218" s="35" t="s">
        <v>1742</v>
      </c>
      <c r="H218"/>
      <c r="I218"/>
      <c r="J218"/>
      <c r="K218"/>
      <c r="L218"/>
      <c r="M218"/>
    </row>
    <row r="219" spans="1:13" x14ac:dyDescent="0.25">
      <c r="A219"/>
      <c r="B219"/>
      <c r="C219" s="35" t="s">
        <v>2226</v>
      </c>
      <c r="D219" s="35" t="s">
        <v>1559</v>
      </c>
      <c r="E219" s="35" t="s">
        <v>2226</v>
      </c>
      <c r="F219" s="35" t="s">
        <v>1727</v>
      </c>
      <c r="G219" s="35" t="s">
        <v>837</v>
      </c>
      <c r="H219"/>
      <c r="I219"/>
      <c r="J219"/>
      <c r="K219"/>
      <c r="L219"/>
      <c r="M219"/>
    </row>
    <row r="220" spans="1:13" x14ac:dyDescent="0.25">
      <c r="A220"/>
      <c r="B220"/>
      <c r="C220"/>
      <c r="D220" s="35" t="s">
        <v>2374</v>
      </c>
      <c r="E220" s="35" t="s">
        <v>2374</v>
      </c>
      <c r="F220" s="35" t="s">
        <v>1726</v>
      </c>
      <c r="G220" s="35" t="s">
        <v>1728</v>
      </c>
      <c r="H220"/>
      <c r="I220"/>
      <c r="J220"/>
      <c r="K220"/>
      <c r="L220"/>
      <c r="M220"/>
    </row>
    <row r="221" spans="1:13" x14ac:dyDescent="0.25">
      <c r="A221"/>
      <c r="B221"/>
      <c r="C221"/>
      <c r="D221" s="35" t="s">
        <v>2375</v>
      </c>
      <c r="E221" s="35" t="s">
        <v>2375</v>
      </c>
      <c r="F221" s="35" t="s">
        <v>1726</v>
      </c>
      <c r="G221" s="35" t="s">
        <v>1728</v>
      </c>
      <c r="H221"/>
      <c r="I221"/>
      <c r="J221"/>
      <c r="K221"/>
      <c r="L221"/>
      <c r="M221"/>
    </row>
    <row r="222" spans="1:13" x14ac:dyDescent="0.25">
      <c r="A222"/>
      <c r="B222"/>
      <c r="C222"/>
      <c r="D222" s="35" t="s">
        <v>2376</v>
      </c>
      <c r="E222" s="35" t="s">
        <v>2376</v>
      </c>
      <c r="F222" s="35" t="s">
        <v>1726</v>
      </c>
      <c r="G222" s="35" t="s">
        <v>1728</v>
      </c>
      <c r="H222"/>
      <c r="I222"/>
      <c r="J222"/>
      <c r="K222"/>
      <c r="L222"/>
      <c r="M222"/>
    </row>
    <row r="223" spans="1:13" x14ac:dyDescent="0.25">
      <c r="A223"/>
      <c r="B223"/>
      <c r="C223"/>
      <c r="D223" s="35" t="s">
        <v>2377</v>
      </c>
      <c r="E223" s="35" t="s">
        <v>2377</v>
      </c>
      <c r="F223" s="35" t="s">
        <v>1726</v>
      </c>
      <c r="G223" s="35" t="s">
        <v>1728</v>
      </c>
      <c r="H223"/>
      <c r="I223"/>
      <c r="J223"/>
      <c r="K223"/>
      <c r="L223"/>
      <c r="M223"/>
    </row>
    <row r="224" spans="1:13" x14ac:dyDescent="0.25">
      <c r="A224"/>
      <c r="B224"/>
      <c r="C224" s="35" t="s">
        <v>2227</v>
      </c>
      <c r="D224" s="35" t="s">
        <v>1559</v>
      </c>
      <c r="E224" s="35" t="s">
        <v>2227</v>
      </c>
      <c r="F224" s="35" t="s">
        <v>1727</v>
      </c>
      <c r="G224" s="35" t="s">
        <v>1742</v>
      </c>
      <c r="H224"/>
      <c r="I224"/>
      <c r="J224"/>
      <c r="K224"/>
      <c r="L224"/>
      <c r="M224"/>
    </row>
    <row r="225" spans="1:13" x14ac:dyDescent="0.25">
      <c r="A225"/>
      <c r="B225"/>
      <c r="C225" s="35" t="s">
        <v>2228</v>
      </c>
      <c r="D225" s="35" t="s">
        <v>1559</v>
      </c>
      <c r="E225" s="35" t="s">
        <v>2228</v>
      </c>
      <c r="F225" s="35" t="s">
        <v>1727</v>
      </c>
      <c r="G225" s="35" t="s">
        <v>1742</v>
      </c>
      <c r="H225"/>
      <c r="I225"/>
      <c r="J225"/>
      <c r="K225"/>
      <c r="L225"/>
      <c r="M225"/>
    </row>
    <row r="226" spans="1:13" x14ac:dyDescent="0.25">
      <c r="A226"/>
      <c r="B226"/>
      <c r="C226" s="35" t="s">
        <v>2229</v>
      </c>
      <c r="D226" s="35" t="s">
        <v>1559</v>
      </c>
      <c r="E226" s="35" t="s">
        <v>2229</v>
      </c>
      <c r="F226" s="35" t="s">
        <v>1727</v>
      </c>
      <c r="G226" s="35" t="s">
        <v>1742</v>
      </c>
      <c r="H226"/>
      <c r="I226"/>
      <c r="J226"/>
      <c r="K226"/>
      <c r="L226"/>
      <c r="M226"/>
    </row>
    <row r="227" spans="1:13" x14ac:dyDescent="0.25">
      <c r="A227" s="35" t="s">
        <v>1868</v>
      </c>
      <c r="B227" s="35" t="s">
        <v>1559</v>
      </c>
      <c r="C227" s="35" t="s">
        <v>1559</v>
      </c>
      <c r="D227" s="35" t="s">
        <v>1559</v>
      </c>
      <c r="E227" s="35" t="s">
        <v>1868</v>
      </c>
      <c r="F227" s="35" t="s">
        <v>1726</v>
      </c>
      <c r="G227" s="35" t="s">
        <v>837</v>
      </c>
      <c r="H227"/>
      <c r="I227"/>
      <c r="J227"/>
      <c r="K227"/>
      <c r="L227"/>
      <c r="M227"/>
    </row>
    <row r="228" spans="1:13" x14ac:dyDescent="0.25">
      <c r="A228"/>
      <c r="B228" s="35" t="s">
        <v>1869</v>
      </c>
      <c r="C228" s="35" t="s">
        <v>1559</v>
      </c>
      <c r="D228" s="35" t="s">
        <v>1559</v>
      </c>
      <c r="E228" s="35" t="s">
        <v>1869</v>
      </c>
      <c r="F228" s="35" t="s">
        <v>1726</v>
      </c>
      <c r="G228" s="35" t="s">
        <v>1747</v>
      </c>
      <c r="H228"/>
      <c r="I228"/>
      <c r="J228"/>
      <c r="K228"/>
      <c r="L228"/>
      <c r="M228"/>
    </row>
    <row r="229" spans="1:13" x14ac:dyDescent="0.25">
      <c r="A229"/>
      <c r="B229"/>
      <c r="C229" s="35" t="s">
        <v>1880</v>
      </c>
      <c r="D229" s="35" t="s">
        <v>1559</v>
      </c>
      <c r="E229" s="35" t="s">
        <v>1880</v>
      </c>
      <c r="F229" s="35" t="s">
        <v>1726</v>
      </c>
      <c r="G229" s="35" t="s">
        <v>1747</v>
      </c>
      <c r="H229"/>
      <c r="I229"/>
      <c r="J229"/>
      <c r="K229"/>
      <c r="L229"/>
      <c r="M229"/>
    </row>
    <row r="230" spans="1:13" x14ac:dyDescent="0.25">
      <c r="A230"/>
      <c r="B230" s="35" t="s">
        <v>1881</v>
      </c>
      <c r="C230" s="35" t="s">
        <v>1559</v>
      </c>
      <c r="D230" s="35" t="s">
        <v>1559</v>
      </c>
      <c r="E230" s="35" t="s">
        <v>1881</v>
      </c>
      <c r="F230" s="35" t="s">
        <v>1726</v>
      </c>
      <c r="G230" s="35" t="s">
        <v>1747</v>
      </c>
      <c r="H230"/>
      <c r="I230"/>
      <c r="J230"/>
      <c r="K230"/>
      <c r="L230"/>
      <c r="M230"/>
    </row>
    <row r="231" spans="1:13" x14ac:dyDescent="0.25">
      <c r="A231"/>
      <c r="B231"/>
      <c r="C231" s="35" t="s">
        <v>1900</v>
      </c>
      <c r="D231" s="35" t="s">
        <v>1559</v>
      </c>
      <c r="E231" s="35" t="s">
        <v>1900</v>
      </c>
      <c r="F231" s="35" t="s">
        <v>1726</v>
      </c>
      <c r="G231" s="35" t="s">
        <v>1747</v>
      </c>
      <c r="H231"/>
      <c r="I231"/>
      <c r="J231"/>
      <c r="K231"/>
      <c r="L231"/>
      <c r="M231"/>
    </row>
    <row r="232" spans="1:13" x14ac:dyDescent="0.25">
      <c r="A232"/>
      <c r="B232" s="35" t="s">
        <v>1901</v>
      </c>
      <c r="C232" s="35" t="s">
        <v>1559</v>
      </c>
      <c r="D232" s="35" t="s">
        <v>1559</v>
      </c>
      <c r="E232" s="35" t="s">
        <v>1901</v>
      </c>
      <c r="F232" s="35" t="s">
        <v>1726</v>
      </c>
      <c r="G232" s="35" t="s">
        <v>1747</v>
      </c>
      <c r="H232"/>
      <c r="I232"/>
      <c r="J232"/>
      <c r="K232"/>
      <c r="L232"/>
      <c r="M232"/>
    </row>
    <row r="233" spans="1:13" x14ac:dyDescent="0.25">
      <c r="A233"/>
      <c r="B233"/>
      <c r="C233" s="35" t="s">
        <v>1924</v>
      </c>
      <c r="D233" s="35" t="s">
        <v>1559</v>
      </c>
      <c r="E233" s="35" t="s">
        <v>1924</v>
      </c>
      <c r="F233" s="35" t="s">
        <v>1726</v>
      </c>
      <c r="G233" s="35" t="s">
        <v>1747</v>
      </c>
      <c r="H233"/>
      <c r="I233"/>
      <c r="J233"/>
      <c r="K233"/>
      <c r="L233"/>
      <c r="M233"/>
    </row>
    <row r="234" spans="1:13" x14ac:dyDescent="0.25">
      <c r="A234"/>
      <c r="B234" s="35" t="s">
        <v>1925</v>
      </c>
      <c r="C234" s="35" t="s">
        <v>1559</v>
      </c>
      <c r="D234" s="35" t="s">
        <v>1559</v>
      </c>
      <c r="E234" s="35" t="s">
        <v>1925</v>
      </c>
      <c r="F234" s="35" t="s">
        <v>1726</v>
      </c>
      <c r="G234" s="35" t="s">
        <v>1747</v>
      </c>
      <c r="H234"/>
      <c r="I234"/>
      <c r="J234"/>
      <c r="K234"/>
      <c r="L234"/>
      <c r="M234"/>
    </row>
    <row r="235" spans="1:13" x14ac:dyDescent="0.25">
      <c r="A235"/>
      <c r="B235"/>
      <c r="C235" s="35" t="s">
        <v>1937</v>
      </c>
      <c r="D235" s="35" t="s">
        <v>1559</v>
      </c>
      <c r="E235" s="35" t="s">
        <v>1937</v>
      </c>
      <c r="F235" s="35" t="s">
        <v>1726</v>
      </c>
      <c r="G235" s="35" t="s">
        <v>1747</v>
      </c>
      <c r="H235"/>
      <c r="I235"/>
      <c r="J235"/>
      <c r="K235"/>
      <c r="L235"/>
      <c r="M235"/>
    </row>
    <row r="236" spans="1:13" x14ac:dyDescent="0.25">
      <c r="A236"/>
      <c r="B236" s="35" t="s">
        <v>1938</v>
      </c>
      <c r="C236" s="35" t="s">
        <v>1559</v>
      </c>
      <c r="D236" s="35" t="s">
        <v>1559</v>
      </c>
      <c r="E236" s="35" t="s">
        <v>1938</v>
      </c>
      <c r="F236" s="35" t="s">
        <v>1726</v>
      </c>
      <c r="G236" s="35" t="s">
        <v>1747</v>
      </c>
      <c r="H236"/>
      <c r="I236"/>
      <c r="J236"/>
      <c r="K236"/>
      <c r="L236"/>
      <c r="M236"/>
    </row>
    <row r="237" spans="1:13" x14ac:dyDescent="0.25">
      <c r="A237"/>
      <c r="B237"/>
      <c r="C237" s="35" t="s">
        <v>1955</v>
      </c>
      <c r="D237" s="35" t="s">
        <v>1559</v>
      </c>
      <c r="E237" s="35" t="s">
        <v>1955</v>
      </c>
      <c r="F237" s="35" t="s">
        <v>1726</v>
      </c>
      <c r="G237" s="35" t="s">
        <v>1747</v>
      </c>
      <c r="H237"/>
      <c r="I237"/>
      <c r="J237"/>
      <c r="K237"/>
      <c r="L237"/>
      <c r="M237"/>
    </row>
    <row r="238" spans="1:13" x14ac:dyDescent="0.25">
      <c r="A238"/>
      <c r="B238" s="35" t="s">
        <v>1956</v>
      </c>
      <c r="C238" s="35" t="s">
        <v>1559</v>
      </c>
      <c r="D238" s="35" t="s">
        <v>1559</v>
      </c>
      <c r="E238" s="35" t="s">
        <v>1956</v>
      </c>
      <c r="F238" s="35" t="s">
        <v>1726</v>
      </c>
      <c r="G238" s="35" t="s">
        <v>1747</v>
      </c>
      <c r="H238"/>
      <c r="I238"/>
      <c r="J238"/>
      <c r="K238"/>
      <c r="L238"/>
      <c r="M238"/>
    </row>
    <row r="239" spans="1:13" x14ac:dyDescent="0.25">
      <c r="A239"/>
      <c r="B239"/>
      <c r="C239" s="35" t="s">
        <v>1972</v>
      </c>
      <c r="D239" s="35" t="s">
        <v>1559</v>
      </c>
      <c r="E239" s="35" t="s">
        <v>1972</v>
      </c>
      <c r="F239" s="35" t="s">
        <v>1726</v>
      </c>
      <c r="G239" s="35" t="s">
        <v>1747</v>
      </c>
      <c r="H239"/>
      <c r="I239"/>
      <c r="J239"/>
      <c r="K239"/>
      <c r="L239"/>
      <c r="M239"/>
    </row>
    <row r="240" spans="1:13" x14ac:dyDescent="0.25">
      <c r="A240"/>
      <c r="B240" s="35" t="s">
        <v>1973</v>
      </c>
      <c r="C240" s="35" t="s">
        <v>1559</v>
      </c>
      <c r="D240" s="35" t="s">
        <v>1559</v>
      </c>
      <c r="E240" s="35" t="s">
        <v>1973</v>
      </c>
      <c r="F240" s="35" t="s">
        <v>1726</v>
      </c>
      <c r="G240" s="35" t="s">
        <v>1747</v>
      </c>
      <c r="H240"/>
      <c r="I240"/>
      <c r="J240"/>
      <c r="K240"/>
      <c r="L240"/>
      <c r="M240"/>
    </row>
    <row r="241" spans="1:13" x14ac:dyDescent="0.25">
      <c r="A241"/>
      <c r="B241"/>
      <c r="C241" s="35" t="s">
        <v>1977</v>
      </c>
      <c r="D241" s="35" t="s">
        <v>1559</v>
      </c>
      <c r="E241" s="35" t="s">
        <v>1977</v>
      </c>
      <c r="F241" s="35" t="s">
        <v>1726</v>
      </c>
      <c r="G241" s="35" t="s">
        <v>1747</v>
      </c>
      <c r="H241"/>
      <c r="I241"/>
      <c r="J241"/>
      <c r="K241"/>
      <c r="L241"/>
      <c r="M241"/>
    </row>
    <row r="242" spans="1:13" x14ac:dyDescent="0.25">
      <c r="A242"/>
      <c r="B242" s="35" t="s">
        <v>1978</v>
      </c>
      <c r="C242" s="35" t="s">
        <v>1559</v>
      </c>
      <c r="D242" s="35" t="s">
        <v>1559</v>
      </c>
      <c r="E242" s="35" t="s">
        <v>1978</v>
      </c>
      <c r="F242" s="35" t="s">
        <v>1726</v>
      </c>
      <c r="G242" s="35" t="s">
        <v>1747</v>
      </c>
      <c r="H242"/>
      <c r="I242"/>
      <c r="J242"/>
      <c r="K242"/>
      <c r="L242"/>
      <c r="M242"/>
    </row>
    <row r="243" spans="1:13" x14ac:dyDescent="0.25">
      <c r="A243"/>
      <c r="B243"/>
      <c r="C243" s="35" t="s">
        <v>1985</v>
      </c>
      <c r="D243" s="35" t="s">
        <v>1559</v>
      </c>
      <c r="E243" s="35" t="s">
        <v>1985</v>
      </c>
      <c r="F243" s="35" t="s">
        <v>1726</v>
      </c>
      <c r="G243" s="35" t="s">
        <v>1747</v>
      </c>
      <c r="H243"/>
      <c r="I243"/>
      <c r="J243"/>
      <c r="K243"/>
      <c r="L243"/>
      <c r="M243"/>
    </row>
    <row r="244" spans="1:13" x14ac:dyDescent="0.25">
      <c r="A244"/>
      <c r="B244" s="35" t="s">
        <v>1986</v>
      </c>
      <c r="C244" s="35" t="s">
        <v>1559</v>
      </c>
      <c r="D244" s="35" t="s">
        <v>1559</v>
      </c>
      <c r="E244" s="35" t="s">
        <v>1986</v>
      </c>
      <c r="F244" s="35" t="s">
        <v>1726</v>
      </c>
      <c r="G244" s="35" t="s">
        <v>1747</v>
      </c>
      <c r="H244"/>
      <c r="I244"/>
      <c r="J244"/>
      <c r="K244"/>
      <c r="L244"/>
      <c r="M244"/>
    </row>
    <row r="245" spans="1:13" x14ac:dyDescent="0.25">
      <c r="A245"/>
      <c r="B245"/>
      <c r="C245" s="35" t="s">
        <v>1995</v>
      </c>
      <c r="D245" s="35" t="s">
        <v>1559</v>
      </c>
      <c r="E245" s="35" t="s">
        <v>1995</v>
      </c>
      <c r="F245" s="35" t="s">
        <v>1727</v>
      </c>
      <c r="G245" s="35" t="s">
        <v>1747</v>
      </c>
      <c r="H245"/>
      <c r="I245"/>
      <c r="J245"/>
      <c r="K245"/>
      <c r="L245"/>
      <c r="M245"/>
    </row>
    <row r="246" spans="1:13" x14ac:dyDescent="0.25">
      <c r="A246"/>
      <c r="B246" s="35" t="s">
        <v>1996</v>
      </c>
      <c r="C246" s="35" t="s">
        <v>1559</v>
      </c>
      <c r="D246" s="35" t="s">
        <v>1559</v>
      </c>
      <c r="E246" s="35" t="s">
        <v>1996</v>
      </c>
      <c r="F246" s="35" t="s">
        <v>1727</v>
      </c>
      <c r="G246" s="35" t="s">
        <v>1747</v>
      </c>
      <c r="H246"/>
      <c r="I246"/>
      <c r="J246"/>
      <c r="K246"/>
      <c r="L246"/>
      <c r="M246"/>
    </row>
    <row r="247" spans="1:13" x14ac:dyDescent="0.25">
      <c r="A247"/>
      <c r="B247"/>
      <c r="C247" s="35" t="s">
        <v>1997</v>
      </c>
      <c r="D247" s="35" t="s">
        <v>1559</v>
      </c>
      <c r="E247" s="35" t="s">
        <v>1997</v>
      </c>
      <c r="F247" s="35" t="s">
        <v>1726</v>
      </c>
      <c r="G247" s="35" t="s">
        <v>1747</v>
      </c>
      <c r="H247"/>
      <c r="I247"/>
      <c r="J247"/>
      <c r="K247"/>
      <c r="L247"/>
      <c r="M247"/>
    </row>
    <row r="248" spans="1:13" x14ac:dyDescent="0.25">
      <c r="A248" s="35" t="s">
        <v>1998</v>
      </c>
      <c r="B248" s="35" t="s">
        <v>1999</v>
      </c>
      <c r="C248" s="35" t="s">
        <v>2241</v>
      </c>
      <c r="D248" s="35" t="s">
        <v>1559</v>
      </c>
      <c r="E248" s="35" t="s">
        <v>2241</v>
      </c>
      <c r="F248" s="35" t="s">
        <v>1727</v>
      </c>
      <c r="G248" s="35" t="s">
        <v>837</v>
      </c>
      <c r="H248"/>
      <c r="I248"/>
      <c r="J248"/>
      <c r="K248"/>
      <c r="L248"/>
      <c r="M248"/>
    </row>
    <row r="249" spans="1:13" x14ac:dyDescent="0.25">
      <c r="A249"/>
      <c r="B249"/>
      <c r="C249"/>
      <c r="D249" s="35" t="s">
        <v>2242</v>
      </c>
      <c r="E249" s="35" t="s">
        <v>2242</v>
      </c>
      <c r="F249" s="35" t="s">
        <v>1726</v>
      </c>
      <c r="G249" s="35" t="s">
        <v>1728</v>
      </c>
      <c r="H249"/>
      <c r="I249"/>
      <c r="J249"/>
      <c r="K249"/>
      <c r="L249"/>
      <c r="M249"/>
    </row>
    <row r="250" spans="1:13" x14ac:dyDescent="0.25">
      <c r="A250"/>
      <c r="B250"/>
      <c r="C250"/>
      <c r="D250" s="35" t="s">
        <v>2243</v>
      </c>
      <c r="E250" s="35" t="s">
        <v>2243</v>
      </c>
      <c r="F250" s="35" t="s">
        <v>1726</v>
      </c>
      <c r="G250" s="35" t="s">
        <v>1728</v>
      </c>
      <c r="H250"/>
      <c r="I250"/>
      <c r="J250"/>
      <c r="K250"/>
      <c r="L250"/>
      <c r="M250"/>
    </row>
    <row r="251" spans="1:13" x14ac:dyDescent="0.25">
      <c r="A251"/>
      <c r="B251"/>
      <c r="C251"/>
      <c r="D251" s="35" t="s">
        <v>2244</v>
      </c>
      <c r="E251" s="35" t="s">
        <v>2244</v>
      </c>
      <c r="F251" s="35" t="s">
        <v>1726</v>
      </c>
      <c r="G251" s="35" t="s">
        <v>1728</v>
      </c>
      <c r="H251"/>
      <c r="I251"/>
      <c r="J251"/>
      <c r="K251"/>
      <c r="L251"/>
      <c r="M251"/>
    </row>
    <row r="252" spans="1:13" x14ac:dyDescent="0.25">
      <c r="A252"/>
      <c r="B252"/>
      <c r="C252"/>
      <c r="D252" s="35" t="s">
        <v>2245</v>
      </c>
      <c r="E252" s="35" t="s">
        <v>2245</v>
      </c>
      <c r="F252" s="35" t="s">
        <v>1726</v>
      </c>
      <c r="G252" s="35" t="s">
        <v>1728</v>
      </c>
      <c r="H252"/>
      <c r="I252"/>
      <c r="J252"/>
      <c r="K252"/>
      <c r="L252"/>
      <c r="M252"/>
    </row>
    <row r="253" spans="1:13" x14ac:dyDescent="0.25">
      <c r="A253"/>
      <c r="B253"/>
      <c r="C253"/>
      <c r="D253" s="35" t="s">
        <v>2246</v>
      </c>
      <c r="E253" s="35" t="s">
        <v>2246</v>
      </c>
      <c r="F253" s="35" t="s">
        <v>1726</v>
      </c>
      <c r="G253" s="35" t="s">
        <v>1728</v>
      </c>
      <c r="H253"/>
      <c r="I253"/>
      <c r="J253"/>
      <c r="K253"/>
      <c r="L253"/>
      <c r="M253"/>
    </row>
    <row r="254" spans="1:13" x14ac:dyDescent="0.25">
      <c r="A254"/>
      <c r="B254"/>
      <c r="C254"/>
      <c r="D254" s="35" t="s">
        <v>2247</v>
      </c>
      <c r="E254" s="35" t="s">
        <v>2247</v>
      </c>
      <c r="F254" s="35" t="s">
        <v>1726</v>
      </c>
      <c r="G254" s="35" t="s">
        <v>1728</v>
      </c>
      <c r="H254"/>
      <c r="I254"/>
      <c r="J254"/>
      <c r="K254"/>
      <c r="L254"/>
      <c r="M254"/>
    </row>
    <row r="255" spans="1:13" x14ac:dyDescent="0.25">
      <c r="A255"/>
      <c r="B255" s="35" t="s">
        <v>2389</v>
      </c>
      <c r="C255" s="35" t="s">
        <v>1559</v>
      </c>
      <c r="D255" s="35" t="s">
        <v>1559</v>
      </c>
      <c r="E255" s="35" t="s">
        <v>2389</v>
      </c>
      <c r="F255" s="35" t="s">
        <v>1727</v>
      </c>
      <c r="G255" s="35" t="s">
        <v>837</v>
      </c>
      <c r="H255"/>
      <c r="I255"/>
      <c r="J255"/>
      <c r="K255"/>
      <c r="L255"/>
      <c r="M255"/>
    </row>
    <row r="256" spans="1:13" x14ac:dyDescent="0.25">
      <c r="A256"/>
      <c r="B256"/>
      <c r="C256" s="35" t="s">
        <v>2000</v>
      </c>
      <c r="D256" s="35" t="s">
        <v>1559</v>
      </c>
      <c r="E256" s="35" t="s">
        <v>2000</v>
      </c>
      <c r="F256" s="35" t="s">
        <v>1730</v>
      </c>
      <c r="G256" s="35" t="s">
        <v>837</v>
      </c>
      <c r="H256"/>
      <c r="I256"/>
      <c r="J256"/>
      <c r="K256"/>
      <c r="L256"/>
      <c r="M256"/>
    </row>
    <row r="257" spans="1:13" x14ac:dyDescent="0.25">
      <c r="A257"/>
      <c r="B257"/>
      <c r="C257"/>
      <c r="D257" s="35" t="s">
        <v>2001</v>
      </c>
      <c r="E257" s="35" t="s">
        <v>2001</v>
      </c>
      <c r="F257" s="35" t="s">
        <v>1726</v>
      </c>
      <c r="G257" s="35" t="s">
        <v>1728</v>
      </c>
      <c r="H257"/>
      <c r="I257"/>
      <c r="J257"/>
      <c r="K257"/>
      <c r="L257"/>
      <c r="M257"/>
    </row>
    <row r="258" spans="1:13" x14ac:dyDescent="0.25">
      <c r="A258"/>
      <c r="B258"/>
      <c r="C258"/>
      <c r="D258" s="35" t="s">
        <v>2002</v>
      </c>
      <c r="E258" s="35" t="s">
        <v>2002</v>
      </c>
      <c r="F258" s="35" t="s">
        <v>1726</v>
      </c>
      <c r="G258" s="35" t="s">
        <v>1728</v>
      </c>
      <c r="H258"/>
      <c r="I258"/>
      <c r="J258"/>
      <c r="K258"/>
      <c r="L258"/>
      <c r="M258"/>
    </row>
    <row r="259" spans="1:13" x14ac:dyDescent="0.25">
      <c r="A259"/>
      <c r="B259"/>
      <c r="C259"/>
      <c r="D259" s="35" t="s">
        <v>2003</v>
      </c>
      <c r="E259" s="35" t="s">
        <v>2003</v>
      </c>
      <c r="F259" s="35" t="s">
        <v>1726</v>
      </c>
      <c r="G259" s="35" t="s">
        <v>1728</v>
      </c>
      <c r="H259"/>
      <c r="I259"/>
      <c r="J259"/>
      <c r="K259"/>
      <c r="L259"/>
      <c r="M259"/>
    </row>
    <row r="260" spans="1:13" x14ac:dyDescent="0.25">
      <c r="A260"/>
      <c r="B260"/>
      <c r="C260"/>
      <c r="D260" s="35" t="s">
        <v>2004</v>
      </c>
      <c r="E260" s="35" t="s">
        <v>2004</v>
      </c>
      <c r="F260" s="35" t="s">
        <v>1726</v>
      </c>
      <c r="G260" s="35" t="s">
        <v>1728</v>
      </c>
      <c r="H260"/>
      <c r="I260"/>
      <c r="J260"/>
      <c r="K260"/>
      <c r="L260"/>
      <c r="M260"/>
    </row>
    <row r="261" spans="1:13" x14ac:dyDescent="0.25">
      <c r="A261"/>
      <c r="B261"/>
      <c r="C261" s="35" t="s">
        <v>2005</v>
      </c>
      <c r="D261" s="35" t="s">
        <v>1559</v>
      </c>
      <c r="E261" s="35" t="s">
        <v>2005</v>
      </c>
      <c r="F261" s="35" t="s">
        <v>1730</v>
      </c>
      <c r="G261" s="35" t="s">
        <v>1743</v>
      </c>
      <c r="H261"/>
      <c r="I261"/>
      <c r="J261"/>
      <c r="K261"/>
      <c r="L261"/>
      <c r="M261"/>
    </row>
    <row r="262" spans="1:13" x14ac:dyDescent="0.25">
      <c r="A262"/>
      <c r="B262"/>
      <c r="C262" s="35" t="s">
        <v>2006</v>
      </c>
      <c r="D262" s="35" t="s">
        <v>1559</v>
      </c>
      <c r="E262" s="35" t="s">
        <v>2006</v>
      </c>
      <c r="F262" s="35" t="s">
        <v>1730</v>
      </c>
      <c r="G262" s="35" t="s">
        <v>1743</v>
      </c>
      <c r="H262"/>
      <c r="I262"/>
      <c r="J262"/>
      <c r="K262"/>
      <c r="L262"/>
      <c r="M262"/>
    </row>
    <row r="263" spans="1:13" x14ac:dyDescent="0.25">
      <c r="A263"/>
      <c r="B263"/>
      <c r="C263" s="35" t="s">
        <v>2007</v>
      </c>
      <c r="D263" s="35" t="s">
        <v>1559</v>
      </c>
      <c r="E263" s="35" t="s">
        <v>2007</v>
      </c>
      <c r="F263" s="35" t="s">
        <v>1730</v>
      </c>
      <c r="G263" s="35" t="s">
        <v>1743</v>
      </c>
      <c r="H263"/>
      <c r="I263"/>
      <c r="J263"/>
      <c r="K263"/>
      <c r="L263"/>
      <c r="M263"/>
    </row>
    <row r="264" spans="1:13" x14ac:dyDescent="0.25">
      <c r="A264" s="35" t="s">
        <v>2008</v>
      </c>
      <c r="B264" s="35" t="s">
        <v>1559</v>
      </c>
      <c r="C264" s="35" t="s">
        <v>1559</v>
      </c>
      <c r="D264" s="35" t="s">
        <v>1559</v>
      </c>
      <c r="E264" s="35" t="s">
        <v>2008</v>
      </c>
      <c r="F264" s="35" t="s">
        <v>1727</v>
      </c>
      <c r="G264" s="35" t="s">
        <v>837</v>
      </c>
      <c r="H264"/>
      <c r="I264"/>
      <c r="J264"/>
      <c r="K264"/>
      <c r="L264"/>
      <c r="M264"/>
    </row>
    <row r="265" spans="1:13" x14ac:dyDescent="0.25">
      <c r="A265"/>
      <c r="B265" s="35" t="s">
        <v>2009</v>
      </c>
      <c r="C265" s="35" t="s">
        <v>1559</v>
      </c>
      <c r="D265" s="35" t="s">
        <v>1559</v>
      </c>
      <c r="E265" s="35" t="s">
        <v>2009</v>
      </c>
      <c r="F265" s="35" t="s">
        <v>1726</v>
      </c>
      <c r="G265" s="35" t="s">
        <v>1747</v>
      </c>
      <c r="H265"/>
      <c r="I265"/>
      <c r="J265"/>
      <c r="K265"/>
      <c r="L265"/>
      <c r="M265"/>
    </row>
    <row r="266" spans="1:13" x14ac:dyDescent="0.25">
      <c r="A266"/>
      <c r="B266"/>
      <c r="C266" s="35" t="s">
        <v>2010</v>
      </c>
      <c r="D266" s="35" t="s">
        <v>1559</v>
      </c>
      <c r="E266" s="35" t="s">
        <v>2010</v>
      </c>
      <c r="F266" s="35" t="s">
        <v>1726</v>
      </c>
      <c r="G266" s="35" t="s">
        <v>1747</v>
      </c>
      <c r="H266"/>
      <c r="I266"/>
      <c r="J266"/>
      <c r="K266"/>
      <c r="L266"/>
      <c r="M266"/>
    </row>
    <row r="267" spans="1:13" x14ac:dyDescent="0.25">
      <c r="A267"/>
      <c r="B267"/>
      <c r="C267" s="35" t="s">
        <v>2011</v>
      </c>
      <c r="D267" s="35" t="s">
        <v>1559</v>
      </c>
      <c r="E267" s="35" t="s">
        <v>2011</v>
      </c>
      <c r="F267" s="35" t="s">
        <v>1726</v>
      </c>
      <c r="G267" s="35" t="s">
        <v>1747</v>
      </c>
      <c r="H267"/>
      <c r="I267"/>
      <c r="J267"/>
      <c r="K267"/>
      <c r="L267"/>
      <c r="M267"/>
    </row>
    <row r="268" spans="1:13" x14ac:dyDescent="0.25">
      <c r="A268"/>
      <c r="B268"/>
      <c r="C268" s="35" t="s">
        <v>2012</v>
      </c>
      <c r="D268" s="35" t="s">
        <v>1559</v>
      </c>
      <c r="E268" s="35" t="s">
        <v>2012</v>
      </c>
      <c r="F268" s="35" t="s">
        <v>1726</v>
      </c>
      <c r="G268" s="35" t="s">
        <v>1747</v>
      </c>
      <c r="H268"/>
      <c r="I268"/>
      <c r="J268"/>
      <c r="K268"/>
      <c r="L268"/>
      <c r="M268"/>
    </row>
    <row r="269" spans="1:13" x14ac:dyDescent="0.25">
      <c r="A269"/>
      <c r="B269"/>
      <c r="C269" s="35" t="s">
        <v>2013</v>
      </c>
      <c r="D269" s="35" t="s">
        <v>1559</v>
      </c>
      <c r="E269" s="35" t="s">
        <v>2013</v>
      </c>
      <c r="F269" s="35" t="s">
        <v>1726</v>
      </c>
      <c r="G269" s="35" t="s">
        <v>1747</v>
      </c>
      <c r="H269"/>
      <c r="I269"/>
      <c r="J269"/>
      <c r="K269"/>
      <c r="L269"/>
      <c r="M269"/>
    </row>
    <row r="270" spans="1:13" x14ac:dyDescent="0.25">
      <c r="A270"/>
      <c r="B270"/>
      <c r="C270" s="35" t="s">
        <v>2014</v>
      </c>
      <c r="D270" s="35" t="s">
        <v>1559</v>
      </c>
      <c r="E270" s="35" t="s">
        <v>2014</v>
      </c>
      <c r="F270" s="35" t="s">
        <v>1726</v>
      </c>
      <c r="G270" s="35" t="s">
        <v>1747</v>
      </c>
      <c r="H270"/>
      <c r="I270"/>
      <c r="J270"/>
      <c r="K270"/>
      <c r="L270"/>
      <c r="M270"/>
    </row>
    <row r="271" spans="1:13" x14ac:dyDescent="0.25">
      <c r="A271"/>
      <c r="B271" s="35" t="s">
        <v>2015</v>
      </c>
      <c r="C271" s="35" t="s">
        <v>1559</v>
      </c>
      <c r="D271" s="35" t="s">
        <v>1559</v>
      </c>
      <c r="E271" s="35" t="s">
        <v>2015</v>
      </c>
      <c r="F271" s="35" t="s">
        <v>1726</v>
      </c>
      <c r="G271" s="35" t="s">
        <v>1747</v>
      </c>
      <c r="H271"/>
      <c r="I271"/>
      <c r="J271"/>
      <c r="K271"/>
      <c r="L271"/>
      <c r="M271"/>
    </row>
    <row r="272" spans="1:13" x14ac:dyDescent="0.25">
      <c r="A272"/>
      <c r="B272"/>
      <c r="C272" s="35" t="s">
        <v>2016</v>
      </c>
      <c r="D272" s="35" t="s">
        <v>1559</v>
      </c>
      <c r="E272" s="35" t="s">
        <v>2016</v>
      </c>
      <c r="F272" s="35" t="s">
        <v>1726</v>
      </c>
      <c r="G272" s="35" t="s">
        <v>1747</v>
      </c>
      <c r="H272"/>
      <c r="I272"/>
      <c r="J272"/>
      <c r="K272"/>
      <c r="L272"/>
      <c r="M272"/>
    </row>
    <row r="273" spans="1:13" x14ac:dyDescent="0.25">
      <c r="A273"/>
      <c r="B273"/>
      <c r="C273" s="35" t="s">
        <v>2017</v>
      </c>
      <c r="D273" s="35" t="s">
        <v>1559</v>
      </c>
      <c r="E273" s="35" t="s">
        <v>2017</v>
      </c>
      <c r="F273" s="35" t="s">
        <v>1726</v>
      </c>
      <c r="G273" s="35" t="s">
        <v>1747</v>
      </c>
      <c r="H273"/>
      <c r="I273"/>
      <c r="J273"/>
      <c r="K273"/>
      <c r="L273"/>
      <c r="M273"/>
    </row>
    <row r="274" spans="1:13" x14ac:dyDescent="0.25">
      <c r="A274"/>
      <c r="B274"/>
      <c r="C274" s="35" t="s">
        <v>2018</v>
      </c>
      <c r="D274" s="35" t="s">
        <v>1559</v>
      </c>
      <c r="E274" s="35" t="s">
        <v>2018</v>
      </c>
      <c r="F274" s="35" t="s">
        <v>1726</v>
      </c>
      <c r="G274" s="35" t="s">
        <v>1747</v>
      </c>
      <c r="H274"/>
      <c r="I274"/>
      <c r="J274"/>
      <c r="K274"/>
      <c r="L274"/>
      <c r="M274"/>
    </row>
    <row r="275" spans="1:13" x14ac:dyDescent="0.25">
      <c r="A275"/>
      <c r="B275"/>
      <c r="C275" s="35" t="s">
        <v>2019</v>
      </c>
      <c r="D275" s="35" t="s">
        <v>1559</v>
      </c>
      <c r="E275" s="35" t="s">
        <v>2019</v>
      </c>
      <c r="F275" s="35" t="s">
        <v>1726</v>
      </c>
      <c r="G275" s="35" t="s">
        <v>1747</v>
      </c>
      <c r="H275"/>
      <c r="I275"/>
      <c r="J275"/>
      <c r="K275"/>
      <c r="L275"/>
      <c r="M275"/>
    </row>
    <row r="276" spans="1:13" x14ac:dyDescent="0.25">
      <c r="A276"/>
      <c r="B276"/>
      <c r="C276" s="35" t="s">
        <v>2020</v>
      </c>
      <c r="D276" s="35" t="s">
        <v>1559</v>
      </c>
      <c r="E276" s="35" t="s">
        <v>2020</v>
      </c>
      <c r="F276" s="35" t="s">
        <v>1726</v>
      </c>
      <c r="G276" s="35" t="s">
        <v>1747</v>
      </c>
      <c r="H276"/>
      <c r="I276"/>
      <c r="J276"/>
      <c r="K276"/>
      <c r="L276"/>
      <c r="M276"/>
    </row>
    <row r="277" spans="1:13" x14ac:dyDescent="0.25">
      <c r="A277"/>
      <c r="B277"/>
      <c r="C277" s="35" t="s">
        <v>2021</v>
      </c>
      <c r="D277" s="35" t="s">
        <v>1559</v>
      </c>
      <c r="E277" s="35" t="s">
        <v>2021</v>
      </c>
      <c r="F277" s="35" t="s">
        <v>1726</v>
      </c>
      <c r="G277" s="35" t="s">
        <v>1747</v>
      </c>
      <c r="H277"/>
      <c r="I277"/>
      <c r="J277"/>
      <c r="K277"/>
      <c r="L277"/>
      <c r="M277"/>
    </row>
    <row r="278" spans="1:13" x14ac:dyDescent="0.25">
      <c r="A278"/>
      <c r="B278"/>
      <c r="C278" s="35" t="s">
        <v>2022</v>
      </c>
      <c r="D278" s="35" t="s">
        <v>1559</v>
      </c>
      <c r="E278" s="35" t="s">
        <v>2022</v>
      </c>
      <c r="F278" s="35" t="s">
        <v>1726</v>
      </c>
      <c r="G278" s="35" t="s">
        <v>1747</v>
      </c>
      <c r="H278"/>
      <c r="I278"/>
      <c r="J278"/>
      <c r="K278"/>
      <c r="L278"/>
      <c r="M278"/>
    </row>
    <row r="279" spans="1:13" x14ac:dyDescent="0.25">
      <c r="A279"/>
      <c r="B279"/>
      <c r="C279" s="35" t="s">
        <v>2023</v>
      </c>
      <c r="D279" s="35" t="s">
        <v>1559</v>
      </c>
      <c r="E279" s="35" t="s">
        <v>2023</v>
      </c>
      <c r="F279" s="35" t="s">
        <v>1726</v>
      </c>
      <c r="G279" s="35" t="s">
        <v>1747</v>
      </c>
      <c r="H279"/>
      <c r="I279"/>
      <c r="J279"/>
      <c r="K279"/>
      <c r="L279"/>
      <c r="M279"/>
    </row>
    <row r="280" spans="1:13" x14ac:dyDescent="0.25">
      <c r="A280"/>
      <c r="B280"/>
      <c r="C280" s="35" t="s">
        <v>2024</v>
      </c>
      <c r="D280" s="35" t="s">
        <v>1559</v>
      </c>
      <c r="E280" s="35" t="s">
        <v>2024</v>
      </c>
      <c r="F280" s="35" t="s">
        <v>1726</v>
      </c>
      <c r="G280" s="35" t="s">
        <v>1747</v>
      </c>
      <c r="H280"/>
      <c r="I280"/>
      <c r="J280"/>
      <c r="K280"/>
      <c r="L280"/>
      <c r="M280"/>
    </row>
    <row r="281" spans="1:13" x14ac:dyDescent="0.25">
      <c r="A281"/>
      <c r="B281"/>
      <c r="C281" s="35" t="s">
        <v>2025</v>
      </c>
      <c r="D281" s="35" t="s">
        <v>1559</v>
      </c>
      <c r="E281" s="35" t="s">
        <v>2025</v>
      </c>
      <c r="F281" s="35" t="s">
        <v>1726</v>
      </c>
      <c r="G281" s="35" t="s">
        <v>1747</v>
      </c>
      <c r="H281"/>
      <c r="I281"/>
      <c r="J281"/>
      <c r="K281"/>
      <c r="L281"/>
      <c r="M281"/>
    </row>
    <row r="282" spans="1:13" x14ac:dyDescent="0.25">
      <c r="A282"/>
      <c r="B282" s="35" t="s">
        <v>2026</v>
      </c>
      <c r="C282" s="35" t="s">
        <v>1559</v>
      </c>
      <c r="D282" s="35" t="s">
        <v>1559</v>
      </c>
      <c r="E282" s="35" t="s">
        <v>2026</v>
      </c>
      <c r="F282" s="35" t="s">
        <v>1726</v>
      </c>
      <c r="G282" s="35" t="s">
        <v>1747</v>
      </c>
      <c r="H282"/>
      <c r="I282"/>
      <c r="J282"/>
      <c r="K282"/>
      <c r="L282"/>
      <c r="M282"/>
    </row>
    <row r="283" spans="1:13" x14ac:dyDescent="0.25">
      <c r="A283"/>
      <c r="B283"/>
      <c r="C283" s="35" t="s">
        <v>2027</v>
      </c>
      <c r="D283" s="35" t="s">
        <v>1559</v>
      </c>
      <c r="E283" s="35" t="s">
        <v>2027</v>
      </c>
      <c r="F283" s="35" t="s">
        <v>1726</v>
      </c>
      <c r="G283" s="35" t="s">
        <v>1747</v>
      </c>
      <c r="H283"/>
      <c r="I283"/>
      <c r="J283"/>
      <c r="K283"/>
      <c r="L283"/>
      <c r="M283"/>
    </row>
    <row r="284" spans="1:13" x14ac:dyDescent="0.25">
      <c r="A284"/>
      <c r="B284"/>
      <c r="C284" s="35" t="s">
        <v>2028</v>
      </c>
      <c r="D284" s="35" t="s">
        <v>1559</v>
      </c>
      <c r="E284" s="35" t="s">
        <v>2028</v>
      </c>
      <c r="F284" s="35" t="s">
        <v>1726</v>
      </c>
      <c r="G284" s="35" t="s">
        <v>1747</v>
      </c>
      <c r="H284"/>
      <c r="I284"/>
      <c r="J284"/>
      <c r="K284"/>
      <c r="L284"/>
      <c r="M284"/>
    </row>
    <row r="285" spans="1:13" x14ac:dyDescent="0.25">
      <c r="A285"/>
      <c r="B285"/>
      <c r="C285" s="35" t="s">
        <v>2029</v>
      </c>
      <c r="D285" s="35" t="s">
        <v>1559</v>
      </c>
      <c r="E285" s="35" t="s">
        <v>2029</v>
      </c>
      <c r="F285" s="35" t="s">
        <v>1726</v>
      </c>
      <c r="G285" s="35" t="s">
        <v>1747</v>
      </c>
      <c r="H285"/>
      <c r="I285"/>
      <c r="J285"/>
      <c r="K285"/>
      <c r="L285"/>
      <c r="M285"/>
    </row>
    <row r="286" spans="1:13" x14ac:dyDescent="0.25">
      <c r="A286"/>
      <c r="B286" s="35" t="s">
        <v>2030</v>
      </c>
      <c r="C286" s="35" t="s">
        <v>1559</v>
      </c>
      <c r="D286" s="35" t="s">
        <v>1559</v>
      </c>
      <c r="E286" s="35" t="s">
        <v>2030</v>
      </c>
      <c r="F286" s="35" t="s">
        <v>1726</v>
      </c>
      <c r="G286" s="35" t="s">
        <v>1747</v>
      </c>
      <c r="H286"/>
      <c r="I286"/>
      <c r="J286"/>
      <c r="K286"/>
      <c r="L286"/>
      <c r="M286"/>
    </row>
    <row r="287" spans="1:13" x14ac:dyDescent="0.25">
      <c r="A287"/>
      <c r="B287"/>
      <c r="C287" s="35" t="s">
        <v>2031</v>
      </c>
      <c r="D287" s="35" t="s">
        <v>1559</v>
      </c>
      <c r="E287" s="35" t="s">
        <v>2031</v>
      </c>
      <c r="F287" s="35" t="s">
        <v>1726</v>
      </c>
      <c r="G287" s="35" t="s">
        <v>1747</v>
      </c>
      <c r="H287"/>
      <c r="I287"/>
      <c r="J287"/>
      <c r="K287"/>
      <c r="L287"/>
      <c r="M287"/>
    </row>
    <row r="288" spans="1:13" x14ac:dyDescent="0.25">
      <c r="A288"/>
      <c r="B288"/>
      <c r="C288" s="35" t="s">
        <v>2032</v>
      </c>
      <c r="D288" s="35" t="s">
        <v>1559</v>
      </c>
      <c r="E288" s="35" t="s">
        <v>2032</v>
      </c>
      <c r="F288" s="35" t="s">
        <v>1726</v>
      </c>
      <c r="G288" s="35" t="s">
        <v>1747</v>
      </c>
      <c r="H288"/>
      <c r="I288"/>
      <c r="J288"/>
      <c r="K288"/>
      <c r="L288"/>
      <c r="M288"/>
    </row>
    <row r="289" spans="1:13" x14ac:dyDescent="0.25">
      <c r="A289"/>
      <c r="B289"/>
      <c r="C289" s="35" t="s">
        <v>2033</v>
      </c>
      <c r="D289" s="35" t="s">
        <v>1559</v>
      </c>
      <c r="E289" s="35" t="s">
        <v>2033</v>
      </c>
      <c r="F289" s="35" t="s">
        <v>1726</v>
      </c>
      <c r="G289" s="35" t="s">
        <v>1747</v>
      </c>
      <c r="H289"/>
      <c r="I289"/>
      <c r="J289"/>
      <c r="K289"/>
      <c r="L289"/>
      <c r="M289"/>
    </row>
    <row r="290" spans="1:13" x14ac:dyDescent="0.25">
      <c r="A290"/>
      <c r="B290"/>
      <c r="C290" s="35" t="s">
        <v>2034</v>
      </c>
      <c r="D290" s="35" t="s">
        <v>1559</v>
      </c>
      <c r="E290" s="35" t="s">
        <v>2034</v>
      </c>
      <c r="F290" s="35" t="s">
        <v>1726</v>
      </c>
      <c r="G290" s="35" t="s">
        <v>1747</v>
      </c>
      <c r="H290"/>
      <c r="I290"/>
      <c r="J290"/>
      <c r="K290"/>
      <c r="L290"/>
      <c r="M290"/>
    </row>
    <row r="291" spans="1:13" x14ac:dyDescent="0.25">
      <c r="A291"/>
      <c r="B291" s="35" t="s">
        <v>2035</v>
      </c>
      <c r="C291" s="35" t="s">
        <v>1559</v>
      </c>
      <c r="D291" s="35" t="s">
        <v>1559</v>
      </c>
      <c r="E291" s="35" t="s">
        <v>2035</v>
      </c>
      <c r="F291" s="35" t="s">
        <v>1726</v>
      </c>
      <c r="G291" s="35" t="s">
        <v>1747</v>
      </c>
      <c r="H291"/>
      <c r="I291"/>
      <c r="J291"/>
      <c r="K291"/>
      <c r="L291"/>
      <c r="M291"/>
    </row>
    <row r="292" spans="1:13" x14ac:dyDescent="0.25">
      <c r="A292"/>
      <c r="B292"/>
      <c r="C292" s="35" t="s">
        <v>2036</v>
      </c>
      <c r="D292" s="35" t="s">
        <v>1559</v>
      </c>
      <c r="E292" s="35" t="s">
        <v>2036</v>
      </c>
      <c r="F292" s="35" t="s">
        <v>1726</v>
      </c>
      <c r="G292" s="35" t="s">
        <v>1747</v>
      </c>
      <c r="H292"/>
      <c r="I292"/>
      <c r="J292"/>
      <c r="K292"/>
      <c r="L292"/>
      <c r="M292"/>
    </row>
    <row r="293" spans="1:13" x14ac:dyDescent="0.25">
      <c r="A293"/>
      <c r="B293"/>
      <c r="C293"/>
      <c r="D293" s="35" t="s">
        <v>2037</v>
      </c>
      <c r="E293" s="35" t="s">
        <v>2037</v>
      </c>
      <c r="F293" s="35" t="s">
        <v>1726</v>
      </c>
      <c r="G293" s="35" t="s">
        <v>1747</v>
      </c>
      <c r="H293"/>
      <c r="I293"/>
      <c r="J293"/>
      <c r="K293"/>
      <c r="L293"/>
      <c r="M293"/>
    </row>
    <row r="294" spans="1:13" x14ac:dyDescent="0.25">
      <c r="A294"/>
      <c r="B294"/>
      <c r="C294"/>
      <c r="D294" s="35" t="s">
        <v>2038</v>
      </c>
      <c r="E294" s="35" t="s">
        <v>2038</v>
      </c>
      <c r="F294" s="35" t="s">
        <v>1726</v>
      </c>
      <c r="G294" s="35" t="s">
        <v>1747</v>
      </c>
      <c r="H294"/>
      <c r="I294"/>
      <c r="J294"/>
      <c r="K294"/>
      <c r="L294"/>
      <c r="M294"/>
    </row>
    <row r="295" spans="1:13" x14ac:dyDescent="0.25">
      <c r="A295"/>
      <c r="B295"/>
      <c r="C295"/>
      <c r="D295" s="35" t="s">
        <v>2039</v>
      </c>
      <c r="E295" s="35" t="s">
        <v>2039</v>
      </c>
      <c r="F295" s="35" t="s">
        <v>1726</v>
      </c>
      <c r="G295" s="35" t="s">
        <v>1747</v>
      </c>
      <c r="H295"/>
      <c r="I295"/>
      <c r="J295"/>
      <c r="K295"/>
      <c r="L295"/>
      <c r="M295"/>
    </row>
    <row r="296" spans="1:13" x14ac:dyDescent="0.25">
      <c r="A296"/>
      <c r="B296"/>
      <c r="C296"/>
      <c r="D296" s="35" t="s">
        <v>2040</v>
      </c>
      <c r="E296" s="35" t="s">
        <v>2040</v>
      </c>
      <c r="F296" s="35" t="s">
        <v>1726</v>
      </c>
      <c r="G296" s="35" t="s">
        <v>1747</v>
      </c>
      <c r="H296"/>
      <c r="I296"/>
      <c r="J296"/>
      <c r="K296"/>
      <c r="L296"/>
      <c r="M296"/>
    </row>
    <row r="297" spans="1:13" x14ac:dyDescent="0.25">
      <c r="A297"/>
      <c r="B297"/>
      <c r="C297"/>
      <c r="D297" s="35" t="s">
        <v>2041</v>
      </c>
      <c r="E297" s="35" t="s">
        <v>2041</v>
      </c>
      <c r="F297" s="35" t="s">
        <v>1726</v>
      </c>
      <c r="G297" s="35" t="s">
        <v>1747</v>
      </c>
      <c r="H297"/>
      <c r="I297"/>
      <c r="J297"/>
      <c r="K297"/>
      <c r="L297"/>
      <c r="M297"/>
    </row>
    <row r="298" spans="1:13" x14ac:dyDescent="0.25">
      <c r="A298"/>
      <c r="B298"/>
      <c r="C298" s="35" t="s">
        <v>2042</v>
      </c>
      <c r="D298" s="35" t="s">
        <v>1559</v>
      </c>
      <c r="E298" s="35" t="s">
        <v>2042</v>
      </c>
      <c r="F298" s="35" t="s">
        <v>1726</v>
      </c>
      <c r="G298" s="35" t="s">
        <v>1747</v>
      </c>
      <c r="H298"/>
      <c r="I298"/>
      <c r="J298"/>
      <c r="K298"/>
      <c r="L298"/>
      <c r="M298"/>
    </row>
    <row r="299" spans="1:13" x14ac:dyDescent="0.25">
      <c r="A299"/>
      <c r="B299"/>
      <c r="C299"/>
      <c r="D299" s="35" t="s">
        <v>2043</v>
      </c>
      <c r="E299" s="35" t="s">
        <v>2043</v>
      </c>
      <c r="F299" s="35" t="s">
        <v>1726</v>
      </c>
      <c r="G299" s="35" t="s">
        <v>1747</v>
      </c>
      <c r="H299"/>
      <c r="I299"/>
      <c r="J299"/>
      <c r="K299"/>
      <c r="L299"/>
      <c r="M299"/>
    </row>
    <row r="300" spans="1:13" x14ac:dyDescent="0.25">
      <c r="A300"/>
      <c r="B300"/>
      <c r="C300"/>
      <c r="D300" s="35" t="s">
        <v>2044</v>
      </c>
      <c r="E300" s="35" t="s">
        <v>2044</v>
      </c>
      <c r="F300" s="35" t="s">
        <v>1726</v>
      </c>
      <c r="G300" s="35" t="s">
        <v>1747</v>
      </c>
      <c r="H300"/>
      <c r="I300"/>
      <c r="J300"/>
      <c r="K300"/>
      <c r="L300"/>
      <c r="M300"/>
    </row>
    <row r="301" spans="1:13" x14ac:dyDescent="0.25">
      <c r="A301"/>
      <c r="B301"/>
      <c r="C301"/>
      <c r="D301" s="35" t="s">
        <v>2045</v>
      </c>
      <c r="E301" s="35" t="s">
        <v>2045</v>
      </c>
      <c r="F301" s="35" t="s">
        <v>1726</v>
      </c>
      <c r="G301" s="35" t="s">
        <v>1747</v>
      </c>
      <c r="H301"/>
      <c r="I301"/>
      <c r="J301"/>
      <c r="K301"/>
      <c r="L301"/>
      <c r="M301"/>
    </row>
    <row r="302" spans="1:13" x14ac:dyDescent="0.25">
      <c r="A302"/>
      <c r="B302"/>
      <c r="C302" s="35" t="s">
        <v>2046</v>
      </c>
      <c r="D302" s="35" t="s">
        <v>1559</v>
      </c>
      <c r="E302" s="35" t="s">
        <v>2046</v>
      </c>
      <c r="F302" s="35" t="s">
        <v>1726</v>
      </c>
      <c r="G302" s="35" t="s">
        <v>1747</v>
      </c>
      <c r="H302"/>
      <c r="I302"/>
      <c r="J302"/>
      <c r="K302"/>
      <c r="L302"/>
      <c r="M302"/>
    </row>
    <row r="303" spans="1:13" x14ac:dyDescent="0.25">
      <c r="A303"/>
      <c r="B303"/>
      <c r="C303"/>
      <c r="D303" s="35" t="s">
        <v>2047</v>
      </c>
      <c r="E303" s="35" t="s">
        <v>2047</v>
      </c>
      <c r="F303" s="35" t="s">
        <v>1726</v>
      </c>
      <c r="G303" s="35" t="s">
        <v>1747</v>
      </c>
      <c r="H303"/>
      <c r="I303"/>
      <c r="J303"/>
      <c r="K303"/>
      <c r="L303"/>
      <c r="M303"/>
    </row>
    <row r="304" spans="1:13" x14ac:dyDescent="0.25">
      <c r="A304"/>
      <c r="B304"/>
      <c r="C304"/>
      <c r="D304" s="35" t="s">
        <v>2048</v>
      </c>
      <c r="E304" s="35" t="s">
        <v>2048</v>
      </c>
      <c r="F304" s="35" t="s">
        <v>1726</v>
      </c>
      <c r="G304" s="35" t="s">
        <v>1747</v>
      </c>
      <c r="H304"/>
      <c r="I304"/>
      <c r="J304"/>
      <c r="K304"/>
      <c r="L304"/>
      <c r="M304"/>
    </row>
    <row r="305" spans="1:13" x14ac:dyDescent="0.25">
      <c r="A305"/>
      <c r="B305"/>
      <c r="C305"/>
      <c r="D305" s="35" t="s">
        <v>2049</v>
      </c>
      <c r="E305" s="35" t="s">
        <v>2049</v>
      </c>
      <c r="F305" s="35" t="s">
        <v>1726</v>
      </c>
      <c r="G305" s="35" t="s">
        <v>1747</v>
      </c>
      <c r="H305"/>
      <c r="I305"/>
      <c r="J305"/>
      <c r="K305"/>
      <c r="L305"/>
      <c r="M305"/>
    </row>
    <row r="306" spans="1:13" x14ac:dyDescent="0.25">
      <c r="A306"/>
      <c r="B306" s="35" t="s">
        <v>2050</v>
      </c>
      <c r="C306" s="35" t="s">
        <v>1559</v>
      </c>
      <c r="D306" s="35" t="s">
        <v>1559</v>
      </c>
      <c r="E306" s="35" t="s">
        <v>2050</v>
      </c>
      <c r="F306" s="35" t="s">
        <v>1726</v>
      </c>
      <c r="G306" s="35" t="s">
        <v>1747</v>
      </c>
      <c r="H306"/>
      <c r="I306"/>
      <c r="J306"/>
      <c r="K306"/>
      <c r="L306"/>
      <c r="M306"/>
    </row>
    <row r="307" spans="1:13" x14ac:dyDescent="0.25">
      <c r="A307"/>
      <c r="B307"/>
      <c r="C307" s="35" t="s">
        <v>2051</v>
      </c>
      <c r="D307" s="35" t="s">
        <v>1559</v>
      </c>
      <c r="E307" s="35" t="s">
        <v>2051</v>
      </c>
      <c r="F307" s="35" t="s">
        <v>1726</v>
      </c>
      <c r="G307" s="35" t="s">
        <v>1747</v>
      </c>
      <c r="H307"/>
      <c r="I307"/>
      <c r="J307"/>
      <c r="K307"/>
      <c r="L307"/>
      <c r="M307"/>
    </row>
    <row r="308" spans="1:13" x14ac:dyDescent="0.25">
      <c r="A308"/>
      <c r="B308"/>
      <c r="C308" s="35" t="s">
        <v>2052</v>
      </c>
      <c r="D308" s="35" t="s">
        <v>1559</v>
      </c>
      <c r="E308" s="35" t="s">
        <v>2052</v>
      </c>
      <c r="F308" s="35" t="s">
        <v>1726</v>
      </c>
      <c r="G308" s="35" t="s">
        <v>1747</v>
      </c>
      <c r="H308"/>
      <c r="I308"/>
      <c r="J308"/>
      <c r="K308"/>
      <c r="L308"/>
      <c r="M308"/>
    </row>
    <row r="309" spans="1:13" x14ac:dyDescent="0.25">
      <c r="A309"/>
      <c r="B309"/>
      <c r="C309" s="35" t="s">
        <v>2053</v>
      </c>
      <c r="D309" s="35" t="s">
        <v>1559</v>
      </c>
      <c r="E309" s="35" t="s">
        <v>2053</v>
      </c>
      <c r="F309" s="35" t="s">
        <v>1726</v>
      </c>
      <c r="G309" s="35" t="s">
        <v>1747</v>
      </c>
      <c r="H309"/>
      <c r="I309"/>
      <c r="J309"/>
      <c r="K309"/>
      <c r="L309"/>
      <c r="M309"/>
    </row>
    <row r="310" spans="1:13" x14ac:dyDescent="0.25">
      <c r="A310"/>
      <c r="B310"/>
      <c r="C310" s="35" t="s">
        <v>2054</v>
      </c>
      <c r="D310" s="35" t="s">
        <v>1559</v>
      </c>
      <c r="E310" s="35" t="s">
        <v>2054</v>
      </c>
      <c r="F310" s="35" t="s">
        <v>1726</v>
      </c>
      <c r="G310" s="35" t="s">
        <v>1747</v>
      </c>
      <c r="H310"/>
      <c r="I310"/>
      <c r="J310"/>
      <c r="K310"/>
      <c r="L310"/>
      <c r="M310"/>
    </row>
    <row r="311" spans="1:13" x14ac:dyDescent="0.25">
      <c r="A311"/>
      <c r="B311"/>
      <c r="C311" s="35" t="s">
        <v>2055</v>
      </c>
      <c r="D311" s="35" t="s">
        <v>1559</v>
      </c>
      <c r="E311" s="35" t="s">
        <v>2055</v>
      </c>
      <c r="F311" s="35" t="s">
        <v>1726</v>
      </c>
      <c r="G311" s="35" t="s">
        <v>1747</v>
      </c>
      <c r="H311"/>
      <c r="I311"/>
      <c r="J311"/>
      <c r="K311"/>
      <c r="L311"/>
      <c r="M311"/>
    </row>
    <row r="312" spans="1:13" x14ac:dyDescent="0.25">
      <c r="A312"/>
      <c r="B312" s="35" t="s">
        <v>2056</v>
      </c>
      <c r="C312" s="35" t="s">
        <v>1559</v>
      </c>
      <c r="D312" s="35" t="s">
        <v>1559</v>
      </c>
      <c r="E312" s="35" t="s">
        <v>2056</v>
      </c>
      <c r="F312" s="35" t="s">
        <v>1726</v>
      </c>
      <c r="G312" s="35" t="s">
        <v>1747</v>
      </c>
      <c r="H312"/>
      <c r="I312"/>
      <c r="J312"/>
      <c r="K312"/>
      <c r="L312"/>
      <c r="M312"/>
    </row>
    <row r="313" spans="1:13" x14ac:dyDescent="0.25">
      <c r="A313"/>
      <c r="B313"/>
      <c r="C313" s="35" t="s">
        <v>2057</v>
      </c>
      <c r="D313" s="35" t="s">
        <v>1559</v>
      </c>
      <c r="E313" s="35" t="s">
        <v>2057</v>
      </c>
      <c r="F313" s="35" t="s">
        <v>1726</v>
      </c>
      <c r="G313" s="35" t="s">
        <v>1747</v>
      </c>
      <c r="H313"/>
      <c r="I313"/>
      <c r="J313"/>
      <c r="K313"/>
      <c r="L313"/>
      <c r="M313"/>
    </row>
    <row r="314" spans="1:13" x14ac:dyDescent="0.25">
      <c r="A314"/>
      <c r="B314"/>
      <c r="C314" s="35" t="s">
        <v>2058</v>
      </c>
      <c r="D314" s="35" t="s">
        <v>1559</v>
      </c>
      <c r="E314" s="35" t="s">
        <v>2058</v>
      </c>
      <c r="F314" s="35" t="s">
        <v>1726</v>
      </c>
      <c r="G314" s="35" t="s">
        <v>1747</v>
      </c>
      <c r="H314"/>
      <c r="I314"/>
      <c r="J314"/>
      <c r="K314"/>
      <c r="L314"/>
      <c r="M314"/>
    </row>
    <row r="315" spans="1:13" x14ac:dyDescent="0.25">
      <c r="A315"/>
      <c r="B315"/>
      <c r="C315" s="35" t="s">
        <v>2059</v>
      </c>
      <c r="D315" s="35" t="s">
        <v>1559</v>
      </c>
      <c r="E315" s="35" t="s">
        <v>2059</v>
      </c>
      <c r="F315" s="35" t="s">
        <v>1726</v>
      </c>
      <c r="G315" s="35" t="s">
        <v>1747</v>
      </c>
      <c r="H315"/>
      <c r="I315"/>
      <c r="J315"/>
      <c r="K315"/>
      <c r="L315"/>
      <c r="M315"/>
    </row>
    <row r="316" spans="1:13" x14ac:dyDescent="0.25">
      <c r="A316"/>
      <c r="B316"/>
      <c r="C316" s="35" t="s">
        <v>2060</v>
      </c>
      <c r="D316" s="35" t="s">
        <v>1559</v>
      </c>
      <c r="E316" s="35" t="s">
        <v>2060</v>
      </c>
      <c r="F316" s="35" t="s">
        <v>1726</v>
      </c>
      <c r="G316" s="35" t="s">
        <v>1747</v>
      </c>
      <c r="H316"/>
      <c r="I316"/>
      <c r="J316"/>
      <c r="K316"/>
      <c r="L316"/>
      <c r="M316"/>
    </row>
    <row r="317" spans="1:13" x14ac:dyDescent="0.25">
      <c r="A317"/>
      <c r="B317"/>
      <c r="C317" s="35" t="s">
        <v>2061</v>
      </c>
      <c r="D317" s="35" t="s">
        <v>1559</v>
      </c>
      <c r="E317" s="35" t="s">
        <v>2061</v>
      </c>
      <c r="F317" s="35" t="s">
        <v>1726</v>
      </c>
      <c r="G317" s="35" t="s">
        <v>1747</v>
      </c>
      <c r="H317"/>
      <c r="I317"/>
      <c r="J317"/>
      <c r="K317"/>
      <c r="L317"/>
      <c r="M317"/>
    </row>
    <row r="318" spans="1:13" x14ac:dyDescent="0.25">
      <c r="A318"/>
      <c r="B318" s="35" t="s">
        <v>2062</v>
      </c>
      <c r="C318" s="35" t="s">
        <v>1559</v>
      </c>
      <c r="D318" s="35" t="s">
        <v>1559</v>
      </c>
      <c r="E318" s="35" t="s">
        <v>2062</v>
      </c>
      <c r="F318" s="35" t="s">
        <v>1726</v>
      </c>
      <c r="G318" s="35" t="s">
        <v>1747</v>
      </c>
      <c r="H318"/>
      <c r="I318"/>
      <c r="J318"/>
      <c r="K318"/>
      <c r="L318"/>
      <c r="M318"/>
    </row>
    <row r="319" spans="1:13" x14ac:dyDescent="0.25">
      <c r="A319"/>
      <c r="B319"/>
      <c r="C319" s="35" t="s">
        <v>2063</v>
      </c>
      <c r="D319" s="35" t="s">
        <v>1559</v>
      </c>
      <c r="E319" s="35" t="s">
        <v>2063</v>
      </c>
      <c r="F319" s="35" t="s">
        <v>1726</v>
      </c>
      <c r="G319" s="35" t="s">
        <v>1747</v>
      </c>
      <c r="H319"/>
      <c r="I319"/>
      <c r="J319"/>
      <c r="K319"/>
      <c r="L319"/>
      <c r="M319"/>
    </row>
    <row r="320" spans="1:13" x14ac:dyDescent="0.25">
      <c r="A320"/>
      <c r="B320"/>
      <c r="C320" s="35" t="s">
        <v>2064</v>
      </c>
      <c r="D320" s="35" t="s">
        <v>1559</v>
      </c>
      <c r="E320" s="35" t="s">
        <v>2064</v>
      </c>
      <c r="F320" s="35" t="s">
        <v>1726</v>
      </c>
      <c r="G320" s="35" t="s">
        <v>1747</v>
      </c>
      <c r="H320"/>
      <c r="I320"/>
      <c r="J320"/>
      <c r="K320"/>
      <c r="L320"/>
      <c r="M320"/>
    </row>
    <row r="321" spans="1:13" x14ac:dyDescent="0.25">
      <c r="A321"/>
      <c r="B321"/>
      <c r="C321" s="35" t="s">
        <v>2065</v>
      </c>
      <c r="D321" s="35" t="s">
        <v>1559</v>
      </c>
      <c r="E321" s="35" t="s">
        <v>2065</v>
      </c>
      <c r="F321" s="35" t="s">
        <v>1726</v>
      </c>
      <c r="G321" s="35" t="s">
        <v>1747</v>
      </c>
      <c r="H321"/>
      <c r="I321"/>
      <c r="J321"/>
      <c r="K321"/>
      <c r="L321"/>
      <c r="M321"/>
    </row>
    <row r="322" spans="1:13" x14ac:dyDescent="0.25">
      <c r="A322"/>
      <c r="B322"/>
      <c r="C322" s="35" t="s">
        <v>2066</v>
      </c>
      <c r="D322" s="35" t="s">
        <v>1559</v>
      </c>
      <c r="E322" s="35" t="s">
        <v>2066</v>
      </c>
      <c r="F322" s="35" t="s">
        <v>1726</v>
      </c>
      <c r="G322" s="35" t="s">
        <v>1747</v>
      </c>
      <c r="H322"/>
      <c r="I322"/>
      <c r="J322"/>
      <c r="K322"/>
      <c r="L322"/>
      <c r="M322"/>
    </row>
    <row r="323" spans="1:13" x14ac:dyDescent="0.25">
      <c r="A323"/>
      <c r="B323"/>
      <c r="C323" s="35" t="s">
        <v>2067</v>
      </c>
      <c r="D323" s="35" t="s">
        <v>1559</v>
      </c>
      <c r="E323" s="35" t="s">
        <v>2067</v>
      </c>
      <c r="F323" s="35" t="s">
        <v>1726</v>
      </c>
      <c r="G323" s="35" t="s">
        <v>1747</v>
      </c>
      <c r="H323"/>
      <c r="I323"/>
      <c r="J323"/>
      <c r="K323"/>
      <c r="L323"/>
      <c r="M323"/>
    </row>
    <row r="324" spans="1:13" x14ac:dyDescent="0.25">
      <c r="A324"/>
      <c r="B324"/>
      <c r="C324" s="35" t="s">
        <v>2068</v>
      </c>
      <c r="D324" s="35" t="s">
        <v>1559</v>
      </c>
      <c r="E324" s="35" t="s">
        <v>2068</v>
      </c>
      <c r="F324" s="35" t="s">
        <v>1726</v>
      </c>
      <c r="G324" s="35" t="s">
        <v>1747</v>
      </c>
      <c r="H324"/>
      <c r="I324"/>
      <c r="J324"/>
      <c r="K324"/>
      <c r="L324"/>
      <c r="M324"/>
    </row>
    <row r="325" spans="1:13" x14ac:dyDescent="0.25">
      <c r="A325"/>
      <c r="B325" s="35" t="s">
        <v>2069</v>
      </c>
      <c r="C325" s="35" t="s">
        <v>1559</v>
      </c>
      <c r="D325" s="35" t="s">
        <v>1559</v>
      </c>
      <c r="E325" s="35" t="s">
        <v>2069</v>
      </c>
      <c r="F325" s="35" t="s">
        <v>1726</v>
      </c>
      <c r="G325" s="35" t="s">
        <v>1747</v>
      </c>
      <c r="H325"/>
      <c r="I325"/>
      <c r="J325"/>
      <c r="K325"/>
      <c r="L325"/>
      <c r="M325"/>
    </row>
    <row r="326" spans="1:13" x14ac:dyDescent="0.25">
      <c r="A326"/>
      <c r="B326"/>
      <c r="C326" s="35" t="s">
        <v>2070</v>
      </c>
      <c r="D326" s="35" t="s">
        <v>1559</v>
      </c>
      <c r="E326" s="35" t="s">
        <v>2070</v>
      </c>
      <c r="F326" s="35" t="s">
        <v>1726</v>
      </c>
      <c r="G326" s="35" t="s">
        <v>1747</v>
      </c>
      <c r="H326"/>
      <c r="I326"/>
      <c r="J326"/>
      <c r="K326"/>
      <c r="L326"/>
      <c r="M326"/>
    </row>
    <row r="327" spans="1:13" x14ac:dyDescent="0.25">
      <c r="A327"/>
      <c r="B327"/>
      <c r="C327" s="35" t="s">
        <v>2071</v>
      </c>
      <c r="D327" s="35" t="s">
        <v>1559</v>
      </c>
      <c r="E327" s="35" t="s">
        <v>2071</v>
      </c>
      <c r="F327" s="35" t="s">
        <v>1726</v>
      </c>
      <c r="G327" s="35" t="s">
        <v>1747</v>
      </c>
      <c r="H327"/>
      <c r="I327"/>
      <c r="J327"/>
      <c r="K327"/>
      <c r="L327"/>
      <c r="M327"/>
    </row>
    <row r="328" spans="1:13" x14ac:dyDescent="0.25">
      <c r="A328"/>
      <c r="B328"/>
      <c r="C328" s="35" t="s">
        <v>2072</v>
      </c>
      <c r="D328" s="35" t="s">
        <v>1559</v>
      </c>
      <c r="E328" s="35" t="s">
        <v>2072</v>
      </c>
      <c r="F328" s="35" t="s">
        <v>1726</v>
      </c>
      <c r="G328" s="35" t="s">
        <v>1747</v>
      </c>
      <c r="H328"/>
      <c r="I328"/>
      <c r="J328"/>
      <c r="K328"/>
      <c r="L328"/>
      <c r="M328"/>
    </row>
    <row r="329" spans="1:13" x14ac:dyDescent="0.25">
      <c r="A329"/>
      <c r="B329"/>
      <c r="C329" s="35" t="s">
        <v>2073</v>
      </c>
      <c r="D329" s="35" t="s">
        <v>1559</v>
      </c>
      <c r="E329" s="35" t="s">
        <v>2073</v>
      </c>
      <c r="F329" s="35" t="s">
        <v>1726</v>
      </c>
      <c r="G329" s="35" t="s">
        <v>1747</v>
      </c>
      <c r="H329"/>
      <c r="I329"/>
      <c r="J329"/>
      <c r="K329"/>
      <c r="L329"/>
      <c r="M329"/>
    </row>
    <row r="330" spans="1:13" x14ac:dyDescent="0.25">
      <c r="A330" s="35" t="s">
        <v>2324</v>
      </c>
      <c r="B330" s="35" t="s">
        <v>1559</v>
      </c>
      <c r="C330" s="35" t="s">
        <v>1559</v>
      </c>
      <c r="D330" s="35" t="s">
        <v>1559</v>
      </c>
      <c r="E330" s="35" t="s">
        <v>2324</v>
      </c>
      <c r="F330" s="35" t="s">
        <v>1727</v>
      </c>
      <c r="G330" s="35" t="s">
        <v>837</v>
      </c>
      <c r="H330"/>
      <c r="I330"/>
      <c r="J330"/>
      <c r="K330"/>
      <c r="L330"/>
      <c r="M330"/>
    </row>
    <row r="331" spans="1:13" x14ac:dyDescent="0.25">
      <c r="A331"/>
      <c r="B331" s="35" t="s">
        <v>2327</v>
      </c>
      <c r="C331" s="35" t="s">
        <v>1559</v>
      </c>
      <c r="D331" s="35" t="s">
        <v>1559</v>
      </c>
      <c r="E331" s="35" t="s">
        <v>2327</v>
      </c>
      <c r="F331" s="35" t="s">
        <v>1727</v>
      </c>
      <c r="G331" s="35" t="s">
        <v>837</v>
      </c>
      <c r="H331"/>
      <c r="I331"/>
      <c r="J331"/>
      <c r="K331"/>
      <c r="L331"/>
      <c r="M331"/>
    </row>
    <row r="332" spans="1:13" x14ac:dyDescent="0.25">
      <c r="A332"/>
      <c r="B332"/>
      <c r="C332" s="35" t="s">
        <v>2328</v>
      </c>
      <c r="D332" s="35" t="s">
        <v>1559</v>
      </c>
      <c r="E332" s="35" t="s">
        <v>2328</v>
      </c>
      <c r="F332" s="35" t="s">
        <v>1726</v>
      </c>
      <c r="G332" s="35" t="s">
        <v>1728</v>
      </c>
      <c r="H332"/>
      <c r="I332"/>
      <c r="J332"/>
      <c r="K332"/>
      <c r="L332"/>
      <c r="M332"/>
    </row>
    <row r="333" spans="1:13" x14ac:dyDescent="0.25">
      <c r="A333"/>
      <c r="B333"/>
      <c r="C333" s="35" t="s">
        <v>2329</v>
      </c>
      <c r="D333" s="35" t="s">
        <v>1559</v>
      </c>
      <c r="E333" s="35" t="s">
        <v>2329</v>
      </c>
      <c r="F333" s="35" t="s">
        <v>1726</v>
      </c>
      <c r="G333" s="35" t="s">
        <v>1728</v>
      </c>
      <c r="H333"/>
      <c r="I333"/>
      <c r="J333"/>
      <c r="K333"/>
      <c r="L333"/>
      <c r="M333"/>
    </row>
    <row r="334" spans="1:13" x14ac:dyDescent="0.25">
      <c r="A334"/>
      <c r="B334"/>
      <c r="C334" s="35" t="s">
        <v>2330</v>
      </c>
      <c r="D334" s="35" t="s">
        <v>1559</v>
      </c>
      <c r="E334" s="35" t="s">
        <v>2330</v>
      </c>
      <c r="F334" s="35" t="s">
        <v>1726</v>
      </c>
      <c r="G334" s="35" t="s">
        <v>1728</v>
      </c>
      <c r="H334"/>
      <c r="I334"/>
      <c r="J334"/>
      <c r="K334"/>
      <c r="L334"/>
      <c r="M334"/>
    </row>
    <row r="335" spans="1:13" x14ac:dyDescent="0.25">
      <c r="A335"/>
      <c r="B335"/>
      <c r="C335" s="35" t="s">
        <v>2331</v>
      </c>
      <c r="D335" s="35" t="s">
        <v>1559</v>
      </c>
      <c r="E335" s="35" t="s">
        <v>2331</v>
      </c>
      <c r="F335" s="35" t="s">
        <v>1726</v>
      </c>
      <c r="G335" s="35" t="s">
        <v>1728</v>
      </c>
      <c r="H335"/>
      <c r="I335"/>
      <c r="J335"/>
      <c r="K335"/>
      <c r="L335"/>
      <c r="M335"/>
    </row>
    <row r="336" spans="1:13" x14ac:dyDescent="0.25">
      <c r="A336"/>
      <c r="B336"/>
      <c r="C336"/>
      <c r="D336"/>
      <c r="E336"/>
      <c r="F336"/>
      <c r="G336"/>
      <c r="H336"/>
      <c r="I336"/>
      <c r="J336"/>
      <c r="K336"/>
      <c r="L336"/>
      <c r="M336"/>
    </row>
    <row r="337" spans="1:13" x14ac:dyDescent="0.25">
      <c r="A337"/>
      <c r="B337"/>
      <c r="C337"/>
      <c r="D337"/>
      <c r="E337"/>
      <c r="F337"/>
      <c r="G337"/>
      <c r="H337"/>
      <c r="I337"/>
      <c r="J337"/>
      <c r="K337"/>
      <c r="L337"/>
      <c r="M337"/>
    </row>
    <row r="338" spans="1:13" x14ac:dyDescent="0.25">
      <c r="A338"/>
      <c r="B338"/>
      <c r="C338"/>
      <c r="D338"/>
      <c r="E338"/>
      <c r="F338"/>
      <c r="G338"/>
      <c r="H338"/>
      <c r="I338"/>
      <c r="J338"/>
      <c r="K338"/>
      <c r="L338"/>
      <c r="M338"/>
    </row>
    <row r="339" spans="1:13" x14ac:dyDescent="0.25">
      <c r="A339"/>
      <c r="B339"/>
      <c r="C339"/>
      <c r="D339"/>
      <c r="E339"/>
      <c r="F339"/>
      <c r="G339"/>
      <c r="H339"/>
      <c r="I339"/>
      <c r="J339"/>
      <c r="K339"/>
      <c r="L339"/>
      <c r="M339"/>
    </row>
    <row r="340" spans="1:13" x14ac:dyDescent="0.25">
      <c r="A340"/>
      <c r="B340"/>
      <c r="C340"/>
      <c r="D340"/>
      <c r="E340"/>
      <c r="F340"/>
      <c r="G340"/>
      <c r="H340"/>
      <c r="I340"/>
      <c r="J340"/>
      <c r="K340"/>
      <c r="L340"/>
      <c r="M340"/>
    </row>
    <row r="341" spans="1:13" x14ac:dyDescent="0.25">
      <c r="A341"/>
      <c r="B341"/>
      <c r="C341"/>
      <c r="D341"/>
      <c r="E341"/>
      <c r="F341"/>
      <c r="G341"/>
      <c r="H341"/>
      <c r="I341"/>
      <c r="J341"/>
      <c r="K341"/>
      <c r="L341"/>
      <c r="M341"/>
    </row>
    <row r="342" spans="1:13" x14ac:dyDescent="0.25">
      <c r="A342"/>
      <c r="B342"/>
      <c r="C342"/>
      <c r="D342"/>
      <c r="E342"/>
      <c r="F342"/>
      <c r="G342"/>
      <c r="H342"/>
      <c r="I342"/>
      <c r="J342"/>
      <c r="K342"/>
      <c r="L342"/>
      <c r="M342"/>
    </row>
    <row r="343" spans="1:13" x14ac:dyDescent="0.25">
      <c r="A343"/>
      <c r="B343"/>
      <c r="C343"/>
      <c r="D343"/>
      <c r="E343"/>
      <c r="F343"/>
      <c r="G343"/>
      <c r="H343"/>
      <c r="I343"/>
      <c r="J343"/>
      <c r="K343"/>
      <c r="L343"/>
      <c r="M343"/>
    </row>
    <row r="344" spans="1:13" x14ac:dyDescent="0.25">
      <c r="A344"/>
      <c r="B344"/>
      <c r="C344"/>
      <c r="D344"/>
      <c r="E344"/>
      <c r="F344"/>
      <c r="G344"/>
      <c r="H344"/>
      <c r="I344"/>
      <c r="J344"/>
      <c r="K344"/>
      <c r="L344"/>
      <c r="M344"/>
    </row>
    <row r="345" spans="1:13" x14ac:dyDescent="0.25">
      <c r="A345"/>
      <c r="B345"/>
      <c r="C345"/>
      <c r="D345"/>
      <c r="E345"/>
      <c r="F345"/>
      <c r="G345"/>
      <c r="H345"/>
      <c r="I345"/>
      <c r="J345"/>
      <c r="K345"/>
      <c r="L345"/>
      <c r="M345"/>
    </row>
    <row r="346" spans="1:13" x14ac:dyDescent="0.25">
      <c r="A346"/>
      <c r="B346"/>
      <c r="C346"/>
      <c r="D346"/>
      <c r="E346"/>
      <c r="F346"/>
      <c r="G346"/>
      <c r="H346"/>
      <c r="I346"/>
      <c r="J346"/>
      <c r="K346"/>
      <c r="L346"/>
      <c r="M346"/>
    </row>
    <row r="347" spans="1:13" x14ac:dyDescent="0.25">
      <c r="A347"/>
      <c r="B347"/>
      <c r="C347"/>
      <c r="D347"/>
      <c r="E347"/>
      <c r="F347"/>
      <c r="G347"/>
      <c r="H347"/>
      <c r="I347"/>
      <c r="J347"/>
      <c r="K347"/>
      <c r="L347"/>
      <c r="M347"/>
    </row>
    <row r="348" spans="1:13" x14ac:dyDescent="0.25">
      <c r="A348"/>
      <c r="B348"/>
      <c r="C348"/>
      <c r="D348"/>
      <c r="E348"/>
      <c r="F348"/>
      <c r="G348"/>
      <c r="H348"/>
      <c r="I348"/>
      <c r="J348"/>
      <c r="K348"/>
      <c r="L348"/>
      <c r="M348"/>
    </row>
    <row r="349" spans="1:13" x14ac:dyDescent="0.25">
      <c r="A349"/>
      <c r="B349"/>
      <c r="C349"/>
      <c r="D349"/>
      <c r="E349"/>
      <c r="F349"/>
      <c r="G349"/>
      <c r="H349"/>
      <c r="I349"/>
      <c r="J349"/>
      <c r="K349"/>
      <c r="L349"/>
      <c r="M349"/>
    </row>
    <row r="350" spans="1:13" x14ac:dyDescent="0.25">
      <c r="A350"/>
      <c r="B350"/>
      <c r="C350"/>
      <c r="D350"/>
      <c r="E350"/>
      <c r="F350"/>
      <c r="G350"/>
      <c r="H350"/>
      <c r="I350"/>
      <c r="J350"/>
      <c r="K350"/>
      <c r="L350"/>
      <c r="M350"/>
    </row>
    <row r="351" spans="1:13" x14ac:dyDescent="0.25">
      <c r="A351"/>
      <c r="B351"/>
      <c r="C351"/>
      <c r="D351"/>
      <c r="E351"/>
      <c r="F351"/>
      <c r="G351"/>
      <c r="H351"/>
      <c r="I351"/>
      <c r="J351"/>
      <c r="K351"/>
      <c r="L351"/>
      <c r="M351"/>
    </row>
    <row r="352" spans="1:13" x14ac:dyDescent="0.25">
      <c r="A352"/>
      <c r="B352"/>
      <c r="C352"/>
      <c r="D352"/>
      <c r="E352"/>
      <c r="F352"/>
      <c r="G352"/>
      <c r="H352"/>
      <c r="I352"/>
      <c r="J352"/>
      <c r="K352"/>
      <c r="L352"/>
      <c r="M352"/>
    </row>
    <row r="353" spans="1:13" x14ac:dyDescent="0.25">
      <c r="A353"/>
      <c r="B353"/>
      <c r="C353"/>
      <c r="D353"/>
      <c r="E353"/>
      <c r="F353"/>
      <c r="G353"/>
      <c r="H353"/>
      <c r="I353"/>
      <c r="J353"/>
      <c r="K353"/>
      <c r="L353"/>
      <c r="M353"/>
    </row>
    <row r="354" spans="1:13" x14ac:dyDescent="0.25">
      <c r="A354"/>
      <c r="B354"/>
      <c r="C354"/>
      <c r="D354"/>
      <c r="E354"/>
      <c r="F354"/>
      <c r="G354"/>
      <c r="H354"/>
      <c r="I354"/>
      <c r="J354"/>
      <c r="K354"/>
      <c r="L354"/>
      <c r="M354"/>
    </row>
    <row r="355" spans="1:13" x14ac:dyDescent="0.25">
      <c r="A355"/>
      <c r="B355"/>
      <c r="C355"/>
      <c r="D355"/>
      <c r="E355"/>
      <c r="F355"/>
      <c r="G355"/>
      <c r="H355"/>
      <c r="I355"/>
      <c r="J355"/>
      <c r="K355"/>
      <c r="L355"/>
      <c r="M355"/>
    </row>
    <row r="356" spans="1:13" x14ac:dyDescent="0.25">
      <c r="A356"/>
      <c r="B356"/>
      <c r="C356"/>
      <c r="D356"/>
      <c r="E356"/>
      <c r="F356"/>
      <c r="G356"/>
      <c r="H356"/>
      <c r="I356"/>
      <c r="J356"/>
      <c r="K356"/>
      <c r="L356"/>
      <c r="M356"/>
    </row>
    <row r="357" spans="1:13" x14ac:dyDescent="0.25">
      <c r="A357"/>
      <c r="B357"/>
      <c r="C357"/>
      <c r="D357"/>
      <c r="E357"/>
      <c r="F357"/>
      <c r="G357"/>
      <c r="H357"/>
      <c r="I357"/>
      <c r="J357"/>
      <c r="K357"/>
      <c r="L357"/>
      <c r="M357"/>
    </row>
    <row r="358" spans="1:13" x14ac:dyDescent="0.25">
      <c r="A358"/>
      <c r="B358"/>
      <c r="C358"/>
      <c r="D358"/>
      <c r="E358"/>
      <c r="F358"/>
      <c r="G358"/>
      <c r="H358"/>
      <c r="I358"/>
      <c r="J358"/>
      <c r="K358"/>
      <c r="L358"/>
      <c r="M358"/>
    </row>
    <row r="359" spans="1:13" x14ac:dyDescent="0.25">
      <c r="A359"/>
      <c r="B359"/>
      <c r="C359"/>
      <c r="D359"/>
      <c r="E359"/>
      <c r="F359"/>
      <c r="G359"/>
      <c r="H359"/>
      <c r="I359"/>
      <c r="J359"/>
      <c r="K359"/>
      <c r="L359"/>
      <c r="M359"/>
    </row>
    <row r="360" spans="1:13" x14ac:dyDescent="0.25">
      <c r="A360"/>
      <c r="B360"/>
      <c r="C360"/>
      <c r="D360"/>
      <c r="E360"/>
      <c r="F360"/>
      <c r="G360"/>
      <c r="H360"/>
      <c r="I360"/>
      <c r="J360"/>
      <c r="K360"/>
      <c r="L360"/>
      <c r="M360"/>
    </row>
    <row r="361" spans="1:13" x14ac:dyDescent="0.25">
      <c r="A361"/>
      <c r="B361"/>
      <c r="C361"/>
      <c r="D361"/>
      <c r="E361"/>
      <c r="F361"/>
      <c r="G361"/>
      <c r="H361"/>
      <c r="I361"/>
      <c r="J361"/>
      <c r="K361"/>
      <c r="L361"/>
      <c r="M361"/>
    </row>
    <row r="362" spans="1:13" x14ac:dyDescent="0.25">
      <c r="A362"/>
      <c r="B362"/>
      <c r="C362"/>
      <c r="D362"/>
      <c r="E362"/>
      <c r="F362"/>
      <c r="G362"/>
      <c r="H362"/>
      <c r="I362"/>
      <c r="J362"/>
      <c r="K362"/>
      <c r="L362"/>
      <c r="M362"/>
    </row>
    <row r="363" spans="1:13" x14ac:dyDescent="0.25">
      <c r="A363"/>
      <c r="B363"/>
      <c r="C363"/>
      <c r="D363"/>
      <c r="E363"/>
      <c r="F363"/>
      <c r="G363"/>
      <c r="H363"/>
      <c r="I363"/>
      <c r="J363"/>
      <c r="K363"/>
      <c r="L363"/>
      <c r="M363"/>
    </row>
    <row r="364" spans="1:13" x14ac:dyDescent="0.25">
      <c r="A364"/>
      <c r="B364"/>
      <c r="C364"/>
      <c r="D364"/>
      <c r="E364"/>
      <c r="F364"/>
      <c r="G364"/>
      <c r="H364"/>
      <c r="I364"/>
      <c r="J364"/>
      <c r="K364"/>
      <c r="L364"/>
      <c r="M364"/>
    </row>
    <row r="365" spans="1:13" x14ac:dyDescent="0.25">
      <c r="A365"/>
      <c r="B365"/>
      <c r="C365"/>
      <c r="D365"/>
      <c r="E365"/>
      <c r="F365"/>
      <c r="G365"/>
      <c r="H365"/>
      <c r="I365"/>
      <c r="J365"/>
      <c r="K365"/>
      <c r="L365"/>
      <c r="M365"/>
    </row>
    <row r="366" spans="1:13" x14ac:dyDescent="0.25">
      <c r="A366"/>
      <c r="B366"/>
      <c r="C366"/>
      <c r="D366"/>
      <c r="E366"/>
      <c r="F366"/>
      <c r="G366"/>
      <c r="H366"/>
      <c r="I366"/>
      <c r="J366"/>
      <c r="K366"/>
      <c r="L366"/>
      <c r="M366"/>
    </row>
    <row r="367" spans="1:13" x14ac:dyDescent="0.25">
      <c r="A367"/>
      <c r="B367"/>
      <c r="C367"/>
      <c r="D367"/>
      <c r="E367"/>
      <c r="F367"/>
      <c r="G367"/>
      <c r="H367"/>
      <c r="I367"/>
      <c r="J367"/>
      <c r="K367"/>
      <c r="L367"/>
      <c r="M367"/>
    </row>
    <row r="368" spans="1:13" x14ac:dyDescent="0.25">
      <c r="A368"/>
      <c r="B368"/>
      <c r="C368"/>
      <c r="D368"/>
      <c r="E368"/>
      <c r="F368"/>
      <c r="G368"/>
      <c r="H368"/>
      <c r="I368"/>
      <c r="J368"/>
      <c r="K368"/>
      <c r="L368"/>
      <c r="M368"/>
    </row>
    <row r="369" spans="1:13" x14ac:dyDescent="0.25">
      <c r="A369"/>
      <c r="B369"/>
      <c r="C369"/>
      <c r="D369"/>
      <c r="E369"/>
      <c r="F369"/>
      <c r="G369"/>
      <c r="H369"/>
      <c r="I369"/>
      <c r="J369"/>
      <c r="K369"/>
      <c r="L369"/>
      <c r="M369"/>
    </row>
    <row r="370" spans="1:13" x14ac:dyDescent="0.25">
      <c r="A370"/>
      <c r="B370"/>
      <c r="C370"/>
      <c r="D370"/>
      <c r="E370"/>
      <c r="F370"/>
      <c r="G370"/>
      <c r="H370"/>
      <c r="I370"/>
      <c r="J370"/>
      <c r="K370"/>
      <c r="L370"/>
      <c r="M370"/>
    </row>
    <row r="371" spans="1:13" x14ac:dyDescent="0.25">
      <c r="A371"/>
      <c r="B371"/>
      <c r="C371"/>
      <c r="D371"/>
      <c r="E371"/>
      <c r="F371"/>
      <c r="G371"/>
      <c r="H371"/>
      <c r="I371"/>
      <c r="J371"/>
      <c r="K371"/>
      <c r="L371"/>
      <c r="M371"/>
    </row>
    <row r="372" spans="1:13" x14ac:dyDescent="0.25">
      <c r="A372"/>
      <c r="B372"/>
      <c r="C372"/>
      <c r="D372"/>
      <c r="E372"/>
      <c r="F372"/>
      <c r="G372"/>
      <c r="H372"/>
      <c r="I372"/>
      <c r="J372"/>
      <c r="K372"/>
      <c r="L372"/>
      <c r="M372"/>
    </row>
    <row r="373" spans="1:13" x14ac:dyDescent="0.25">
      <c r="A373"/>
      <c r="B373"/>
      <c r="C373"/>
      <c r="D373"/>
      <c r="E373"/>
      <c r="F373"/>
      <c r="G373"/>
      <c r="H373"/>
      <c r="I373"/>
      <c r="J373"/>
      <c r="K373"/>
      <c r="L373"/>
      <c r="M373"/>
    </row>
    <row r="374" spans="1:13" x14ac:dyDescent="0.25">
      <c r="A374"/>
      <c r="B374"/>
      <c r="C374"/>
      <c r="D374"/>
      <c r="E374"/>
      <c r="F374"/>
      <c r="G374"/>
      <c r="H374"/>
      <c r="I374"/>
      <c r="J374"/>
      <c r="K374"/>
      <c r="L374"/>
      <c r="M374"/>
    </row>
    <row r="375" spans="1:13" x14ac:dyDescent="0.25">
      <c r="A375"/>
      <c r="B375"/>
      <c r="C375"/>
      <c r="D375"/>
      <c r="E375"/>
      <c r="F375"/>
      <c r="G375"/>
      <c r="H375"/>
      <c r="I375"/>
      <c r="J375"/>
      <c r="K375"/>
      <c r="L375"/>
      <c r="M375"/>
    </row>
    <row r="376" spans="1:13" x14ac:dyDescent="0.25">
      <c r="A376"/>
      <c r="B376"/>
      <c r="C376"/>
      <c r="D376"/>
      <c r="E376"/>
      <c r="F376"/>
      <c r="G376"/>
      <c r="H376"/>
      <c r="I376"/>
      <c r="J376"/>
      <c r="K376"/>
      <c r="L376"/>
      <c r="M376"/>
    </row>
    <row r="377" spans="1:13" x14ac:dyDescent="0.25">
      <c r="A377"/>
      <c r="B377"/>
      <c r="C377"/>
      <c r="D377"/>
      <c r="E377"/>
      <c r="F377"/>
      <c r="G377"/>
      <c r="H377"/>
      <c r="I377"/>
      <c r="J377"/>
      <c r="K377"/>
      <c r="L377"/>
      <c r="M377"/>
    </row>
    <row r="378" spans="1:13" x14ac:dyDescent="0.25">
      <c r="A378"/>
      <c r="B378"/>
      <c r="C378"/>
      <c r="D378"/>
      <c r="E378"/>
      <c r="F378"/>
      <c r="G378"/>
      <c r="H378"/>
      <c r="I378"/>
      <c r="J378"/>
      <c r="K378"/>
      <c r="L378"/>
      <c r="M378"/>
    </row>
    <row r="379" spans="1:13" x14ac:dyDescent="0.25">
      <c r="A379"/>
      <c r="B379"/>
      <c r="C379"/>
      <c r="D379"/>
      <c r="E379"/>
      <c r="F379"/>
      <c r="G379"/>
      <c r="H379"/>
      <c r="I379"/>
      <c r="J379"/>
      <c r="K379"/>
      <c r="L379"/>
      <c r="M379"/>
    </row>
    <row r="380" spans="1:13" x14ac:dyDescent="0.25">
      <c r="A380"/>
      <c r="B380"/>
      <c r="C380"/>
      <c r="D380"/>
      <c r="E380"/>
      <c r="F380"/>
      <c r="G380"/>
      <c r="H380"/>
      <c r="I380"/>
      <c r="J380"/>
      <c r="K380"/>
      <c r="L380"/>
      <c r="M380"/>
    </row>
    <row r="381" spans="1:13" x14ac:dyDescent="0.25">
      <c r="A381"/>
      <c r="B381"/>
      <c r="C381"/>
      <c r="D381"/>
      <c r="E381"/>
      <c r="F381"/>
      <c r="G381"/>
      <c r="H381"/>
      <c r="I381"/>
      <c r="J381"/>
      <c r="K381"/>
      <c r="L381"/>
      <c r="M381"/>
    </row>
    <row r="382" spans="1:13" x14ac:dyDescent="0.25">
      <c r="A382"/>
      <c r="B382"/>
      <c r="C382"/>
      <c r="D382"/>
      <c r="E382"/>
      <c r="F382"/>
      <c r="G382"/>
      <c r="H382"/>
      <c r="I382"/>
      <c r="J382"/>
      <c r="K382"/>
      <c r="L382"/>
      <c r="M382"/>
    </row>
    <row r="383" spans="1:13" x14ac:dyDescent="0.25">
      <c r="A383"/>
      <c r="B383"/>
      <c r="C383"/>
      <c r="D383"/>
      <c r="E383"/>
      <c r="F383"/>
      <c r="G383"/>
      <c r="H383"/>
      <c r="I383"/>
      <c r="J383"/>
      <c r="K383"/>
      <c r="L383"/>
      <c r="M383"/>
    </row>
    <row r="384" spans="1:13" x14ac:dyDescent="0.25">
      <c r="A384"/>
      <c r="B384"/>
      <c r="C384"/>
      <c r="D384"/>
      <c r="E384"/>
      <c r="F384"/>
      <c r="G384"/>
      <c r="H384"/>
      <c r="I384"/>
      <c r="J384"/>
      <c r="K384"/>
      <c r="L384"/>
      <c r="M384"/>
    </row>
    <row r="385" spans="1:13" x14ac:dyDescent="0.25">
      <c r="A385"/>
      <c r="B385"/>
      <c r="C385"/>
      <c r="D385"/>
      <c r="E385"/>
      <c r="F385"/>
      <c r="G385"/>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79873"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79873" r:id="rId5" name="ToggleButton1"/>
      </mc:Fallback>
    </mc:AlternateContent>
    <mc:AlternateContent xmlns:mc="http://schemas.openxmlformats.org/markup-compatibility/2006">
      <mc:Choice Requires="x14">
        <control shapeId="79874"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79874" r:id="rId7" name="ToggleButton2"/>
      </mc:Fallback>
    </mc:AlternateContent>
  </control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0">
    <tabColor theme="9" tint="0.59999389629810485"/>
  </sheetPr>
  <dimension ref="A1:M644"/>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3" x14ac:dyDescent="0.25">
      <c r="A1" s="24" t="s">
        <v>12</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1553</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2178</v>
      </c>
      <c r="D99" s="35" t="s">
        <v>1559</v>
      </c>
      <c r="E99" s="35" t="s">
        <v>2178</v>
      </c>
      <c r="F99" s="35" t="s">
        <v>1727</v>
      </c>
      <c r="G99" s="35" t="s">
        <v>1749</v>
      </c>
      <c r="H99"/>
      <c r="I99"/>
      <c r="J99"/>
      <c r="K99"/>
      <c r="L99"/>
      <c r="M99"/>
    </row>
    <row r="100" spans="1:13" x14ac:dyDescent="0.25">
      <c r="A100"/>
      <c r="B100"/>
      <c r="C100" s="35" t="s">
        <v>2179</v>
      </c>
      <c r="D100" s="35" t="s">
        <v>1559</v>
      </c>
      <c r="E100" s="35" t="s">
        <v>2179</v>
      </c>
      <c r="F100" s="35" t="s">
        <v>1727</v>
      </c>
      <c r="G100" s="35" t="s">
        <v>1749</v>
      </c>
      <c r="H100"/>
      <c r="I100"/>
      <c r="J100"/>
      <c r="K100"/>
      <c r="L100"/>
      <c r="M100"/>
    </row>
    <row r="101" spans="1:13" x14ac:dyDescent="0.25">
      <c r="A101"/>
      <c r="B101"/>
      <c r="C101" s="35" t="s">
        <v>2180</v>
      </c>
      <c r="D101" s="35" t="s">
        <v>1559</v>
      </c>
      <c r="E101" s="35" t="s">
        <v>2180</v>
      </c>
      <c r="F101" s="35" t="s">
        <v>1726</v>
      </c>
      <c r="G101" s="35" t="s">
        <v>134</v>
      </c>
      <c r="H101"/>
      <c r="I101"/>
      <c r="J101"/>
      <c r="K101"/>
      <c r="L101"/>
      <c r="M101"/>
    </row>
    <row r="102" spans="1:13" x14ac:dyDescent="0.25">
      <c r="A102"/>
      <c r="B102"/>
      <c r="C102" s="35" t="s">
        <v>2181</v>
      </c>
      <c r="D102" s="35" t="s">
        <v>1559</v>
      </c>
      <c r="E102" s="35" t="s">
        <v>2181</v>
      </c>
      <c r="F102" s="35" t="s">
        <v>1726</v>
      </c>
      <c r="G102" s="35" t="s">
        <v>134</v>
      </c>
      <c r="H102"/>
      <c r="I102"/>
      <c r="J102"/>
      <c r="K102"/>
      <c r="L102"/>
      <c r="M102"/>
    </row>
    <row r="103" spans="1:13" x14ac:dyDescent="0.25">
      <c r="A103"/>
      <c r="B103"/>
      <c r="C103" s="35" t="s">
        <v>2182</v>
      </c>
      <c r="D103" s="35" t="s">
        <v>1559</v>
      </c>
      <c r="E103" s="35" t="s">
        <v>2182</v>
      </c>
      <c r="F103" s="35" t="s">
        <v>1727</v>
      </c>
      <c r="G103" s="35" t="s">
        <v>837</v>
      </c>
      <c r="H103"/>
      <c r="I103"/>
      <c r="J103"/>
      <c r="K103"/>
      <c r="L103"/>
      <c r="M103"/>
    </row>
    <row r="104" spans="1:13" x14ac:dyDescent="0.25">
      <c r="A104"/>
      <c r="B104"/>
      <c r="C104"/>
      <c r="D104" s="35" t="s">
        <v>2183</v>
      </c>
      <c r="E104" s="35" t="s">
        <v>2183</v>
      </c>
      <c r="F104" s="35" t="s">
        <v>1726</v>
      </c>
      <c r="G104" s="35" t="s">
        <v>1728</v>
      </c>
      <c r="H104"/>
      <c r="I104"/>
      <c r="J104"/>
      <c r="K104"/>
      <c r="L104"/>
      <c r="M104"/>
    </row>
    <row r="105" spans="1:13" x14ac:dyDescent="0.25">
      <c r="A105"/>
      <c r="B105"/>
      <c r="C105"/>
      <c r="D105" s="35" t="s">
        <v>2184</v>
      </c>
      <c r="E105" s="35" t="s">
        <v>2184</v>
      </c>
      <c r="F105" s="35" t="s">
        <v>1726</v>
      </c>
      <c r="G105" s="35" t="s">
        <v>1728</v>
      </c>
      <c r="H105"/>
      <c r="I105"/>
      <c r="J105"/>
      <c r="K105"/>
      <c r="L105"/>
      <c r="M105"/>
    </row>
    <row r="106" spans="1:13" x14ac:dyDescent="0.25">
      <c r="A106"/>
      <c r="B106"/>
      <c r="C106"/>
      <c r="D106" s="35" t="s">
        <v>2185</v>
      </c>
      <c r="E106" s="35" t="s">
        <v>2185</v>
      </c>
      <c r="F106" s="35" t="s">
        <v>1726</v>
      </c>
      <c r="G106" s="35" t="s">
        <v>1728</v>
      </c>
      <c r="H106"/>
      <c r="I106"/>
      <c r="J106"/>
      <c r="K106"/>
      <c r="L106"/>
      <c r="M106"/>
    </row>
    <row r="107" spans="1:13" x14ac:dyDescent="0.25">
      <c r="A107"/>
      <c r="B107"/>
      <c r="C107" s="35" t="s">
        <v>2186</v>
      </c>
      <c r="D107" s="35" t="s">
        <v>1559</v>
      </c>
      <c r="E107" s="35" t="s">
        <v>2186</v>
      </c>
      <c r="F107" s="35" t="s">
        <v>1726</v>
      </c>
      <c r="G107" s="35" t="s">
        <v>837</v>
      </c>
      <c r="H107"/>
      <c r="I107"/>
      <c r="J107"/>
      <c r="K107"/>
      <c r="L107"/>
      <c r="M107"/>
    </row>
    <row r="108" spans="1:13" x14ac:dyDescent="0.25">
      <c r="A108"/>
      <c r="B108"/>
      <c r="C108"/>
      <c r="D108" s="35" t="s">
        <v>2187</v>
      </c>
      <c r="E108" s="35" t="s">
        <v>2187</v>
      </c>
      <c r="F108" s="35" t="s">
        <v>1726</v>
      </c>
      <c r="G108" s="35" t="s">
        <v>1728</v>
      </c>
      <c r="H108"/>
      <c r="I108"/>
      <c r="J108"/>
      <c r="K108"/>
      <c r="L108"/>
      <c r="M108"/>
    </row>
    <row r="109" spans="1:13" x14ac:dyDescent="0.25">
      <c r="A109"/>
      <c r="B109"/>
      <c r="C109"/>
      <c r="D109" s="35" t="s">
        <v>2188</v>
      </c>
      <c r="E109" s="35" t="s">
        <v>2188</v>
      </c>
      <c r="F109" s="35" t="s">
        <v>1726</v>
      </c>
      <c r="G109" s="35" t="s">
        <v>1728</v>
      </c>
      <c r="H109"/>
      <c r="I109"/>
      <c r="J109"/>
      <c r="K109"/>
      <c r="L109"/>
      <c r="M109"/>
    </row>
    <row r="110" spans="1:13" x14ac:dyDescent="0.25">
      <c r="A110"/>
      <c r="B110"/>
      <c r="C110"/>
      <c r="D110" s="35" t="s">
        <v>2189</v>
      </c>
      <c r="E110" s="35" t="s">
        <v>2189</v>
      </c>
      <c r="F110" s="35" t="s">
        <v>1726</v>
      </c>
      <c r="G110" s="35" t="s">
        <v>1728</v>
      </c>
      <c r="H110"/>
      <c r="I110"/>
      <c r="J110"/>
      <c r="K110"/>
      <c r="L110"/>
      <c r="M110"/>
    </row>
    <row r="111" spans="1:13" x14ac:dyDescent="0.25">
      <c r="A111"/>
      <c r="B111"/>
      <c r="C111" s="35" t="s">
        <v>2190</v>
      </c>
      <c r="D111" s="35" t="s">
        <v>1559</v>
      </c>
      <c r="E111" s="35" t="s">
        <v>2190</v>
      </c>
      <c r="F111" s="35" t="s">
        <v>1727</v>
      </c>
      <c r="G111" s="35" t="s">
        <v>837</v>
      </c>
      <c r="H111"/>
      <c r="I111"/>
      <c r="J111"/>
      <c r="K111"/>
      <c r="L111"/>
      <c r="M111"/>
    </row>
    <row r="112" spans="1:13" x14ac:dyDescent="0.25">
      <c r="A112"/>
      <c r="B112"/>
      <c r="C112" s="35" t="s">
        <v>2191</v>
      </c>
      <c r="D112" s="35" t="s">
        <v>2339</v>
      </c>
      <c r="E112" s="35" t="s">
        <v>2339</v>
      </c>
      <c r="F112" s="35" t="s">
        <v>1726</v>
      </c>
      <c r="G112" s="35" t="s">
        <v>1728</v>
      </c>
      <c r="H112"/>
      <c r="I112"/>
      <c r="J112"/>
      <c r="K112"/>
      <c r="L112"/>
      <c r="M112"/>
    </row>
    <row r="113" spans="1:13" x14ac:dyDescent="0.25">
      <c r="A113"/>
      <c r="B113"/>
      <c r="C113"/>
      <c r="D113" s="35" t="s">
        <v>2340</v>
      </c>
      <c r="E113" s="35" t="s">
        <v>2340</v>
      </c>
      <c r="F113" s="35" t="s">
        <v>1726</v>
      </c>
      <c r="G113" s="35" t="s">
        <v>1728</v>
      </c>
      <c r="H113"/>
      <c r="I113"/>
      <c r="J113"/>
      <c r="K113"/>
      <c r="L113"/>
      <c r="M113"/>
    </row>
    <row r="114" spans="1:13" x14ac:dyDescent="0.25">
      <c r="A114"/>
      <c r="B114"/>
      <c r="C114"/>
      <c r="D114" s="35" t="s">
        <v>2341</v>
      </c>
      <c r="E114" s="35" t="s">
        <v>2341</v>
      </c>
      <c r="F114" s="35" t="s">
        <v>1726</v>
      </c>
      <c r="G114" s="35" t="s">
        <v>1728</v>
      </c>
      <c r="H114"/>
      <c r="I114"/>
      <c r="J114"/>
      <c r="K114"/>
      <c r="L114"/>
      <c r="M114"/>
    </row>
    <row r="115" spans="1:13" x14ac:dyDescent="0.25">
      <c r="A115"/>
      <c r="B115" s="35" t="s">
        <v>1831</v>
      </c>
      <c r="C115" s="35" t="s">
        <v>1559</v>
      </c>
      <c r="D115" s="35" t="s">
        <v>1559</v>
      </c>
      <c r="E115" s="35" t="s">
        <v>1831</v>
      </c>
      <c r="F115" s="35" t="s">
        <v>1727</v>
      </c>
      <c r="G115" s="35" t="s">
        <v>837</v>
      </c>
      <c r="H115"/>
      <c r="I115"/>
      <c r="J115"/>
      <c r="K115"/>
      <c r="L115"/>
      <c r="M115"/>
    </row>
    <row r="116" spans="1:13" x14ac:dyDescent="0.25">
      <c r="A116"/>
      <c r="B116"/>
      <c r="C116" s="35" t="s">
        <v>1832</v>
      </c>
      <c r="D116" s="35" t="s">
        <v>1559</v>
      </c>
      <c r="E116" s="35" t="s">
        <v>1832</v>
      </c>
      <c r="F116" s="35" t="s">
        <v>1726</v>
      </c>
      <c r="G116" s="35" t="s">
        <v>1729</v>
      </c>
      <c r="H116"/>
      <c r="I116"/>
      <c r="J116"/>
      <c r="K116"/>
      <c r="L116"/>
      <c r="M116"/>
    </row>
    <row r="117" spans="1:13" x14ac:dyDescent="0.25">
      <c r="A117"/>
      <c r="B117"/>
      <c r="C117" s="35" t="s">
        <v>1833</v>
      </c>
      <c r="D117" s="35" t="s">
        <v>1559</v>
      </c>
      <c r="E117" s="35" t="s">
        <v>1833</v>
      </c>
      <c r="F117" s="35" t="s">
        <v>1726</v>
      </c>
      <c r="G117" s="35" t="s">
        <v>1729</v>
      </c>
      <c r="H117"/>
      <c r="I117"/>
      <c r="J117"/>
      <c r="K117"/>
      <c r="L117"/>
      <c r="M117"/>
    </row>
    <row r="118" spans="1:13" x14ac:dyDescent="0.25">
      <c r="A118"/>
      <c r="B118"/>
      <c r="C118" s="35" t="s">
        <v>1834</v>
      </c>
      <c r="D118" s="35" t="s">
        <v>1559</v>
      </c>
      <c r="E118" s="35" t="s">
        <v>1834</v>
      </c>
      <c r="F118" s="35" t="s">
        <v>1726</v>
      </c>
      <c r="G118" s="35" t="s">
        <v>1729</v>
      </c>
      <c r="H118"/>
      <c r="I118"/>
      <c r="J118"/>
      <c r="K118"/>
      <c r="L118"/>
      <c r="M118"/>
    </row>
    <row r="119" spans="1:13" x14ac:dyDescent="0.25">
      <c r="A119"/>
      <c r="B119"/>
      <c r="C119" s="35" t="s">
        <v>1835</v>
      </c>
      <c r="D119" s="35" t="s">
        <v>1559</v>
      </c>
      <c r="E119" s="35" t="s">
        <v>1835</v>
      </c>
      <c r="F119" s="35" t="s">
        <v>1726</v>
      </c>
      <c r="G119" s="35" t="s">
        <v>1729</v>
      </c>
      <c r="H119"/>
      <c r="I119"/>
      <c r="J119"/>
      <c r="K119"/>
      <c r="L119"/>
      <c r="M119"/>
    </row>
    <row r="120" spans="1:13" x14ac:dyDescent="0.25">
      <c r="A120"/>
      <c r="B120"/>
      <c r="C120" s="35" t="s">
        <v>1836</v>
      </c>
      <c r="D120" s="35" t="s">
        <v>1559</v>
      </c>
      <c r="E120" s="35" t="s">
        <v>1836</v>
      </c>
      <c r="F120" s="35" t="s">
        <v>1726</v>
      </c>
      <c r="G120" s="35" t="s">
        <v>1729</v>
      </c>
      <c r="H120"/>
      <c r="I120"/>
      <c r="J120"/>
      <c r="K120"/>
      <c r="L120"/>
      <c r="M120"/>
    </row>
    <row r="121" spans="1:13" x14ac:dyDescent="0.25">
      <c r="A121"/>
      <c r="B121"/>
      <c r="C121" s="35" t="s">
        <v>1837</v>
      </c>
      <c r="D121" s="35" t="s">
        <v>1559</v>
      </c>
      <c r="E121" s="35" t="s">
        <v>1837</v>
      </c>
      <c r="F121" s="35" t="s">
        <v>1726</v>
      </c>
      <c r="G121" s="35" t="s">
        <v>1729</v>
      </c>
      <c r="H121"/>
      <c r="I121"/>
      <c r="J121"/>
      <c r="K121"/>
      <c r="L121"/>
      <c r="M121"/>
    </row>
    <row r="122" spans="1:13" x14ac:dyDescent="0.25">
      <c r="A122"/>
      <c r="B122"/>
      <c r="C122" s="35" t="s">
        <v>1838</v>
      </c>
      <c r="D122" s="35" t="s">
        <v>1559</v>
      </c>
      <c r="E122" s="35" t="s">
        <v>1838</v>
      </c>
      <c r="F122" s="35" t="s">
        <v>1726</v>
      </c>
      <c r="G122" s="35" t="s">
        <v>1729</v>
      </c>
      <c r="H122"/>
      <c r="I122"/>
      <c r="J122"/>
      <c r="K122"/>
      <c r="L122"/>
      <c r="M122"/>
    </row>
    <row r="123" spans="1:13" x14ac:dyDescent="0.25">
      <c r="A123"/>
      <c r="B123"/>
      <c r="C123" s="35" t="s">
        <v>1839</v>
      </c>
      <c r="D123" s="35" t="s">
        <v>1559</v>
      </c>
      <c r="E123" s="35" t="s">
        <v>1839</v>
      </c>
      <c r="F123" s="35" t="s">
        <v>1726</v>
      </c>
      <c r="G123" s="35" t="s">
        <v>1729</v>
      </c>
      <c r="H123"/>
      <c r="I123"/>
      <c r="J123"/>
      <c r="K123"/>
      <c r="L123"/>
      <c r="M123"/>
    </row>
    <row r="124" spans="1:13" x14ac:dyDescent="0.25">
      <c r="A124"/>
      <c r="B124"/>
      <c r="C124" s="35" t="s">
        <v>1840</v>
      </c>
      <c r="D124" s="35" t="s">
        <v>1559</v>
      </c>
      <c r="E124" s="35" t="s">
        <v>1840</v>
      </c>
      <c r="F124" s="35" t="s">
        <v>1726</v>
      </c>
      <c r="G124" s="35" t="s">
        <v>1729</v>
      </c>
      <c r="H124"/>
      <c r="I124"/>
      <c r="J124"/>
      <c r="K124"/>
      <c r="L124"/>
      <c r="M124"/>
    </row>
    <row r="125" spans="1:13" x14ac:dyDescent="0.25">
      <c r="A125"/>
      <c r="B125"/>
      <c r="C125" s="35" t="s">
        <v>1841</v>
      </c>
      <c r="D125" s="35" t="s">
        <v>1559</v>
      </c>
      <c r="E125" s="35" t="s">
        <v>1841</v>
      </c>
      <c r="F125" s="35" t="s">
        <v>1726</v>
      </c>
      <c r="G125" s="35" t="s">
        <v>1729</v>
      </c>
      <c r="H125"/>
      <c r="I125"/>
      <c r="J125"/>
      <c r="K125"/>
      <c r="L125"/>
      <c r="M125"/>
    </row>
    <row r="126" spans="1:13" x14ac:dyDescent="0.25">
      <c r="A126"/>
      <c r="B126"/>
      <c r="C126" s="35" t="s">
        <v>1842</v>
      </c>
      <c r="D126" s="35" t="s">
        <v>1559</v>
      </c>
      <c r="E126" s="35" t="s">
        <v>1842</v>
      </c>
      <c r="F126" s="35" t="s">
        <v>1726</v>
      </c>
      <c r="G126" s="35" t="s">
        <v>1729</v>
      </c>
      <c r="H126"/>
      <c r="I126"/>
      <c r="J126"/>
      <c r="K126"/>
      <c r="L126"/>
      <c r="M126"/>
    </row>
    <row r="127" spans="1:13" x14ac:dyDescent="0.25">
      <c r="A127"/>
      <c r="B127"/>
      <c r="C127" s="35" t="s">
        <v>1843</v>
      </c>
      <c r="D127" s="35" t="s">
        <v>1559</v>
      </c>
      <c r="E127" s="35" t="s">
        <v>1843</v>
      </c>
      <c r="F127" s="35" t="s">
        <v>1726</v>
      </c>
      <c r="G127" s="35" t="s">
        <v>1729</v>
      </c>
      <c r="H127"/>
      <c r="I127"/>
      <c r="J127"/>
      <c r="K127"/>
      <c r="L127"/>
      <c r="M127"/>
    </row>
    <row r="128" spans="1:13" x14ac:dyDescent="0.25">
      <c r="A128"/>
      <c r="B128" s="35" t="s">
        <v>1844</v>
      </c>
      <c r="C128" s="35" t="s">
        <v>1559</v>
      </c>
      <c r="D128" s="35" t="s">
        <v>1559</v>
      </c>
      <c r="E128" s="35" t="s">
        <v>1844</v>
      </c>
      <c r="F128" s="35" t="s">
        <v>1730</v>
      </c>
      <c r="G128" s="35" t="s">
        <v>837</v>
      </c>
      <c r="H128"/>
      <c r="I128"/>
      <c r="J128"/>
      <c r="K128"/>
      <c r="L128"/>
      <c r="M128"/>
    </row>
    <row r="129" spans="1:13" x14ac:dyDescent="0.25">
      <c r="A129"/>
      <c r="B129"/>
      <c r="C129" s="35" t="s">
        <v>1845</v>
      </c>
      <c r="D129" s="35" t="s">
        <v>1559</v>
      </c>
      <c r="E129" s="35" t="s">
        <v>1845</v>
      </c>
      <c r="F129" s="35" t="s">
        <v>1726</v>
      </c>
      <c r="G129" s="35" t="s">
        <v>1742</v>
      </c>
      <c r="H129"/>
      <c r="I129"/>
      <c r="J129"/>
      <c r="K129"/>
      <c r="L129"/>
      <c r="M129"/>
    </row>
    <row r="130" spans="1:13" x14ac:dyDescent="0.25">
      <c r="A130"/>
      <c r="B130"/>
      <c r="C130" s="35" t="s">
        <v>1846</v>
      </c>
      <c r="D130" s="35" t="s">
        <v>1559</v>
      </c>
      <c r="E130" s="35" t="s">
        <v>1846</v>
      </c>
      <c r="F130" s="35" t="s">
        <v>1726</v>
      </c>
      <c r="G130" s="35" t="s">
        <v>1742</v>
      </c>
      <c r="H130"/>
      <c r="I130"/>
      <c r="J130"/>
      <c r="K130"/>
      <c r="L130"/>
      <c r="M130"/>
    </row>
    <row r="131" spans="1:13" x14ac:dyDescent="0.25">
      <c r="A131"/>
      <c r="B131"/>
      <c r="C131" s="35" t="s">
        <v>1847</v>
      </c>
      <c r="D131" s="35" t="s">
        <v>1559</v>
      </c>
      <c r="E131" s="35" t="s">
        <v>1847</v>
      </c>
      <c r="F131" s="35" t="s">
        <v>1730</v>
      </c>
      <c r="G131" s="35" t="s">
        <v>837</v>
      </c>
      <c r="H131"/>
      <c r="I131"/>
      <c r="J131"/>
      <c r="K131"/>
      <c r="L131"/>
      <c r="M131"/>
    </row>
    <row r="132" spans="1:13" x14ac:dyDescent="0.25">
      <c r="A132"/>
      <c r="B132"/>
      <c r="C132"/>
      <c r="D132" s="35" t="s">
        <v>2342</v>
      </c>
      <c r="E132" s="35" t="s">
        <v>2342</v>
      </c>
      <c r="F132" s="35" t="s">
        <v>1726</v>
      </c>
      <c r="G132" s="35" t="s">
        <v>1728</v>
      </c>
      <c r="H132"/>
      <c r="I132"/>
      <c r="J132"/>
      <c r="K132"/>
      <c r="L132"/>
      <c r="M132"/>
    </row>
    <row r="133" spans="1:13" x14ac:dyDescent="0.25">
      <c r="A133"/>
      <c r="B133"/>
      <c r="C133"/>
      <c r="D133" s="35" t="s">
        <v>2343</v>
      </c>
      <c r="E133" s="35" t="s">
        <v>2343</v>
      </c>
      <c r="F133" s="35" t="s">
        <v>1726</v>
      </c>
      <c r="G133" s="35" t="s">
        <v>1728</v>
      </c>
      <c r="H133"/>
      <c r="I133"/>
      <c r="J133"/>
      <c r="K133"/>
      <c r="L133"/>
      <c r="M133"/>
    </row>
    <row r="134" spans="1:13" x14ac:dyDescent="0.25">
      <c r="A134"/>
      <c r="B134"/>
      <c r="C134"/>
      <c r="D134" s="35" t="s">
        <v>2344</v>
      </c>
      <c r="E134" s="35" t="s">
        <v>2344</v>
      </c>
      <c r="F134" s="35" t="s">
        <v>1726</v>
      </c>
      <c r="G134" s="35" t="s">
        <v>1728</v>
      </c>
      <c r="H134"/>
      <c r="I134"/>
      <c r="J134"/>
      <c r="K134"/>
      <c r="L134"/>
      <c r="M134"/>
    </row>
    <row r="135" spans="1:13" x14ac:dyDescent="0.25">
      <c r="A135"/>
      <c r="B135"/>
      <c r="C135"/>
      <c r="D135" s="35" t="s">
        <v>2345</v>
      </c>
      <c r="E135" s="35" t="s">
        <v>2345</v>
      </c>
      <c r="F135" s="35" t="s">
        <v>1726</v>
      </c>
      <c r="G135" s="35" t="s">
        <v>1728</v>
      </c>
      <c r="H135"/>
      <c r="I135"/>
      <c r="J135"/>
      <c r="K135"/>
      <c r="L135"/>
      <c r="M135"/>
    </row>
    <row r="136" spans="1:13" x14ac:dyDescent="0.25">
      <c r="A136"/>
      <c r="B136"/>
      <c r="C136"/>
      <c r="D136" s="35" t="s">
        <v>2346</v>
      </c>
      <c r="E136" s="35" t="s">
        <v>2346</v>
      </c>
      <c r="F136" s="35" t="s">
        <v>1726</v>
      </c>
      <c r="G136" s="35" t="s">
        <v>1728</v>
      </c>
      <c r="H136"/>
      <c r="I136"/>
      <c r="J136"/>
      <c r="K136"/>
      <c r="L136"/>
      <c r="M136"/>
    </row>
    <row r="137" spans="1:13" x14ac:dyDescent="0.25">
      <c r="A137"/>
      <c r="B137"/>
      <c r="C137"/>
      <c r="D137" s="35" t="s">
        <v>2347</v>
      </c>
      <c r="E137" s="35" t="s">
        <v>2347</v>
      </c>
      <c r="F137" s="35" t="s">
        <v>1726</v>
      </c>
      <c r="G137" s="35" t="s">
        <v>1728</v>
      </c>
      <c r="H137"/>
      <c r="I137"/>
      <c r="J137"/>
      <c r="K137"/>
      <c r="L137"/>
      <c r="M137"/>
    </row>
    <row r="138" spans="1:13" x14ac:dyDescent="0.25">
      <c r="A138"/>
      <c r="B138"/>
      <c r="C138"/>
      <c r="D138" s="35" t="s">
        <v>2348</v>
      </c>
      <c r="E138" s="35" t="s">
        <v>2348</v>
      </c>
      <c r="F138" s="35" t="s">
        <v>1726</v>
      </c>
      <c r="G138" s="35" t="s">
        <v>1728</v>
      </c>
      <c r="H138"/>
      <c r="I138"/>
      <c r="J138"/>
      <c r="K138"/>
      <c r="L138"/>
      <c r="M138"/>
    </row>
    <row r="139" spans="1:13" x14ac:dyDescent="0.25">
      <c r="A139"/>
      <c r="B139"/>
      <c r="C139"/>
      <c r="D139" s="35" t="s">
        <v>2349</v>
      </c>
      <c r="E139" s="35" t="s">
        <v>2349</v>
      </c>
      <c r="F139" s="35" t="s">
        <v>1726</v>
      </c>
      <c r="G139" s="35" t="s">
        <v>1728</v>
      </c>
      <c r="H139"/>
      <c r="I139"/>
      <c r="J139"/>
      <c r="K139"/>
      <c r="L139"/>
      <c r="M139"/>
    </row>
    <row r="140" spans="1:13" x14ac:dyDescent="0.25">
      <c r="A140"/>
      <c r="B140"/>
      <c r="C140"/>
      <c r="D140" s="35" t="s">
        <v>2350</v>
      </c>
      <c r="E140" s="35" t="s">
        <v>2350</v>
      </c>
      <c r="F140" s="35" t="s">
        <v>1726</v>
      </c>
      <c r="G140" s="35" t="s">
        <v>1728</v>
      </c>
      <c r="H140"/>
      <c r="I140"/>
      <c r="J140"/>
      <c r="K140"/>
      <c r="L140"/>
      <c r="M140"/>
    </row>
    <row r="141" spans="1:13" x14ac:dyDescent="0.25">
      <c r="A141"/>
      <c r="B141"/>
      <c r="C141"/>
      <c r="D141" s="35" t="s">
        <v>2351</v>
      </c>
      <c r="E141" s="35" t="s">
        <v>2351</v>
      </c>
      <c r="F141" s="35" t="s">
        <v>1726</v>
      </c>
      <c r="G141" s="35" t="s">
        <v>1728</v>
      </c>
      <c r="H141"/>
      <c r="I141"/>
      <c r="J141"/>
      <c r="K141"/>
      <c r="L141"/>
      <c r="M141"/>
    </row>
    <row r="142" spans="1:13" x14ac:dyDescent="0.25">
      <c r="A142"/>
      <c r="B142"/>
      <c r="C142"/>
      <c r="D142" s="35" t="s">
        <v>2352</v>
      </c>
      <c r="E142" s="35" t="s">
        <v>2352</v>
      </c>
      <c r="F142" s="35" t="s">
        <v>1726</v>
      </c>
      <c r="G142" s="35" t="s">
        <v>1728</v>
      </c>
      <c r="H142"/>
      <c r="I142"/>
      <c r="J142"/>
      <c r="K142"/>
      <c r="L142"/>
      <c r="M142"/>
    </row>
    <row r="143" spans="1:13" x14ac:dyDescent="0.25">
      <c r="A143"/>
      <c r="B143"/>
      <c r="C143"/>
      <c r="D143" s="35" t="s">
        <v>2353</v>
      </c>
      <c r="E143" s="35" t="s">
        <v>2353</v>
      </c>
      <c r="F143" s="35" t="s">
        <v>1726</v>
      </c>
      <c r="G143" s="35" t="s">
        <v>1728</v>
      </c>
      <c r="H143"/>
      <c r="I143"/>
      <c r="J143"/>
      <c r="K143"/>
      <c r="L143"/>
      <c r="M143"/>
    </row>
    <row r="144" spans="1:13" x14ac:dyDescent="0.25">
      <c r="A144"/>
      <c r="B144"/>
      <c r="C144"/>
      <c r="D144" s="35" t="s">
        <v>2354</v>
      </c>
      <c r="E144" s="35" t="s">
        <v>2354</v>
      </c>
      <c r="F144" s="35" t="s">
        <v>1726</v>
      </c>
      <c r="G144" s="35" t="s">
        <v>1728</v>
      </c>
      <c r="H144"/>
      <c r="I144"/>
      <c r="J144"/>
      <c r="K144"/>
      <c r="L144"/>
      <c r="M144"/>
    </row>
    <row r="145" spans="1:13" x14ac:dyDescent="0.25">
      <c r="A145"/>
      <c r="B145"/>
      <c r="C145"/>
      <c r="D145" s="35" t="s">
        <v>2355</v>
      </c>
      <c r="E145" s="35" t="s">
        <v>2355</v>
      </c>
      <c r="F145" s="35" t="s">
        <v>1726</v>
      </c>
      <c r="G145" s="35" t="s">
        <v>1728</v>
      </c>
      <c r="H145"/>
      <c r="I145"/>
      <c r="J145"/>
      <c r="K145"/>
      <c r="L145"/>
      <c r="M145"/>
    </row>
    <row r="146" spans="1:13" x14ac:dyDescent="0.25">
      <c r="A146"/>
      <c r="B146"/>
      <c r="C146"/>
      <c r="D146" s="35" t="s">
        <v>2356</v>
      </c>
      <c r="E146" s="35" t="s">
        <v>2356</v>
      </c>
      <c r="F146" s="35" t="s">
        <v>1726</v>
      </c>
      <c r="G146" s="35" t="s">
        <v>1728</v>
      </c>
      <c r="H146"/>
      <c r="I146"/>
      <c r="J146"/>
      <c r="K146"/>
      <c r="L146"/>
      <c r="M146"/>
    </row>
    <row r="147" spans="1:13" x14ac:dyDescent="0.25">
      <c r="A147"/>
      <c r="B147"/>
      <c r="C147"/>
      <c r="D147" s="35" t="s">
        <v>2357</v>
      </c>
      <c r="E147" s="35" t="s">
        <v>2357</v>
      </c>
      <c r="F147" s="35" t="s">
        <v>1726</v>
      </c>
      <c r="G147" s="35" t="s">
        <v>1728</v>
      </c>
      <c r="H147"/>
      <c r="I147"/>
      <c r="J147"/>
      <c r="K147"/>
      <c r="L147"/>
      <c r="M147"/>
    </row>
    <row r="148" spans="1:13" x14ac:dyDescent="0.25">
      <c r="A148"/>
      <c r="B148"/>
      <c r="C148" s="35" t="s">
        <v>1848</v>
      </c>
      <c r="D148" s="35" t="s">
        <v>1559</v>
      </c>
      <c r="E148" s="35" t="s">
        <v>1848</v>
      </c>
      <c r="F148" s="35" t="s">
        <v>1730</v>
      </c>
      <c r="G148" s="35" t="s">
        <v>1742</v>
      </c>
      <c r="H148"/>
      <c r="I148"/>
      <c r="J148"/>
      <c r="K148"/>
      <c r="L148"/>
      <c r="M148"/>
    </row>
    <row r="149" spans="1:13" x14ac:dyDescent="0.25">
      <c r="A149"/>
      <c r="B149"/>
      <c r="C149" s="35" t="s">
        <v>1849</v>
      </c>
      <c r="D149" s="35" t="s">
        <v>1559</v>
      </c>
      <c r="E149" s="35" t="s">
        <v>1849</v>
      </c>
      <c r="F149" s="35" t="s">
        <v>1726</v>
      </c>
      <c r="G149" s="35" t="s">
        <v>1742</v>
      </c>
      <c r="H149"/>
      <c r="I149"/>
      <c r="J149"/>
      <c r="K149"/>
      <c r="L149"/>
      <c r="M149"/>
    </row>
    <row r="150" spans="1:13" x14ac:dyDescent="0.25">
      <c r="A150"/>
      <c r="B150"/>
      <c r="C150" s="35" t="s">
        <v>1850</v>
      </c>
      <c r="D150" s="35" t="s">
        <v>1559</v>
      </c>
      <c r="E150" s="35" t="s">
        <v>1850</v>
      </c>
      <c r="F150" s="35" t="s">
        <v>1726</v>
      </c>
      <c r="G150" s="35" t="s">
        <v>1742</v>
      </c>
      <c r="H150"/>
      <c r="I150"/>
      <c r="J150"/>
      <c r="K150"/>
      <c r="L150"/>
      <c r="M150"/>
    </row>
    <row r="151" spans="1:13" x14ac:dyDescent="0.25">
      <c r="A151"/>
      <c r="B151"/>
      <c r="C151" s="35" t="s">
        <v>1851</v>
      </c>
      <c r="D151" s="35" t="s">
        <v>1559</v>
      </c>
      <c r="E151" s="35" t="s">
        <v>1851</v>
      </c>
      <c r="F151" s="35" t="s">
        <v>1730</v>
      </c>
      <c r="G151" s="35" t="s">
        <v>1742</v>
      </c>
      <c r="H151"/>
      <c r="I151"/>
      <c r="J151"/>
      <c r="K151"/>
      <c r="L151"/>
      <c r="M151"/>
    </row>
    <row r="152" spans="1:13" x14ac:dyDescent="0.25">
      <c r="A152"/>
      <c r="B152"/>
      <c r="C152" s="35" t="s">
        <v>1852</v>
      </c>
      <c r="D152" s="35" t="s">
        <v>1559</v>
      </c>
      <c r="E152" s="35" t="s">
        <v>1852</v>
      </c>
      <c r="F152" s="35" t="s">
        <v>1730</v>
      </c>
      <c r="G152" s="35" t="s">
        <v>1742</v>
      </c>
      <c r="H152"/>
      <c r="I152"/>
      <c r="J152"/>
      <c r="K152"/>
      <c r="L152"/>
      <c r="M152"/>
    </row>
    <row r="153" spans="1:13" x14ac:dyDescent="0.25">
      <c r="A153"/>
      <c r="B153"/>
      <c r="C153" s="35" t="s">
        <v>1853</v>
      </c>
      <c r="D153" s="35" t="s">
        <v>1559</v>
      </c>
      <c r="E153" s="35" t="s">
        <v>1853</v>
      </c>
      <c r="F153" s="35" t="s">
        <v>1726</v>
      </c>
      <c r="G153" s="35" t="s">
        <v>1743</v>
      </c>
      <c r="H153"/>
      <c r="I153"/>
      <c r="J153"/>
      <c r="K153"/>
      <c r="L153"/>
      <c r="M153"/>
    </row>
    <row r="154" spans="1:13" x14ac:dyDescent="0.25">
      <c r="A154"/>
      <c r="B154"/>
      <c r="C154" s="35" t="s">
        <v>1854</v>
      </c>
      <c r="D154" s="35" t="s">
        <v>1559</v>
      </c>
      <c r="E154" s="35" t="s">
        <v>1854</v>
      </c>
      <c r="F154" s="35" t="s">
        <v>1726</v>
      </c>
      <c r="G154" s="35" t="s">
        <v>1743</v>
      </c>
      <c r="H154"/>
      <c r="I154"/>
      <c r="J154"/>
      <c r="K154"/>
      <c r="L154"/>
      <c r="M154"/>
    </row>
    <row r="155" spans="1:13" x14ac:dyDescent="0.25">
      <c r="A155"/>
      <c r="B155"/>
      <c r="C155" s="35" t="s">
        <v>1855</v>
      </c>
      <c r="D155" s="35" t="s">
        <v>1559</v>
      </c>
      <c r="E155" s="35" t="s">
        <v>1855</v>
      </c>
      <c r="F155" s="35" t="s">
        <v>1730</v>
      </c>
      <c r="G155" s="35" t="s">
        <v>837</v>
      </c>
      <c r="H155"/>
      <c r="I155"/>
      <c r="J155"/>
      <c r="K155"/>
      <c r="L155"/>
      <c r="M155"/>
    </row>
    <row r="156" spans="1:13" x14ac:dyDescent="0.25">
      <c r="A156"/>
      <c r="B156"/>
      <c r="C156"/>
      <c r="D156" s="35" t="s">
        <v>1856</v>
      </c>
      <c r="E156" s="35" t="s">
        <v>1856</v>
      </c>
      <c r="F156" s="35" t="s">
        <v>1726</v>
      </c>
      <c r="G156" s="35" t="s">
        <v>1728</v>
      </c>
      <c r="H156"/>
      <c r="I156"/>
      <c r="J156"/>
      <c r="K156"/>
      <c r="L156"/>
      <c r="M156"/>
    </row>
    <row r="157" spans="1:13" x14ac:dyDescent="0.25">
      <c r="A157"/>
      <c r="B157"/>
      <c r="C157"/>
      <c r="D157" s="35" t="s">
        <v>1857</v>
      </c>
      <c r="E157" s="35" t="s">
        <v>1857</v>
      </c>
      <c r="F157" s="35" t="s">
        <v>1726</v>
      </c>
      <c r="G157" s="35" t="s">
        <v>1728</v>
      </c>
      <c r="H157"/>
      <c r="I157"/>
      <c r="J157"/>
      <c r="K157"/>
      <c r="L157"/>
      <c r="M157"/>
    </row>
    <row r="158" spans="1:13" x14ac:dyDescent="0.25">
      <c r="A158"/>
      <c r="B158"/>
      <c r="C158"/>
      <c r="D158" s="35" t="s">
        <v>1858</v>
      </c>
      <c r="E158" s="35" t="s">
        <v>1858</v>
      </c>
      <c r="F158" s="35" t="s">
        <v>1726</v>
      </c>
      <c r="G158" s="35" t="s">
        <v>1728</v>
      </c>
      <c r="H158"/>
      <c r="I158"/>
      <c r="J158"/>
      <c r="K158"/>
      <c r="L158"/>
      <c r="M158"/>
    </row>
    <row r="159" spans="1:13" x14ac:dyDescent="0.25">
      <c r="A159"/>
      <c r="B159"/>
      <c r="C159"/>
      <c r="D159" s="35" t="s">
        <v>1859</v>
      </c>
      <c r="E159" s="35" t="s">
        <v>1859</v>
      </c>
      <c r="F159" s="35" t="s">
        <v>1730</v>
      </c>
      <c r="G159" s="35" t="s">
        <v>1742</v>
      </c>
      <c r="H159"/>
      <c r="I159"/>
      <c r="J159"/>
      <c r="K159"/>
      <c r="L159"/>
      <c r="M159"/>
    </row>
    <row r="160" spans="1:13" x14ac:dyDescent="0.25">
      <c r="A160"/>
      <c r="B160"/>
      <c r="C160" s="35" t="s">
        <v>1860</v>
      </c>
      <c r="D160" s="35" t="s">
        <v>1559</v>
      </c>
      <c r="E160" s="35" t="s">
        <v>1860</v>
      </c>
      <c r="F160" s="35" t="s">
        <v>1730</v>
      </c>
      <c r="G160" s="35" t="s">
        <v>1742</v>
      </c>
      <c r="H160"/>
      <c r="I160"/>
      <c r="J160"/>
      <c r="K160"/>
      <c r="L160"/>
      <c r="M160"/>
    </row>
    <row r="161" spans="1:13" x14ac:dyDescent="0.25">
      <c r="A161"/>
      <c r="B161"/>
      <c r="C161"/>
      <c r="D161" s="35" t="s">
        <v>1861</v>
      </c>
      <c r="E161" s="35" t="s">
        <v>1861</v>
      </c>
      <c r="F161" s="35" t="s">
        <v>1726</v>
      </c>
      <c r="G161" s="35" t="s">
        <v>1728</v>
      </c>
      <c r="H161"/>
      <c r="I161"/>
      <c r="J161"/>
      <c r="K161"/>
      <c r="L161"/>
      <c r="M161"/>
    </row>
    <row r="162" spans="1:13" x14ac:dyDescent="0.25">
      <c r="A162"/>
      <c r="B162"/>
      <c r="C162"/>
      <c r="D162" s="35" t="s">
        <v>1862</v>
      </c>
      <c r="E162" s="35" t="s">
        <v>1862</v>
      </c>
      <c r="F162" s="35" t="s">
        <v>1726</v>
      </c>
      <c r="G162" s="35" t="s">
        <v>1728</v>
      </c>
      <c r="H162"/>
      <c r="I162"/>
      <c r="J162"/>
      <c r="K162"/>
      <c r="L162"/>
      <c r="M162"/>
    </row>
    <row r="163" spans="1:13" x14ac:dyDescent="0.25">
      <c r="A163"/>
      <c r="B163"/>
      <c r="C163"/>
      <c r="D163" s="35" t="s">
        <v>1863</v>
      </c>
      <c r="E163" s="35" t="s">
        <v>1863</v>
      </c>
      <c r="F163" s="35" t="s">
        <v>1726</v>
      </c>
      <c r="G163" s="35" t="s">
        <v>1728</v>
      </c>
      <c r="H163"/>
      <c r="I163"/>
      <c r="J163"/>
      <c r="K163"/>
      <c r="L163"/>
      <c r="M163"/>
    </row>
    <row r="164" spans="1:13" x14ac:dyDescent="0.25">
      <c r="A164"/>
      <c r="B164"/>
      <c r="C164"/>
      <c r="D164" s="35" t="s">
        <v>1864</v>
      </c>
      <c r="E164" s="35" t="s">
        <v>1864</v>
      </c>
      <c r="F164" s="35" t="s">
        <v>1726</v>
      </c>
      <c r="G164" s="35" t="s">
        <v>1728</v>
      </c>
      <c r="H164"/>
      <c r="I164"/>
      <c r="J164"/>
      <c r="K164"/>
      <c r="L164"/>
      <c r="M164"/>
    </row>
    <row r="165" spans="1:13" x14ac:dyDescent="0.25">
      <c r="A165"/>
      <c r="B165"/>
      <c r="C165"/>
      <c r="D165" s="35" t="s">
        <v>1865</v>
      </c>
      <c r="E165" s="35" t="s">
        <v>1865</v>
      </c>
      <c r="F165" s="35" t="s">
        <v>1726</v>
      </c>
      <c r="G165" s="35" t="s">
        <v>1728</v>
      </c>
      <c r="H165"/>
      <c r="I165"/>
      <c r="J165"/>
      <c r="K165"/>
      <c r="L165"/>
      <c r="M165"/>
    </row>
    <row r="166" spans="1:13" x14ac:dyDescent="0.25">
      <c r="A166"/>
      <c r="B166"/>
      <c r="C166" s="35" t="s">
        <v>1866</v>
      </c>
      <c r="D166" s="35" t="s">
        <v>1559</v>
      </c>
      <c r="E166" s="35" t="s">
        <v>1866</v>
      </c>
      <c r="F166" s="35" t="s">
        <v>1726</v>
      </c>
      <c r="G166" s="35" t="s">
        <v>1742</v>
      </c>
      <c r="H166"/>
      <c r="I166"/>
      <c r="J166"/>
      <c r="K166"/>
      <c r="L166"/>
      <c r="M166"/>
    </row>
    <row r="167" spans="1:13" x14ac:dyDescent="0.25">
      <c r="A167"/>
      <c r="B167"/>
      <c r="C167" s="35" t="s">
        <v>2192</v>
      </c>
      <c r="D167" s="35" t="s">
        <v>1559</v>
      </c>
      <c r="E167" s="35" t="s">
        <v>2192</v>
      </c>
      <c r="F167" s="35" t="s">
        <v>1730</v>
      </c>
      <c r="G167" s="35" t="s">
        <v>1742</v>
      </c>
      <c r="H167"/>
      <c r="I167"/>
      <c r="J167"/>
      <c r="K167"/>
      <c r="L167"/>
      <c r="M167"/>
    </row>
    <row r="168" spans="1:13" x14ac:dyDescent="0.25">
      <c r="A168"/>
      <c r="B168"/>
      <c r="C168" s="35" t="s">
        <v>2193</v>
      </c>
      <c r="D168" s="35" t="s">
        <v>1559</v>
      </c>
      <c r="E168" s="35" t="s">
        <v>2193</v>
      </c>
      <c r="F168" s="35" t="s">
        <v>1726</v>
      </c>
      <c r="G168" s="35" t="s">
        <v>1742</v>
      </c>
      <c r="H168"/>
      <c r="I168"/>
      <c r="J168"/>
      <c r="K168"/>
      <c r="L168"/>
      <c r="M168"/>
    </row>
    <row r="169" spans="1:13" x14ac:dyDescent="0.25">
      <c r="A169"/>
      <c r="B169"/>
      <c r="C169" s="35" t="s">
        <v>2194</v>
      </c>
      <c r="D169" s="35" t="s">
        <v>1559</v>
      </c>
      <c r="E169" s="35" t="s">
        <v>2194</v>
      </c>
      <c r="F169" s="35" t="s">
        <v>1730</v>
      </c>
      <c r="G169" s="35" t="s">
        <v>1742</v>
      </c>
      <c r="H169"/>
      <c r="I169"/>
      <c r="J169"/>
      <c r="K169"/>
      <c r="L169"/>
      <c r="M169"/>
    </row>
    <row r="170" spans="1:13" x14ac:dyDescent="0.25">
      <c r="A170"/>
      <c r="B170"/>
      <c r="C170" s="35" t="s">
        <v>2195</v>
      </c>
      <c r="D170" s="35" t="s">
        <v>1559</v>
      </c>
      <c r="E170" s="35" t="s">
        <v>2195</v>
      </c>
      <c r="F170" s="35" t="s">
        <v>1730</v>
      </c>
      <c r="G170" s="35" t="s">
        <v>1742</v>
      </c>
      <c r="H170"/>
      <c r="I170"/>
      <c r="J170"/>
      <c r="K170"/>
      <c r="L170"/>
      <c r="M170"/>
    </row>
    <row r="171" spans="1:13" x14ac:dyDescent="0.25">
      <c r="A171"/>
      <c r="B171"/>
      <c r="C171" s="35" t="s">
        <v>2196</v>
      </c>
      <c r="D171" s="35" t="s">
        <v>1559</v>
      </c>
      <c r="E171" s="35" t="s">
        <v>2196</v>
      </c>
      <c r="F171" s="35" t="s">
        <v>1726</v>
      </c>
      <c r="G171" s="35" t="s">
        <v>1742</v>
      </c>
      <c r="H171"/>
      <c r="I171"/>
      <c r="J171"/>
      <c r="K171"/>
      <c r="L171"/>
      <c r="M171"/>
    </row>
    <row r="172" spans="1:13" x14ac:dyDescent="0.25">
      <c r="A172"/>
      <c r="B172"/>
      <c r="C172"/>
      <c r="D172" s="35" t="s">
        <v>2197</v>
      </c>
      <c r="E172" s="35" t="s">
        <v>2197</v>
      </c>
      <c r="F172" s="35" t="s">
        <v>1726</v>
      </c>
      <c r="G172" s="35" t="s">
        <v>1728</v>
      </c>
      <c r="H172"/>
      <c r="I172"/>
      <c r="J172"/>
      <c r="K172"/>
      <c r="L172"/>
      <c r="M172"/>
    </row>
    <row r="173" spans="1:13" x14ac:dyDescent="0.25">
      <c r="A173"/>
      <c r="B173"/>
      <c r="C173"/>
      <c r="D173" s="35" t="s">
        <v>2198</v>
      </c>
      <c r="E173" s="35" t="s">
        <v>2198</v>
      </c>
      <c r="F173" s="35" t="s">
        <v>1726</v>
      </c>
      <c r="G173" s="35" t="s">
        <v>1728</v>
      </c>
      <c r="H173"/>
      <c r="I173"/>
      <c r="J173"/>
      <c r="K173"/>
      <c r="L173"/>
      <c r="M173"/>
    </row>
    <row r="174" spans="1:13" x14ac:dyDescent="0.25">
      <c r="A174"/>
      <c r="B174"/>
      <c r="C174"/>
      <c r="D174" s="35" t="s">
        <v>2199</v>
      </c>
      <c r="E174" s="35" t="s">
        <v>2199</v>
      </c>
      <c r="F174" s="35" t="s">
        <v>1726</v>
      </c>
      <c r="G174" s="35" t="s">
        <v>1728</v>
      </c>
      <c r="H174"/>
      <c r="I174"/>
      <c r="J174"/>
      <c r="K174"/>
      <c r="L174"/>
      <c r="M174"/>
    </row>
    <row r="175" spans="1:13" x14ac:dyDescent="0.25">
      <c r="A175"/>
      <c r="B175"/>
      <c r="C175"/>
      <c r="D175" s="35" t="s">
        <v>2200</v>
      </c>
      <c r="E175" s="35" t="s">
        <v>2200</v>
      </c>
      <c r="F175" s="35" t="s">
        <v>1726</v>
      </c>
      <c r="G175" s="35" t="s">
        <v>1728</v>
      </c>
      <c r="H175"/>
      <c r="I175"/>
      <c r="J175"/>
      <c r="K175"/>
      <c r="L175"/>
      <c r="M175"/>
    </row>
    <row r="176" spans="1:13" x14ac:dyDescent="0.25">
      <c r="A176"/>
      <c r="B176"/>
      <c r="C176"/>
      <c r="D176" s="35" t="s">
        <v>2201</v>
      </c>
      <c r="E176" s="35" t="s">
        <v>2201</v>
      </c>
      <c r="F176" s="35" t="s">
        <v>1726</v>
      </c>
      <c r="G176" s="35" t="s">
        <v>1728</v>
      </c>
      <c r="H176"/>
      <c r="I176"/>
      <c r="J176"/>
      <c r="K176"/>
      <c r="L176"/>
      <c r="M176"/>
    </row>
    <row r="177" spans="1:13" x14ac:dyDescent="0.25">
      <c r="A177"/>
      <c r="B177"/>
      <c r="C177"/>
      <c r="D177" s="35" t="s">
        <v>2202</v>
      </c>
      <c r="E177" s="35" t="s">
        <v>2202</v>
      </c>
      <c r="F177" s="35" t="s">
        <v>1726</v>
      </c>
      <c r="G177" s="35" t="s">
        <v>1728</v>
      </c>
      <c r="H177"/>
      <c r="I177"/>
      <c r="J177"/>
      <c r="K177"/>
      <c r="L177"/>
      <c r="M177"/>
    </row>
    <row r="178" spans="1:13" x14ac:dyDescent="0.25">
      <c r="A178"/>
      <c r="B178"/>
      <c r="C178" s="35" t="s">
        <v>2203</v>
      </c>
      <c r="D178" s="35" t="s">
        <v>1559</v>
      </c>
      <c r="E178" s="35" t="s">
        <v>2203</v>
      </c>
      <c r="F178" s="35" t="s">
        <v>1730</v>
      </c>
      <c r="G178" s="35" t="s">
        <v>1742</v>
      </c>
      <c r="H178"/>
      <c r="I178"/>
      <c r="J178"/>
      <c r="K178"/>
      <c r="L178"/>
      <c r="M178"/>
    </row>
    <row r="179" spans="1:13" x14ac:dyDescent="0.25">
      <c r="A179"/>
      <c r="B179"/>
      <c r="C179" s="35" t="s">
        <v>2204</v>
      </c>
      <c r="D179" s="35" t="s">
        <v>1559</v>
      </c>
      <c r="E179" s="35" t="s">
        <v>2204</v>
      </c>
      <c r="F179" s="35" t="s">
        <v>1726</v>
      </c>
      <c r="G179" s="35" t="s">
        <v>837</v>
      </c>
      <c r="H179"/>
      <c r="I179"/>
      <c r="J179"/>
      <c r="K179"/>
      <c r="L179"/>
      <c r="M179"/>
    </row>
    <row r="180" spans="1:13" x14ac:dyDescent="0.25">
      <c r="A180"/>
      <c r="B180"/>
      <c r="C180"/>
      <c r="D180" s="35" t="s">
        <v>2358</v>
      </c>
      <c r="E180" s="35" t="s">
        <v>2358</v>
      </c>
      <c r="F180" s="35" t="s">
        <v>1726</v>
      </c>
      <c r="G180" s="35" t="s">
        <v>1728</v>
      </c>
      <c r="H180"/>
      <c r="I180"/>
      <c r="J180"/>
      <c r="K180"/>
      <c r="L180"/>
      <c r="M180"/>
    </row>
    <row r="181" spans="1:13" x14ac:dyDescent="0.25">
      <c r="A181"/>
      <c r="B181"/>
      <c r="C181"/>
      <c r="D181" s="35" t="s">
        <v>2359</v>
      </c>
      <c r="E181" s="35" t="s">
        <v>2359</v>
      </c>
      <c r="F181" s="35" t="s">
        <v>1726</v>
      </c>
      <c r="G181" s="35" t="s">
        <v>1728</v>
      </c>
      <c r="H181"/>
      <c r="I181"/>
      <c r="J181"/>
      <c r="K181"/>
      <c r="L181"/>
      <c r="M181"/>
    </row>
    <row r="182" spans="1:13" x14ac:dyDescent="0.25">
      <c r="A182"/>
      <c r="B182" s="35" t="s">
        <v>1867</v>
      </c>
      <c r="C182" s="35" t="s">
        <v>1559</v>
      </c>
      <c r="D182" s="35" t="s">
        <v>1559</v>
      </c>
      <c r="E182" s="35" t="s">
        <v>1867</v>
      </c>
      <c r="F182" s="35" t="s">
        <v>1726</v>
      </c>
      <c r="G182" s="35" t="s">
        <v>837</v>
      </c>
      <c r="H182"/>
      <c r="I182"/>
      <c r="J182"/>
      <c r="K182"/>
      <c r="L182"/>
      <c r="M182"/>
    </row>
    <row r="183" spans="1:13" x14ac:dyDescent="0.25">
      <c r="A183"/>
      <c r="B183"/>
      <c r="C183" s="35" t="s">
        <v>2205</v>
      </c>
      <c r="D183" s="35" t="s">
        <v>1559</v>
      </c>
      <c r="E183" s="35" t="s">
        <v>2205</v>
      </c>
      <c r="F183" s="35" t="s">
        <v>1726</v>
      </c>
      <c r="G183" s="35" t="s">
        <v>1742</v>
      </c>
      <c r="H183"/>
      <c r="I183"/>
      <c r="J183"/>
      <c r="K183"/>
      <c r="L183"/>
      <c r="M183"/>
    </row>
    <row r="184" spans="1:13" x14ac:dyDescent="0.25">
      <c r="A184"/>
      <c r="B184"/>
      <c r="C184" s="35" t="s">
        <v>2206</v>
      </c>
      <c r="D184" s="35" t="s">
        <v>1559</v>
      </c>
      <c r="E184" s="35" t="s">
        <v>2206</v>
      </c>
      <c r="F184" s="35" t="s">
        <v>1726</v>
      </c>
      <c r="G184" s="35" t="s">
        <v>1742</v>
      </c>
      <c r="H184"/>
      <c r="I184"/>
      <c r="J184"/>
      <c r="K184"/>
      <c r="L184"/>
      <c r="M184"/>
    </row>
    <row r="185" spans="1:13" x14ac:dyDescent="0.25">
      <c r="A185"/>
      <c r="B185"/>
      <c r="C185" s="35" t="s">
        <v>2207</v>
      </c>
      <c r="D185" s="35" t="s">
        <v>1559</v>
      </c>
      <c r="E185" s="35" t="s">
        <v>2207</v>
      </c>
      <c r="F185" s="35" t="s">
        <v>1726</v>
      </c>
      <c r="G185" s="35" t="s">
        <v>1742</v>
      </c>
      <c r="H185"/>
      <c r="I185"/>
      <c r="J185"/>
      <c r="K185"/>
      <c r="L185"/>
      <c r="M185"/>
    </row>
    <row r="186" spans="1:13" x14ac:dyDescent="0.25">
      <c r="A186"/>
      <c r="B186"/>
      <c r="C186" s="35" t="s">
        <v>2208</v>
      </c>
      <c r="D186" s="35" t="s">
        <v>1559</v>
      </c>
      <c r="E186" s="35" t="s">
        <v>2208</v>
      </c>
      <c r="F186" s="35" t="s">
        <v>1726</v>
      </c>
      <c r="G186" s="35" t="s">
        <v>1742</v>
      </c>
      <c r="H186"/>
      <c r="I186"/>
      <c r="J186"/>
      <c r="K186"/>
      <c r="L186"/>
      <c r="M186"/>
    </row>
    <row r="187" spans="1:13" x14ac:dyDescent="0.25">
      <c r="A187"/>
      <c r="B187"/>
      <c r="C187" s="35" t="s">
        <v>2209</v>
      </c>
      <c r="D187" s="35" t="s">
        <v>1559</v>
      </c>
      <c r="E187" s="35" t="s">
        <v>2209</v>
      </c>
      <c r="F187" s="35" t="s">
        <v>1726</v>
      </c>
      <c r="G187" s="35" t="s">
        <v>1742</v>
      </c>
      <c r="H187"/>
      <c r="I187"/>
      <c r="J187"/>
      <c r="K187"/>
      <c r="L187"/>
      <c r="M187"/>
    </row>
    <row r="188" spans="1:13" x14ac:dyDescent="0.25">
      <c r="A188"/>
      <c r="B188"/>
      <c r="C188" s="35" t="s">
        <v>2210</v>
      </c>
      <c r="D188" s="35" t="s">
        <v>1559</v>
      </c>
      <c r="E188" s="35" t="s">
        <v>2210</v>
      </c>
      <c r="F188" s="35" t="s">
        <v>1726</v>
      </c>
      <c r="G188" s="35" t="s">
        <v>1742</v>
      </c>
      <c r="H188"/>
      <c r="I188"/>
      <c r="J188"/>
      <c r="K188"/>
      <c r="L188"/>
      <c r="M188"/>
    </row>
    <row r="189" spans="1:13" x14ac:dyDescent="0.25">
      <c r="A189"/>
      <c r="B189"/>
      <c r="C189" s="35" t="s">
        <v>2211</v>
      </c>
      <c r="D189" s="35" t="s">
        <v>1559</v>
      </c>
      <c r="E189" s="35" t="s">
        <v>2211</v>
      </c>
      <c r="F189" s="35" t="s">
        <v>1726</v>
      </c>
      <c r="G189" s="35" t="s">
        <v>1742</v>
      </c>
      <c r="H189"/>
      <c r="I189"/>
      <c r="J189"/>
      <c r="K189"/>
      <c r="L189"/>
      <c r="M189"/>
    </row>
    <row r="190" spans="1:13" x14ac:dyDescent="0.25">
      <c r="A190"/>
      <c r="B190"/>
      <c r="C190" s="35" t="s">
        <v>2212</v>
      </c>
      <c r="D190" s="35" t="s">
        <v>1559</v>
      </c>
      <c r="E190" s="35" t="s">
        <v>2212</v>
      </c>
      <c r="F190" s="35" t="s">
        <v>1726</v>
      </c>
      <c r="G190" s="35" t="s">
        <v>1749</v>
      </c>
      <c r="H190"/>
      <c r="I190"/>
      <c r="J190"/>
      <c r="K190"/>
      <c r="L190"/>
      <c r="M190"/>
    </row>
    <row r="191" spans="1:13" x14ac:dyDescent="0.25">
      <c r="A191"/>
      <c r="B191"/>
      <c r="C191" s="35" t="s">
        <v>2213</v>
      </c>
      <c r="D191" s="35" t="s">
        <v>1559</v>
      </c>
      <c r="E191" s="35" t="s">
        <v>2213</v>
      </c>
      <c r="F191" s="35" t="s">
        <v>1726</v>
      </c>
      <c r="G191" s="35" t="s">
        <v>1749</v>
      </c>
      <c r="H191"/>
      <c r="I191"/>
      <c r="J191"/>
      <c r="K191"/>
      <c r="L191"/>
      <c r="M191"/>
    </row>
    <row r="192" spans="1:13" x14ac:dyDescent="0.25">
      <c r="A192"/>
      <c r="B192"/>
      <c r="C192" s="35" t="s">
        <v>2214</v>
      </c>
      <c r="D192" s="35" t="s">
        <v>1559</v>
      </c>
      <c r="E192" s="35" t="s">
        <v>2214</v>
      </c>
      <c r="F192" s="35" t="s">
        <v>1726</v>
      </c>
      <c r="G192" s="35" t="s">
        <v>134</v>
      </c>
      <c r="H192"/>
      <c r="I192"/>
      <c r="J192"/>
      <c r="K192"/>
      <c r="L192"/>
      <c r="M192"/>
    </row>
    <row r="193" spans="1:13" x14ac:dyDescent="0.25">
      <c r="A193"/>
      <c r="B193"/>
      <c r="C193" s="35" t="s">
        <v>2215</v>
      </c>
      <c r="D193" s="35" t="s">
        <v>1559</v>
      </c>
      <c r="E193" s="35" t="s">
        <v>2215</v>
      </c>
      <c r="F193" s="35" t="s">
        <v>1726</v>
      </c>
      <c r="G193" s="35" t="s">
        <v>837</v>
      </c>
      <c r="H193"/>
      <c r="I193"/>
      <c r="J193"/>
      <c r="K193"/>
      <c r="L193"/>
      <c r="M193"/>
    </row>
    <row r="194" spans="1:13" x14ac:dyDescent="0.25">
      <c r="A194"/>
      <c r="B194"/>
      <c r="C194"/>
      <c r="D194" s="35" t="s">
        <v>2216</v>
      </c>
      <c r="E194" s="35" t="s">
        <v>2216</v>
      </c>
      <c r="F194" s="35" t="s">
        <v>1726</v>
      </c>
      <c r="G194" s="35" t="s">
        <v>1728</v>
      </c>
      <c r="H194"/>
      <c r="I194"/>
      <c r="J194"/>
      <c r="K194"/>
      <c r="L194"/>
      <c r="M194"/>
    </row>
    <row r="195" spans="1:13" x14ac:dyDescent="0.25">
      <c r="A195"/>
      <c r="B195"/>
      <c r="C195"/>
      <c r="D195" s="35" t="s">
        <v>2217</v>
      </c>
      <c r="E195" s="35" t="s">
        <v>2217</v>
      </c>
      <c r="F195" s="35" t="s">
        <v>1726</v>
      </c>
      <c r="G195" s="35" t="s">
        <v>1728</v>
      </c>
      <c r="H195"/>
      <c r="I195"/>
      <c r="J195"/>
      <c r="K195"/>
      <c r="L195"/>
      <c r="M195"/>
    </row>
    <row r="196" spans="1:13" x14ac:dyDescent="0.25">
      <c r="A196"/>
      <c r="B196"/>
      <c r="C196"/>
      <c r="D196" s="35" t="s">
        <v>2218</v>
      </c>
      <c r="E196" s="35" t="s">
        <v>2218</v>
      </c>
      <c r="F196" s="35" t="s">
        <v>1726</v>
      </c>
      <c r="G196" s="35" t="s">
        <v>1728</v>
      </c>
      <c r="H196"/>
      <c r="I196"/>
      <c r="J196"/>
      <c r="K196"/>
      <c r="L196"/>
      <c r="M196"/>
    </row>
    <row r="197" spans="1:13" x14ac:dyDescent="0.25">
      <c r="A197"/>
      <c r="B197"/>
      <c r="C197"/>
      <c r="D197" s="35" t="s">
        <v>2219</v>
      </c>
      <c r="E197" s="35" t="s">
        <v>2219</v>
      </c>
      <c r="F197" s="35" t="s">
        <v>1726</v>
      </c>
      <c r="G197" s="35" t="s">
        <v>1742</v>
      </c>
      <c r="H197"/>
      <c r="I197"/>
      <c r="J197"/>
      <c r="K197"/>
      <c r="L197"/>
      <c r="M197"/>
    </row>
    <row r="198" spans="1:13" x14ac:dyDescent="0.25">
      <c r="A198"/>
      <c r="B198"/>
      <c r="C198" s="35" t="s">
        <v>2220</v>
      </c>
      <c r="D198" s="35" t="s">
        <v>1559</v>
      </c>
      <c r="E198" s="35" t="s">
        <v>2220</v>
      </c>
      <c r="F198" s="35" t="s">
        <v>1726</v>
      </c>
      <c r="G198" s="35" t="s">
        <v>837</v>
      </c>
      <c r="H198"/>
      <c r="I198"/>
      <c r="J198"/>
      <c r="K198"/>
      <c r="L198"/>
      <c r="M198"/>
    </row>
    <row r="199" spans="1:13" x14ac:dyDescent="0.25">
      <c r="A199"/>
      <c r="B199"/>
      <c r="C199"/>
      <c r="D199" s="35" t="s">
        <v>2360</v>
      </c>
      <c r="E199" s="35" t="s">
        <v>2360</v>
      </c>
      <c r="F199" s="35" t="s">
        <v>1726</v>
      </c>
      <c r="G199" s="35" t="s">
        <v>1728</v>
      </c>
      <c r="H199"/>
      <c r="I199"/>
      <c r="J199"/>
      <c r="K199"/>
      <c r="L199"/>
      <c r="M199"/>
    </row>
    <row r="200" spans="1:13" x14ac:dyDescent="0.25">
      <c r="A200"/>
      <c r="B200"/>
      <c r="C200"/>
      <c r="D200" s="35" t="s">
        <v>2361</v>
      </c>
      <c r="E200" s="35" t="s">
        <v>2361</v>
      </c>
      <c r="F200" s="35" t="s">
        <v>1726</v>
      </c>
      <c r="G200" s="35" t="s">
        <v>1728</v>
      </c>
      <c r="H200"/>
      <c r="I200"/>
      <c r="J200"/>
      <c r="K200"/>
      <c r="L200"/>
      <c r="M200"/>
    </row>
    <row r="201" spans="1:13" x14ac:dyDescent="0.25">
      <c r="A201"/>
      <c r="B201"/>
      <c r="C201"/>
      <c r="D201" s="35" t="s">
        <v>2362</v>
      </c>
      <c r="E201" s="35" t="s">
        <v>2362</v>
      </c>
      <c r="F201" s="35" t="s">
        <v>1726</v>
      </c>
      <c r="G201" s="35" t="s">
        <v>1728</v>
      </c>
      <c r="H201"/>
      <c r="I201"/>
      <c r="J201"/>
      <c r="K201"/>
      <c r="L201"/>
      <c r="M201"/>
    </row>
    <row r="202" spans="1:13" x14ac:dyDescent="0.25">
      <c r="A202"/>
      <c r="B202"/>
      <c r="C202"/>
      <c r="D202" s="35" t="s">
        <v>2363</v>
      </c>
      <c r="E202" s="35" t="s">
        <v>2363</v>
      </c>
      <c r="F202" s="35" t="s">
        <v>1726</v>
      </c>
      <c r="G202" s="35" t="s">
        <v>1728</v>
      </c>
      <c r="H202"/>
      <c r="I202"/>
      <c r="J202"/>
      <c r="K202"/>
      <c r="L202"/>
      <c r="M202"/>
    </row>
    <row r="203" spans="1:13" x14ac:dyDescent="0.25">
      <c r="A203"/>
      <c r="B203"/>
      <c r="C203"/>
      <c r="D203" s="35" t="s">
        <v>2364</v>
      </c>
      <c r="E203" s="35" t="s">
        <v>2364</v>
      </c>
      <c r="F203" s="35" t="s">
        <v>1726</v>
      </c>
      <c r="G203" s="35" t="s">
        <v>1728</v>
      </c>
      <c r="H203"/>
      <c r="I203"/>
      <c r="J203"/>
      <c r="K203"/>
      <c r="L203"/>
      <c r="M203"/>
    </row>
    <row r="204" spans="1:13" x14ac:dyDescent="0.25">
      <c r="A204"/>
      <c r="B204"/>
      <c r="C204"/>
      <c r="D204" s="35" t="s">
        <v>2365</v>
      </c>
      <c r="E204" s="35" t="s">
        <v>2365</v>
      </c>
      <c r="F204" s="35" t="s">
        <v>1726</v>
      </c>
      <c r="G204" s="35" t="s">
        <v>1728</v>
      </c>
      <c r="H204"/>
      <c r="I204"/>
      <c r="J204"/>
      <c r="K204"/>
      <c r="L204"/>
      <c r="M204"/>
    </row>
    <row r="205" spans="1:13" x14ac:dyDescent="0.25">
      <c r="A205"/>
      <c r="B205"/>
      <c r="C205"/>
      <c r="D205" s="35" t="s">
        <v>2366</v>
      </c>
      <c r="E205" s="35" t="s">
        <v>2366</v>
      </c>
      <c r="F205" s="35" t="s">
        <v>1726</v>
      </c>
      <c r="G205" s="35" t="s">
        <v>1728</v>
      </c>
      <c r="H205"/>
      <c r="I205"/>
      <c r="J205"/>
      <c r="K205"/>
      <c r="L205"/>
      <c r="M205"/>
    </row>
    <row r="206" spans="1:13" x14ac:dyDescent="0.25">
      <c r="A206"/>
      <c r="B206"/>
      <c r="C206"/>
      <c r="D206" s="35" t="s">
        <v>2367</v>
      </c>
      <c r="E206" s="35" t="s">
        <v>2367</v>
      </c>
      <c r="F206" s="35" t="s">
        <v>1726</v>
      </c>
      <c r="G206" s="35" t="s">
        <v>1728</v>
      </c>
      <c r="H206"/>
      <c r="I206"/>
      <c r="J206"/>
      <c r="K206"/>
      <c r="L206"/>
      <c r="M206"/>
    </row>
    <row r="207" spans="1:13" x14ac:dyDescent="0.25">
      <c r="A207"/>
      <c r="B207"/>
      <c r="C207"/>
      <c r="D207" s="35" t="s">
        <v>2368</v>
      </c>
      <c r="E207" s="35" t="s">
        <v>2368</v>
      </c>
      <c r="F207" s="35" t="s">
        <v>1726</v>
      </c>
      <c r="G207" s="35" t="s">
        <v>1728</v>
      </c>
      <c r="H207"/>
      <c r="I207"/>
      <c r="J207"/>
      <c r="K207"/>
      <c r="L207"/>
      <c r="M207"/>
    </row>
    <row r="208" spans="1:13" x14ac:dyDescent="0.25">
      <c r="A208"/>
      <c r="B208"/>
      <c r="C208"/>
      <c r="D208" s="35" t="s">
        <v>2369</v>
      </c>
      <c r="E208" s="35" t="s">
        <v>2369</v>
      </c>
      <c r="F208" s="35" t="s">
        <v>1726</v>
      </c>
      <c r="G208" s="35" t="s">
        <v>1728</v>
      </c>
      <c r="H208"/>
      <c r="I208"/>
      <c r="J208"/>
      <c r="K208"/>
      <c r="L208"/>
      <c r="M208"/>
    </row>
    <row r="209" spans="1:13" x14ac:dyDescent="0.25">
      <c r="A209"/>
      <c r="B209" s="35" t="s">
        <v>2221</v>
      </c>
      <c r="C209" s="35" t="s">
        <v>1559</v>
      </c>
      <c r="D209" s="35" t="s">
        <v>1559</v>
      </c>
      <c r="E209" s="35" t="s">
        <v>2221</v>
      </c>
      <c r="F209" s="35" t="s">
        <v>1727</v>
      </c>
      <c r="G209" s="35" t="s">
        <v>837</v>
      </c>
      <c r="H209"/>
      <c r="I209"/>
      <c r="J209"/>
      <c r="K209"/>
      <c r="L209"/>
      <c r="M209"/>
    </row>
    <row r="210" spans="1:13" x14ac:dyDescent="0.25">
      <c r="A210"/>
      <c r="B210"/>
      <c r="C210" s="35" t="s">
        <v>2222</v>
      </c>
      <c r="D210" s="35" t="s">
        <v>1559</v>
      </c>
      <c r="E210" s="35" t="s">
        <v>2222</v>
      </c>
      <c r="F210" s="35" t="s">
        <v>1727</v>
      </c>
      <c r="G210" s="35" t="s">
        <v>837</v>
      </c>
      <c r="H210"/>
      <c r="I210"/>
      <c r="J210"/>
      <c r="K210"/>
      <c r="L210"/>
      <c r="M210"/>
    </row>
    <row r="211" spans="1:13" x14ac:dyDescent="0.25">
      <c r="A211"/>
      <c r="B211"/>
      <c r="C211"/>
      <c r="D211" s="35" t="s">
        <v>2370</v>
      </c>
      <c r="E211" s="35" t="s">
        <v>2370</v>
      </c>
      <c r="F211" s="35" t="s">
        <v>1726</v>
      </c>
      <c r="G211" s="35" t="s">
        <v>1728</v>
      </c>
      <c r="H211"/>
      <c r="I211"/>
      <c r="J211"/>
      <c r="K211"/>
      <c r="L211"/>
      <c r="M211"/>
    </row>
    <row r="212" spans="1:13" x14ac:dyDescent="0.25">
      <c r="A212"/>
      <c r="B212"/>
      <c r="C212"/>
      <c r="D212" s="35" t="s">
        <v>2371</v>
      </c>
      <c r="E212" s="35" t="s">
        <v>2371</v>
      </c>
      <c r="F212" s="35" t="s">
        <v>1726</v>
      </c>
      <c r="G212" s="35" t="s">
        <v>1728</v>
      </c>
      <c r="H212"/>
      <c r="I212"/>
      <c r="J212"/>
      <c r="K212"/>
      <c r="L212"/>
      <c r="M212"/>
    </row>
    <row r="213" spans="1:13" x14ac:dyDescent="0.25">
      <c r="A213"/>
      <c r="B213"/>
      <c r="C213"/>
      <c r="D213" s="35" t="s">
        <v>2372</v>
      </c>
      <c r="E213" s="35" t="s">
        <v>2372</v>
      </c>
      <c r="F213" s="35" t="s">
        <v>1726</v>
      </c>
      <c r="G213" s="35" t="s">
        <v>1728</v>
      </c>
      <c r="H213"/>
      <c r="I213"/>
      <c r="J213"/>
      <c r="K213"/>
      <c r="L213"/>
      <c r="M213"/>
    </row>
    <row r="214" spans="1:13" x14ac:dyDescent="0.25">
      <c r="A214"/>
      <c r="B214"/>
      <c r="C214"/>
      <c r="D214" s="35" t="s">
        <v>2373</v>
      </c>
      <c r="E214" s="35" t="s">
        <v>2373</v>
      </c>
      <c r="F214" s="35" t="s">
        <v>1726</v>
      </c>
      <c r="G214" s="35" t="s">
        <v>1728</v>
      </c>
      <c r="H214"/>
      <c r="I214"/>
      <c r="J214"/>
      <c r="K214"/>
      <c r="L214"/>
      <c r="M214"/>
    </row>
    <row r="215" spans="1:13" x14ac:dyDescent="0.25">
      <c r="A215"/>
      <c r="B215"/>
      <c r="C215" s="35" t="s">
        <v>2223</v>
      </c>
      <c r="D215" s="35" t="s">
        <v>1559</v>
      </c>
      <c r="E215" s="35" t="s">
        <v>2223</v>
      </c>
      <c r="F215" s="35" t="s">
        <v>1727</v>
      </c>
      <c r="G215" s="35" t="s">
        <v>1742</v>
      </c>
      <c r="H215"/>
      <c r="I215"/>
      <c r="J215"/>
      <c r="K215"/>
      <c r="L215"/>
      <c r="M215"/>
    </row>
    <row r="216" spans="1:13" x14ac:dyDescent="0.25">
      <c r="A216"/>
      <c r="B216"/>
      <c r="C216" s="35" t="s">
        <v>2224</v>
      </c>
      <c r="D216" s="35" t="s">
        <v>1559</v>
      </c>
      <c r="E216" s="35" t="s">
        <v>2224</v>
      </c>
      <c r="F216" s="35" t="s">
        <v>1727</v>
      </c>
      <c r="G216" s="35" t="s">
        <v>1742</v>
      </c>
      <c r="H216"/>
      <c r="I216"/>
      <c r="J216"/>
      <c r="K216"/>
      <c r="L216"/>
      <c r="M216"/>
    </row>
    <row r="217" spans="1:13" x14ac:dyDescent="0.25">
      <c r="A217"/>
      <c r="B217"/>
      <c r="C217" s="35" t="s">
        <v>2225</v>
      </c>
      <c r="D217" s="35" t="s">
        <v>1559</v>
      </c>
      <c r="E217" s="35" t="s">
        <v>2225</v>
      </c>
      <c r="F217" s="35" t="s">
        <v>1727</v>
      </c>
      <c r="G217" s="35" t="s">
        <v>1742</v>
      </c>
      <c r="H217"/>
      <c r="I217"/>
      <c r="J217"/>
      <c r="K217"/>
      <c r="L217"/>
      <c r="M217"/>
    </row>
    <row r="218" spans="1:13" x14ac:dyDescent="0.25">
      <c r="A218"/>
      <c r="B218"/>
      <c r="C218" s="35" t="s">
        <v>2226</v>
      </c>
      <c r="D218" s="35" t="s">
        <v>1559</v>
      </c>
      <c r="E218" s="35" t="s">
        <v>2226</v>
      </c>
      <c r="F218" s="35" t="s">
        <v>1727</v>
      </c>
      <c r="G218" s="35" t="s">
        <v>837</v>
      </c>
      <c r="H218"/>
      <c r="I218"/>
      <c r="J218"/>
      <c r="K218"/>
      <c r="L218"/>
      <c r="M218"/>
    </row>
    <row r="219" spans="1:13" x14ac:dyDescent="0.25">
      <c r="A219"/>
      <c r="B219"/>
      <c r="C219"/>
      <c r="D219" s="35" t="s">
        <v>2374</v>
      </c>
      <c r="E219" s="35" t="s">
        <v>2374</v>
      </c>
      <c r="F219" s="35" t="s">
        <v>1726</v>
      </c>
      <c r="G219" s="35" t="s">
        <v>1728</v>
      </c>
      <c r="H219"/>
      <c r="I219"/>
      <c r="J219"/>
      <c r="K219"/>
      <c r="L219"/>
      <c r="M219"/>
    </row>
    <row r="220" spans="1:13" x14ac:dyDescent="0.25">
      <c r="A220"/>
      <c r="B220"/>
      <c r="C220"/>
      <c r="D220" s="35" t="s">
        <v>2375</v>
      </c>
      <c r="E220" s="35" t="s">
        <v>2375</v>
      </c>
      <c r="F220" s="35" t="s">
        <v>1726</v>
      </c>
      <c r="G220" s="35" t="s">
        <v>1728</v>
      </c>
      <c r="H220"/>
      <c r="I220"/>
      <c r="J220"/>
      <c r="K220"/>
      <c r="L220"/>
      <c r="M220"/>
    </row>
    <row r="221" spans="1:13" x14ac:dyDescent="0.25">
      <c r="A221"/>
      <c r="B221"/>
      <c r="C221"/>
      <c r="D221" s="35" t="s">
        <v>2376</v>
      </c>
      <c r="E221" s="35" t="s">
        <v>2376</v>
      </c>
      <c r="F221" s="35" t="s">
        <v>1726</v>
      </c>
      <c r="G221" s="35" t="s">
        <v>1728</v>
      </c>
      <c r="H221"/>
      <c r="I221"/>
      <c r="J221"/>
      <c r="K221"/>
      <c r="L221"/>
      <c r="M221"/>
    </row>
    <row r="222" spans="1:13" x14ac:dyDescent="0.25">
      <c r="A222"/>
      <c r="B222"/>
      <c r="C222"/>
      <c r="D222" s="35" t="s">
        <v>2377</v>
      </c>
      <c r="E222" s="35" t="s">
        <v>2377</v>
      </c>
      <c r="F222" s="35" t="s">
        <v>1726</v>
      </c>
      <c r="G222" s="35" t="s">
        <v>1728</v>
      </c>
      <c r="H222"/>
      <c r="I222"/>
      <c r="J222"/>
      <c r="K222"/>
      <c r="L222"/>
      <c r="M222"/>
    </row>
    <row r="223" spans="1:13" x14ac:dyDescent="0.25">
      <c r="A223"/>
      <c r="B223"/>
      <c r="C223" s="35" t="s">
        <v>2227</v>
      </c>
      <c r="D223" s="35" t="s">
        <v>1559</v>
      </c>
      <c r="E223" s="35" t="s">
        <v>2227</v>
      </c>
      <c r="F223" s="35" t="s">
        <v>1727</v>
      </c>
      <c r="G223" s="35" t="s">
        <v>1742</v>
      </c>
      <c r="H223"/>
      <c r="I223"/>
      <c r="J223"/>
      <c r="K223"/>
      <c r="L223"/>
      <c r="M223"/>
    </row>
    <row r="224" spans="1:13" x14ac:dyDescent="0.25">
      <c r="A224"/>
      <c r="B224"/>
      <c r="C224" s="35" t="s">
        <v>2228</v>
      </c>
      <c r="D224" s="35" t="s">
        <v>1559</v>
      </c>
      <c r="E224" s="35" t="s">
        <v>2228</v>
      </c>
      <c r="F224" s="35" t="s">
        <v>1727</v>
      </c>
      <c r="G224" s="35" t="s">
        <v>1742</v>
      </c>
      <c r="H224"/>
      <c r="I224"/>
      <c r="J224"/>
      <c r="K224"/>
      <c r="L224"/>
      <c r="M224"/>
    </row>
    <row r="225" spans="1:13" x14ac:dyDescent="0.25">
      <c r="A225"/>
      <c r="B225"/>
      <c r="C225" s="35" t="s">
        <v>2229</v>
      </c>
      <c r="D225" s="35" t="s">
        <v>1559</v>
      </c>
      <c r="E225" s="35" t="s">
        <v>2229</v>
      </c>
      <c r="F225" s="35" t="s">
        <v>1727</v>
      </c>
      <c r="G225" s="35" t="s">
        <v>1742</v>
      </c>
      <c r="H225"/>
      <c r="I225"/>
      <c r="J225"/>
      <c r="K225"/>
      <c r="L225"/>
      <c r="M225"/>
    </row>
    <row r="226" spans="1:13" x14ac:dyDescent="0.25">
      <c r="A226" s="35" t="s">
        <v>1868</v>
      </c>
      <c r="B226" s="35" t="s">
        <v>1559</v>
      </c>
      <c r="C226" s="35" t="s">
        <v>1559</v>
      </c>
      <c r="D226" s="35" t="s">
        <v>1559</v>
      </c>
      <c r="E226" s="35" t="s">
        <v>1868</v>
      </c>
      <c r="F226" s="35" t="s">
        <v>1727</v>
      </c>
      <c r="G226" s="35" t="s">
        <v>837</v>
      </c>
      <c r="H226"/>
      <c r="I226"/>
      <c r="J226"/>
      <c r="K226"/>
      <c r="L226"/>
      <c r="M226"/>
    </row>
    <row r="227" spans="1:13" x14ac:dyDescent="0.25">
      <c r="A227"/>
      <c r="B227" s="35" t="s">
        <v>1869</v>
      </c>
      <c r="C227" s="35" t="s">
        <v>1559</v>
      </c>
      <c r="D227" s="35" t="s">
        <v>1559</v>
      </c>
      <c r="E227" s="35" t="s">
        <v>1869</v>
      </c>
      <c r="F227" s="35" t="s">
        <v>1726</v>
      </c>
      <c r="G227" s="35" t="s">
        <v>1747</v>
      </c>
      <c r="H227"/>
      <c r="I227"/>
      <c r="J227"/>
      <c r="K227"/>
      <c r="L227"/>
      <c r="M227"/>
    </row>
    <row r="228" spans="1:13" x14ac:dyDescent="0.25">
      <c r="A228"/>
      <c r="B228"/>
      <c r="C228" s="35" t="s">
        <v>1880</v>
      </c>
      <c r="D228" s="35" t="s">
        <v>1559</v>
      </c>
      <c r="E228" s="35" t="s">
        <v>1880</v>
      </c>
      <c r="F228" s="35" t="s">
        <v>1726</v>
      </c>
      <c r="G228" s="35" t="s">
        <v>1747</v>
      </c>
      <c r="H228"/>
      <c r="I228"/>
      <c r="J228"/>
      <c r="K228"/>
      <c r="L228"/>
      <c r="M228"/>
    </row>
    <row r="229" spans="1:13" x14ac:dyDescent="0.25">
      <c r="A229"/>
      <c r="B229" s="35" t="s">
        <v>1881</v>
      </c>
      <c r="C229" s="35" t="s">
        <v>1559</v>
      </c>
      <c r="D229" s="35" t="s">
        <v>1559</v>
      </c>
      <c r="E229" s="35" t="s">
        <v>1881</v>
      </c>
      <c r="F229" s="35" t="s">
        <v>1726</v>
      </c>
      <c r="G229" s="35" t="s">
        <v>1747</v>
      </c>
      <c r="H229"/>
      <c r="I229"/>
      <c r="J229"/>
      <c r="K229"/>
      <c r="L229"/>
      <c r="M229"/>
    </row>
    <row r="230" spans="1:13" x14ac:dyDescent="0.25">
      <c r="A230"/>
      <c r="B230"/>
      <c r="C230" s="35" t="s">
        <v>1900</v>
      </c>
      <c r="D230" s="35" t="s">
        <v>1559</v>
      </c>
      <c r="E230" s="35" t="s">
        <v>1900</v>
      </c>
      <c r="F230" s="35" t="s">
        <v>1726</v>
      </c>
      <c r="G230" s="35" t="s">
        <v>1747</v>
      </c>
      <c r="H230"/>
      <c r="I230"/>
      <c r="J230"/>
      <c r="K230"/>
      <c r="L230"/>
      <c r="M230"/>
    </row>
    <row r="231" spans="1:13" x14ac:dyDescent="0.25">
      <c r="A231"/>
      <c r="B231" s="35" t="s">
        <v>1901</v>
      </c>
      <c r="C231" s="35" t="s">
        <v>1559</v>
      </c>
      <c r="D231" s="35" t="s">
        <v>1559</v>
      </c>
      <c r="E231" s="35" t="s">
        <v>1901</v>
      </c>
      <c r="F231" s="35" t="s">
        <v>1726</v>
      </c>
      <c r="G231" s="35" t="s">
        <v>1747</v>
      </c>
      <c r="H231"/>
      <c r="I231"/>
      <c r="J231"/>
      <c r="K231"/>
      <c r="L231"/>
      <c r="M231"/>
    </row>
    <row r="232" spans="1:13" x14ac:dyDescent="0.25">
      <c r="A232"/>
      <c r="B232"/>
      <c r="C232" s="35" t="s">
        <v>1924</v>
      </c>
      <c r="D232" s="35" t="s">
        <v>1559</v>
      </c>
      <c r="E232" s="35" t="s">
        <v>1924</v>
      </c>
      <c r="F232" s="35" t="s">
        <v>1726</v>
      </c>
      <c r="G232" s="35" t="s">
        <v>1747</v>
      </c>
      <c r="H232"/>
      <c r="I232"/>
      <c r="J232"/>
      <c r="K232"/>
      <c r="L232"/>
      <c r="M232"/>
    </row>
    <row r="233" spans="1:13" x14ac:dyDescent="0.25">
      <c r="A233"/>
      <c r="B233" s="35" t="s">
        <v>1925</v>
      </c>
      <c r="C233" s="35" t="s">
        <v>1559</v>
      </c>
      <c r="D233" s="35" t="s">
        <v>1559</v>
      </c>
      <c r="E233" s="35" t="s">
        <v>1925</v>
      </c>
      <c r="F233" s="35" t="s">
        <v>1726</v>
      </c>
      <c r="G233" s="35" t="s">
        <v>1747</v>
      </c>
      <c r="H233"/>
      <c r="I233"/>
      <c r="J233"/>
      <c r="K233"/>
      <c r="L233"/>
      <c r="M233"/>
    </row>
    <row r="234" spans="1:13" x14ac:dyDescent="0.25">
      <c r="A234"/>
      <c r="B234"/>
      <c r="C234" s="35" t="s">
        <v>1937</v>
      </c>
      <c r="D234" s="35" t="s">
        <v>1559</v>
      </c>
      <c r="E234" s="35" t="s">
        <v>1937</v>
      </c>
      <c r="F234" s="35" t="s">
        <v>1726</v>
      </c>
      <c r="G234" s="35" t="s">
        <v>1747</v>
      </c>
      <c r="H234"/>
      <c r="I234"/>
      <c r="J234"/>
      <c r="K234"/>
      <c r="L234"/>
      <c r="M234"/>
    </row>
    <row r="235" spans="1:13" x14ac:dyDescent="0.25">
      <c r="A235"/>
      <c r="B235" s="35" t="s">
        <v>1938</v>
      </c>
      <c r="C235" s="35" t="s">
        <v>1559</v>
      </c>
      <c r="D235" s="35" t="s">
        <v>1559</v>
      </c>
      <c r="E235" s="35" t="s">
        <v>1938</v>
      </c>
      <c r="F235" s="35" t="s">
        <v>1726</v>
      </c>
      <c r="G235" s="35" t="s">
        <v>1747</v>
      </c>
      <c r="H235"/>
      <c r="I235"/>
      <c r="J235"/>
      <c r="K235"/>
      <c r="L235"/>
      <c r="M235"/>
    </row>
    <row r="236" spans="1:13" x14ac:dyDescent="0.25">
      <c r="A236"/>
      <c r="B236"/>
      <c r="C236" s="35" t="s">
        <v>1955</v>
      </c>
      <c r="D236" s="35" t="s">
        <v>1559</v>
      </c>
      <c r="E236" s="35" t="s">
        <v>1955</v>
      </c>
      <c r="F236" s="35" t="s">
        <v>1726</v>
      </c>
      <c r="G236" s="35" t="s">
        <v>1747</v>
      </c>
      <c r="H236"/>
      <c r="I236"/>
      <c r="J236"/>
      <c r="K236"/>
      <c r="L236"/>
      <c r="M236"/>
    </row>
    <row r="237" spans="1:13" x14ac:dyDescent="0.25">
      <c r="A237"/>
      <c r="B237" s="35" t="s">
        <v>1956</v>
      </c>
      <c r="C237" s="35" t="s">
        <v>1559</v>
      </c>
      <c r="D237" s="35" t="s">
        <v>1559</v>
      </c>
      <c r="E237" s="35" t="s">
        <v>1956</v>
      </c>
      <c r="F237" s="35" t="s">
        <v>1726</v>
      </c>
      <c r="G237" s="35" t="s">
        <v>1747</v>
      </c>
      <c r="H237"/>
      <c r="I237"/>
      <c r="J237"/>
      <c r="K237"/>
      <c r="L237"/>
      <c r="M237"/>
    </row>
    <row r="238" spans="1:13" x14ac:dyDescent="0.25">
      <c r="A238"/>
      <c r="B238"/>
      <c r="C238" s="35" t="s">
        <v>1972</v>
      </c>
      <c r="D238" s="35" t="s">
        <v>1559</v>
      </c>
      <c r="E238" s="35" t="s">
        <v>1972</v>
      </c>
      <c r="F238" s="35" t="s">
        <v>1726</v>
      </c>
      <c r="G238" s="35" t="s">
        <v>1747</v>
      </c>
      <c r="H238"/>
      <c r="I238"/>
      <c r="J238"/>
      <c r="K238"/>
      <c r="L238"/>
      <c r="M238"/>
    </row>
    <row r="239" spans="1:13" x14ac:dyDescent="0.25">
      <c r="A239"/>
      <c r="B239" s="35" t="s">
        <v>1973</v>
      </c>
      <c r="C239" s="35" t="s">
        <v>1559</v>
      </c>
      <c r="D239" s="35" t="s">
        <v>1559</v>
      </c>
      <c r="E239" s="35" t="s">
        <v>1973</v>
      </c>
      <c r="F239" s="35" t="s">
        <v>1726</v>
      </c>
      <c r="G239" s="35" t="s">
        <v>1747</v>
      </c>
      <c r="H239"/>
      <c r="I239"/>
      <c r="J239"/>
      <c r="K239"/>
      <c r="L239"/>
      <c r="M239"/>
    </row>
    <row r="240" spans="1:13" x14ac:dyDescent="0.25">
      <c r="A240"/>
      <c r="B240"/>
      <c r="C240" s="35" t="s">
        <v>1977</v>
      </c>
      <c r="D240" s="35" t="s">
        <v>1559</v>
      </c>
      <c r="E240" s="35" t="s">
        <v>1977</v>
      </c>
      <c r="F240" s="35" t="s">
        <v>1726</v>
      </c>
      <c r="G240" s="35" t="s">
        <v>1747</v>
      </c>
      <c r="H240"/>
      <c r="I240"/>
      <c r="J240"/>
      <c r="K240"/>
      <c r="L240"/>
      <c r="M240"/>
    </row>
    <row r="241" spans="1:13" x14ac:dyDescent="0.25">
      <c r="A241"/>
      <c r="B241" s="35" t="s">
        <v>1978</v>
      </c>
      <c r="C241" s="35" t="s">
        <v>1559</v>
      </c>
      <c r="D241" s="35" t="s">
        <v>1559</v>
      </c>
      <c r="E241" s="35" t="s">
        <v>1978</v>
      </c>
      <c r="F241" s="35" t="s">
        <v>1726</v>
      </c>
      <c r="G241" s="35" t="s">
        <v>1747</v>
      </c>
      <c r="H241"/>
      <c r="I241"/>
      <c r="J241"/>
      <c r="K241"/>
      <c r="L241"/>
      <c r="M241"/>
    </row>
    <row r="242" spans="1:13" x14ac:dyDescent="0.25">
      <c r="A242"/>
      <c r="B242"/>
      <c r="C242" s="35" t="s">
        <v>1985</v>
      </c>
      <c r="D242" s="35" t="s">
        <v>1559</v>
      </c>
      <c r="E242" s="35" t="s">
        <v>1985</v>
      </c>
      <c r="F242" s="35" t="s">
        <v>1726</v>
      </c>
      <c r="G242" s="35" t="s">
        <v>1747</v>
      </c>
      <c r="H242"/>
      <c r="I242"/>
      <c r="J242"/>
      <c r="K242"/>
      <c r="L242"/>
      <c r="M242"/>
    </row>
    <row r="243" spans="1:13" x14ac:dyDescent="0.25">
      <c r="A243"/>
      <c r="B243" s="35" t="s">
        <v>1986</v>
      </c>
      <c r="C243" s="35" t="s">
        <v>1559</v>
      </c>
      <c r="D243" s="35" t="s">
        <v>1559</v>
      </c>
      <c r="E243" s="35" t="s">
        <v>1986</v>
      </c>
      <c r="F243" s="35" t="s">
        <v>1726</v>
      </c>
      <c r="G243" s="35" t="s">
        <v>1747</v>
      </c>
      <c r="H243"/>
      <c r="I243"/>
      <c r="J243"/>
      <c r="K243"/>
      <c r="L243"/>
      <c r="M243"/>
    </row>
    <row r="244" spans="1:13" x14ac:dyDescent="0.25">
      <c r="A244"/>
      <c r="B244"/>
      <c r="C244" s="35" t="s">
        <v>1995</v>
      </c>
      <c r="D244" s="35" t="s">
        <v>1559</v>
      </c>
      <c r="E244" s="35" t="s">
        <v>1995</v>
      </c>
      <c r="F244" s="35" t="s">
        <v>1727</v>
      </c>
      <c r="G244" s="35" t="s">
        <v>1747</v>
      </c>
      <c r="H244"/>
      <c r="I244"/>
      <c r="J244"/>
      <c r="K244"/>
      <c r="L244"/>
      <c r="M244"/>
    </row>
    <row r="245" spans="1:13" x14ac:dyDescent="0.25">
      <c r="A245"/>
      <c r="B245" s="35" t="s">
        <v>1996</v>
      </c>
      <c r="C245" s="35" t="s">
        <v>1559</v>
      </c>
      <c r="D245" s="35" t="s">
        <v>1559</v>
      </c>
      <c r="E245" s="35" t="s">
        <v>1996</v>
      </c>
      <c r="F245" s="35" t="s">
        <v>1727</v>
      </c>
      <c r="G245" s="35" t="s">
        <v>1747</v>
      </c>
      <c r="H245"/>
      <c r="I245"/>
      <c r="J245"/>
      <c r="K245"/>
      <c r="L245"/>
      <c r="M245"/>
    </row>
    <row r="246" spans="1:13" x14ac:dyDescent="0.25">
      <c r="A246"/>
      <c r="B246"/>
      <c r="C246" s="35" t="s">
        <v>1997</v>
      </c>
      <c r="D246" s="35" t="s">
        <v>1559</v>
      </c>
      <c r="E246" s="35" t="s">
        <v>1997</v>
      </c>
      <c r="F246" s="35" t="s">
        <v>1726</v>
      </c>
      <c r="G246" s="35" t="s">
        <v>1747</v>
      </c>
      <c r="H246"/>
      <c r="I246"/>
      <c r="J246"/>
      <c r="K246"/>
      <c r="L246"/>
      <c r="M246"/>
    </row>
    <row r="247" spans="1:13" x14ac:dyDescent="0.25">
      <c r="A247" s="35" t="s">
        <v>1998</v>
      </c>
      <c r="B247" s="35" t="s">
        <v>1999</v>
      </c>
      <c r="C247" s="35" t="s">
        <v>2241</v>
      </c>
      <c r="D247" s="35" t="s">
        <v>1559</v>
      </c>
      <c r="E247" s="35" t="s">
        <v>2241</v>
      </c>
      <c r="F247" s="35" t="s">
        <v>1727</v>
      </c>
      <c r="G247" s="35" t="s">
        <v>837</v>
      </c>
      <c r="H247"/>
      <c r="I247"/>
      <c r="J247"/>
      <c r="K247"/>
      <c r="L247"/>
      <c r="M247"/>
    </row>
    <row r="248" spans="1:13" x14ac:dyDescent="0.25">
      <c r="A248"/>
      <c r="B248"/>
      <c r="C248"/>
      <c r="D248" s="35" t="s">
        <v>2242</v>
      </c>
      <c r="E248" s="35" t="s">
        <v>2242</v>
      </c>
      <c r="F248" s="35" t="s">
        <v>1726</v>
      </c>
      <c r="G248" s="35" t="s">
        <v>1728</v>
      </c>
      <c r="H248"/>
      <c r="I248"/>
      <c r="J248"/>
      <c r="K248"/>
      <c r="L248"/>
      <c r="M248"/>
    </row>
    <row r="249" spans="1:13" x14ac:dyDescent="0.25">
      <c r="A249"/>
      <c r="B249"/>
      <c r="C249"/>
      <c r="D249" s="35" t="s">
        <v>2243</v>
      </c>
      <c r="E249" s="35" t="s">
        <v>2243</v>
      </c>
      <c r="F249" s="35" t="s">
        <v>1726</v>
      </c>
      <c r="G249" s="35" t="s">
        <v>1728</v>
      </c>
      <c r="H249"/>
      <c r="I249"/>
      <c r="J249"/>
      <c r="K249"/>
      <c r="L249"/>
      <c r="M249"/>
    </row>
    <row r="250" spans="1:13" x14ac:dyDescent="0.25">
      <c r="A250"/>
      <c r="B250"/>
      <c r="C250"/>
      <c r="D250" s="35" t="s">
        <v>2244</v>
      </c>
      <c r="E250" s="35" t="s">
        <v>2244</v>
      </c>
      <c r="F250" s="35" t="s">
        <v>1726</v>
      </c>
      <c r="G250" s="35" t="s">
        <v>1728</v>
      </c>
      <c r="H250"/>
      <c r="I250"/>
      <c r="J250"/>
      <c r="K250"/>
      <c r="L250"/>
      <c r="M250"/>
    </row>
    <row r="251" spans="1:13" x14ac:dyDescent="0.25">
      <c r="A251"/>
      <c r="B251"/>
      <c r="C251"/>
      <c r="D251" s="35" t="s">
        <v>2245</v>
      </c>
      <c r="E251" s="35" t="s">
        <v>2245</v>
      </c>
      <c r="F251" s="35" t="s">
        <v>1726</v>
      </c>
      <c r="G251" s="35" t="s">
        <v>1728</v>
      </c>
      <c r="H251"/>
      <c r="I251"/>
      <c r="J251"/>
      <c r="K251"/>
      <c r="L251"/>
      <c r="M251"/>
    </row>
    <row r="252" spans="1:13" x14ac:dyDescent="0.25">
      <c r="A252"/>
      <c r="B252"/>
      <c r="C252"/>
      <c r="D252" s="35" t="s">
        <v>2246</v>
      </c>
      <c r="E252" s="35" t="s">
        <v>2246</v>
      </c>
      <c r="F252" s="35" t="s">
        <v>1726</v>
      </c>
      <c r="G252" s="35" t="s">
        <v>1728</v>
      </c>
      <c r="H252"/>
      <c r="I252"/>
      <c r="J252"/>
      <c r="K252"/>
      <c r="L252"/>
      <c r="M252"/>
    </row>
    <row r="253" spans="1:13" x14ac:dyDescent="0.25">
      <c r="A253"/>
      <c r="B253"/>
      <c r="C253"/>
      <c r="D253" s="35" t="s">
        <v>2247</v>
      </c>
      <c r="E253" s="35" t="s">
        <v>2247</v>
      </c>
      <c r="F253" s="35" t="s">
        <v>1726</v>
      </c>
      <c r="G253" s="35" t="s">
        <v>1728</v>
      </c>
      <c r="H253"/>
      <c r="I253"/>
      <c r="J253"/>
      <c r="K253"/>
      <c r="L253"/>
      <c r="M253"/>
    </row>
    <row r="254" spans="1:13" x14ac:dyDescent="0.25">
      <c r="A254"/>
      <c r="B254" s="35" t="s">
        <v>2080</v>
      </c>
      <c r="C254" s="35" t="s">
        <v>1559</v>
      </c>
      <c r="D254" s="35" t="s">
        <v>1559</v>
      </c>
      <c r="E254" s="35" t="s">
        <v>2080</v>
      </c>
      <c r="F254" s="35" t="s">
        <v>1727</v>
      </c>
      <c r="G254" s="35" t="s">
        <v>837</v>
      </c>
      <c r="H254"/>
      <c r="I254"/>
      <c r="J254"/>
      <c r="K254"/>
      <c r="L254"/>
      <c r="M254"/>
    </row>
    <row r="255" spans="1:13" x14ac:dyDescent="0.25">
      <c r="A255"/>
      <c r="B255"/>
      <c r="C255" s="35" t="s">
        <v>2081</v>
      </c>
      <c r="D255" s="35" t="s">
        <v>1559</v>
      </c>
      <c r="E255" s="35" t="s">
        <v>2081</v>
      </c>
      <c r="F255" s="35" t="s">
        <v>1729</v>
      </c>
      <c r="G255" s="35" t="s">
        <v>1743</v>
      </c>
      <c r="H255"/>
      <c r="I255"/>
      <c r="J255"/>
      <c r="K255"/>
      <c r="L255"/>
      <c r="M255"/>
    </row>
    <row r="256" spans="1:13" x14ac:dyDescent="0.25">
      <c r="A256"/>
      <c r="B256"/>
      <c r="C256" s="35" t="s">
        <v>2082</v>
      </c>
      <c r="D256" s="35" t="s">
        <v>1559</v>
      </c>
      <c r="E256" s="35" t="s">
        <v>2082</v>
      </c>
      <c r="F256" s="35" t="s">
        <v>1729</v>
      </c>
      <c r="G256" s="35" t="s">
        <v>1743</v>
      </c>
      <c r="H256"/>
      <c r="I256"/>
      <c r="J256"/>
      <c r="K256"/>
      <c r="L256"/>
      <c r="M256"/>
    </row>
    <row r="257" spans="1:13" x14ac:dyDescent="0.25">
      <c r="A257"/>
      <c r="B257"/>
      <c r="C257" s="35" t="s">
        <v>2083</v>
      </c>
      <c r="D257" s="35" t="s">
        <v>1559</v>
      </c>
      <c r="E257" s="35" t="s">
        <v>2083</v>
      </c>
      <c r="F257" s="35" t="s">
        <v>1729</v>
      </c>
      <c r="G257" s="35" t="s">
        <v>1743</v>
      </c>
      <c r="H257"/>
      <c r="I257"/>
      <c r="J257"/>
      <c r="K257"/>
      <c r="L257"/>
      <c r="M257"/>
    </row>
    <row r="258" spans="1:13" x14ac:dyDescent="0.25">
      <c r="A258"/>
      <c r="B258"/>
      <c r="C258" s="35" t="s">
        <v>2084</v>
      </c>
      <c r="D258" s="35" t="s">
        <v>1559</v>
      </c>
      <c r="E258" s="35" t="s">
        <v>2084</v>
      </c>
      <c r="F258" s="35" t="s">
        <v>1729</v>
      </c>
      <c r="G258" s="35" t="s">
        <v>1743</v>
      </c>
      <c r="H258"/>
      <c r="I258"/>
      <c r="J258"/>
      <c r="K258"/>
      <c r="L258"/>
      <c r="M258"/>
    </row>
    <row r="259" spans="1:13" x14ac:dyDescent="0.25">
      <c r="A259"/>
      <c r="B259"/>
      <c r="C259" s="35" t="s">
        <v>2085</v>
      </c>
      <c r="D259" s="35" t="s">
        <v>1559</v>
      </c>
      <c r="E259" s="35" t="s">
        <v>2085</v>
      </c>
      <c r="F259" s="35" t="s">
        <v>1727</v>
      </c>
      <c r="G259" s="35" t="s">
        <v>837</v>
      </c>
      <c r="H259"/>
      <c r="I259"/>
      <c r="J259"/>
      <c r="K259"/>
      <c r="L259"/>
      <c r="M259"/>
    </row>
    <row r="260" spans="1:13" x14ac:dyDescent="0.25">
      <c r="A260"/>
      <c r="B260"/>
      <c r="C260"/>
      <c r="D260" s="35" t="s">
        <v>2086</v>
      </c>
      <c r="E260" s="35" t="s">
        <v>2086</v>
      </c>
      <c r="F260" s="35" t="s">
        <v>1728</v>
      </c>
      <c r="G260" s="35" t="s">
        <v>1728</v>
      </c>
      <c r="H260"/>
      <c r="I260"/>
      <c r="J260"/>
      <c r="K260"/>
      <c r="L260"/>
      <c r="M260"/>
    </row>
    <row r="261" spans="1:13" x14ac:dyDescent="0.25">
      <c r="A261"/>
      <c r="B261"/>
      <c r="C261"/>
      <c r="D261" s="35" t="s">
        <v>2087</v>
      </c>
      <c r="E261" s="35" t="s">
        <v>2087</v>
      </c>
      <c r="F261" s="35" t="s">
        <v>1728</v>
      </c>
      <c r="G261" s="35" t="s">
        <v>1728</v>
      </c>
      <c r="H261"/>
      <c r="I261"/>
      <c r="J261"/>
      <c r="K261"/>
      <c r="L261"/>
      <c r="M261"/>
    </row>
    <row r="262" spans="1:13" x14ac:dyDescent="0.25">
      <c r="A262"/>
      <c r="B262"/>
      <c r="C262"/>
      <c r="D262" s="35" t="s">
        <v>2088</v>
      </c>
      <c r="E262" s="35" t="s">
        <v>2088</v>
      </c>
      <c r="F262" s="35" t="s">
        <v>1728</v>
      </c>
      <c r="G262" s="35" t="s">
        <v>1728</v>
      </c>
      <c r="H262"/>
      <c r="I262"/>
      <c r="J262"/>
      <c r="K262"/>
      <c r="L262"/>
      <c r="M262"/>
    </row>
    <row r="263" spans="1:13" x14ac:dyDescent="0.25">
      <c r="A263"/>
      <c r="B263"/>
      <c r="C263" s="35" t="s">
        <v>2089</v>
      </c>
      <c r="D263" s="35" t="s">
        <v>1559</v>
      </c>
      <c r="E263" s="35" t="s">
        <v>2089</v>
      </c>
      <c r="F263" s="35" t="s">
        <v>1727</v>
      </c>
      <c r="G263" s="35" t="s">
        <v>837</v>
      </c>
      <c r="H263"/>
      <c r="I263"/>
      <c r="J263"/>
      <c r="K263"/>
      <c r="L263"/>
      <c r="M263"/>
    </row>
    <row r="264" spans="1:13" x14ac:dyDescent="0.25">
      <c r="A264"/>
      <c r="B264"/>
      <c r="C264"/>
      <c r="D264" s="35" t="s">
        <v>2090</v>
      </c>
      <c r="E264" s="35" t="s">
        <v>2090</v>
      </c>
      <c r="F264" s="35" t="s">
        <v>1728</v>
      </c>
      <c r="G264" s="35" t="s">
        <v>1728</v>
      </c>
      <c r="H264"/>
      <c r="I264"/>
      <c r="J264"/>
      <c r="K264"/>
      <c r="L264"/>
      <c r="M264"/>
    </row>
    <row r="265" spans="1:13" x14ac:dyDescent="0.25">
      <c r="A265"/>
      <c r="B265"/>
      <c r="C265"/>
      <c r="D265" s="35" t="s">
        <v>2091</v>
      </c>
      <c r="E265" s="35" t="s">
        <v>2091</v>
      </c>
      <c r="F265" s="35" t="s">
        <v>1728</v>
      </c>
      <c r="G265" s="35" t="s">
        <v>1728</v>
      </c>
      <c r="H265"/>
      <c r="I265"/>
      <c r="J265"/>
      <c r="K265"/>
      <c r="L265"/>
      <c r="M265"/>
    </row>
    <row r="266" spans="1:13" x14ac:dyDescent="0.25">
      <c r="A266"/>
      <c r="B266"/>
      <c r="C266"/>
      <c r="D266" s="35" t="s">
        <v>2092</v>
      </c>
      <c r="E266" s="35" t="s">
        <v>2092</v>
      </c>
      <c r="F266" s="35" t="s">
        <v>1728</v>
      </c>
      <c r="G266" s="35" t="s">
        <v>1728</v>
      </c>
      <c r="H266"/>
      <c r="I266"/>
      <c r="J266"/>
      <c r="K266"/>
      <c r="L266"/>
      <c r="M266"/>
    </row>
    <row r="267" spans="1:13" x14ac:dyDescent="0.25">
      <c r="A267"/>
      <c r="B267"/>
      <c r="C267"/>
      <c r="D267" s="35" t="s">
        <v>2093</v>
      </c>
      <c r="E267" s="35" t="s">
        <v>2093</v>
      </c>
      <c r="F267" s="35" t="s">
        <v>1728</v>
      </c>
      <c r="G267" s="35" t="s">
        <v>1728</v>
      </c>
      <c r="H267"/>
      <c r="I267"/>
      <c r="J267"/>
      <c r="K267"/>
      <c r="L267"/>
      <c r="M267"/>
    </row>
    <row r="268" spans="1:13" x14ac:dyDescent="0.25">
      <c r="A268"/>
      <c r="B268"/>
      <c r="C268" s="35" t="s">
        <v>2094</v>
      </c>
      <c r="D268" s="35" t="s">
        <v>1559</v>
      </c>
      <c r="E268" s="35" t="s">
        <v>2094</v>
      </c>
      <c r="F268" s="35" t="s">
        <v>1727</v>
      </c>
      <c r="G268" s="35" t="s">
        <v>837</v>
      </c>
      <c r="H268"/>
      <c r="I268"/>
      <c r="J268"/>
      <c r="K268"/>
      <c r="L268"/>
      <c r="M268"/>
    </row>
    <row r="269" spans="1:13" x14ac:dyDescent="0.25">
      <c r="A269"/>
      <c r="B269"/>
      <c r="C269"/>
      <c r="D269" s="35" t="s">
        <v>2095</v>
      </c>
      <c r="E269" s="35" t="s">
        <v>2095</v>
      </c>
      <c r="F269" s="35" t="s">
        <v>1727</v>
      </c>
      <c r="G269" s="35" t="s">
        <v>1742</v>
      </c>
      <c r="H269"/>
      <c r="I269"/>
      <c r="J269"/>
      <c r="K269"/>
      <c r="L269"/>
      <c r="M269"/>
    </row>
    <row r="270" spans="1:13" x14ac:dyDescent="0.25">
      <c r="A270"/>
      <c r="B270"/>
      <c r="C270"/>
      <c r="D270" s="35" t="s">
        <v>2096</v>
      </c>
      <c r="E270" s="35" t="s">
        <v>2096</v>
      </c>
      <c r="F270" s="35" t="s">
        <v>1727</v>
      </c>
      <c r="G270" s="35" t="s">
        <v>1743</v>
      </c>
      <c r="H270"/>
      <c r="I270"/>
      <c r="J270"/>
      <c r="K270"/>
      <c r="L270"/>
      <c r="M270"/>
    </row>
    <row r="271" spans="1:13" x14ac:dyDescent="0.25">
      <c r="A271"/>
      <c r="B271"/>
      <c r="C271"/>
      <c r="D271" s="35" t="s">
        <v>2097</v>
      </c>
      <c r="E271" s="35" t="s">
        <v>2097</v>
      </c>
      <c r="F271" s="35" t="s">
        <v>1727</v>
      </c>
      <c r="G271" s="35" t="s">
        <v>1743</v>
      </c>
      <c r="H271"/>
      <c r="I271"/>
      <c r="J271"/>
      <c r="K271"/>
      <c r="L271"/>
      <c r="M271"/>
    </row>
    <row r="272" spans="1:13" x14ac:dyDescent="0.25">
      <c r="A272"/>
      <c r="B272"/>
      <c r="C272"/>
      <c r="D272" s="35" t="s">
        <v>2098</v>
      </c>
      <c r="E272" s="35" t="s">
        <v>2098</v>
      </c>
      <c r="F272" s="35" t="s">
        <v>1727</v>
      </c>
      <c r="G272" s="35" t="s">
        <v>1750</v>
      </c>
      <c r="H272"/>
      <c r="I272"/>
      <c r="J272"/>
      <c r="K272"/>
      <c r="L272"/>
      <c r="M272"/>
    </row>
    <row r="273" spans="1:13" x14ac:dyDescent="0.25">
      <c r="A273"/>
      <c r="B273"/>
      <c r="C273"/>
      <c r="D273" s="35" t="s">
        <v>2317</v>
      </c>
      <c r="E273" s="35" t="s">
        <v>2317</v>
      </c>
      <c r="F273" s="35" t="s">
        <v>1727</v>
      </c>
      <c r="G273" s="35" t="s">
        <v>1742</v>
      </c>
      <c r="H273"/>
      <c r="I273"/>
      <c r="J273"/>
      <c r="K273"/>
      <c r="L273"/>
      <c r="M273"/>
    </row>
    <row r="274" spans="1:13" x14ac:dyDescent="0.25">
      <c r="A274"/>
      <c r="B274"/>
      <c r="C274" s="35" t="s">
        <v>2099</v>
      </c>
      <c r="D274" s="35" t="s">
        <v>1559</v>
      </c>
      <c r="E274" s="35" t="s">
        <v>2099</v>
      </c>
      <c r="F274" s="35" t="s">
        <v>1727</v>
      </c>
      <c r="G274" s="35" t="s">
        <v>837</v>
      </c>
      <c r="H274"/>
      <c r="I274"/>
      <c r="J274"/>
      <c r="K274"/>
      <c r="L274"/>
      <c r="M274"/>
    </row>
    <row r="275" spans="1:13" x14ac:dyDescent="0.25">
      <c r="A275"/>
      <c r="B275"/>
      <c r="C275"/>
      <c r="D275" s="35" t="s">
        <v>2318</v>
      </c>
      <c r="E275" s="35" t="s">
        <v>2318</v>
      </c>
      <c r="F275" s="35" t="s">
        <v>1727</v>
      </c>
      <c r="G275" s="35" t="s">
        <v>1742</v>
      </c>
      <c r="H275"/>
      <c r="I275"/>
      <c r="J275"/>
      <c r="K275"/>
      <c r="L275"/>
      <c r="M275"/>
    </row>
    <row r="276" spans="1:13" x14ac:dyDescent="0.25">
      <c r="A276"/>
      <c r="B276"/>
      <c r="C276"/>
      <c r="D276" s="35" t="s">
        <v>2319</v>
      </c>
      <c r="E276" s="35" t="s">
        <v>2319</v>
      </c>
      <c r="F276" s="35" t="s">
        <v>1727</v>
      </c>
      <c r="G276" s="35" t="s">
        <v>1742</v>
      </c>
      <c r="H276"/>
      <c r="I276"/>
      <c r="J276"/>
      <c r="K276"/>
      <c r="L276"/>
      <c r="M276"/>
    </row>
    <row r="277" spans="1:13" x14ac:dyDescent="0.25">
      <c r="A277"/>
      <c r="B277"/>
      <c r="C277"/>
      <c r="D277" s="35" t="s">
        <v>2320</v>
      </c>
      <c r="E277" s="35" t="s">
        <v>2320</v>
      </c>
      <c r="F277" s="35" t="s">
        <v>1727</v>
      </c>
      <c r="G277" s="35" t="s">
        <v>1742</v>
      </c>
      <c r="H277"/>
      <c r="I277"/>
      <c r="J277"/>
      <c r="K277"/>
      <c r="L277"/>
      <c r="M277"/>
    </row>
    <row r="278" spans="1:13" x14ac:dyDescent="0.25">
      <c r="A278"/>
      <c r="B278"/>
      <c r="C278"/>
      <c r="D278" s="35" t="s">
        <v>2321</v>
      </c>
      <c r="E278" s="35" t="s">
        <v>2321</v>
      </c>
      <c r="F278" s="35" t="s">
        <v>1726</v>
      </c>
      <c r="G278" s="35" t="s">
        <v>1742</v>
      </c>
      <c r="H278"/>
      <c r="I278"/>
      <c r="J278"/>
      <c r="K278"/>
      <c r="L278"/>
      <c r="M278"/>
    </row>
    <row r="279" spans="1:13" x14ac:dyDescent="0.25">
      <c r="A279"/>
      <c r="B279"/>
      <c r="C279"/>
      <c r="D279" s="35" t="s">
        <v>2322</v>
      </c>
      <c r="E279" s="35" t="s">
        <v>2322</v>
      </c>
      <c r="F279" s="35" t="s">
        <v>1727</v>
      </c>
      <c r="G279" s="35" t="s">
        <v>1749</v>
      </c>
      <c r="H279"/>
      <c r="I279"/>
      <c r="J279"/>
      <c r="K279"/>
      <c r="L279"/>
      <c r="M279"/>
    </row>
    <row r="280" spans="1:13" x14ac:dyDescent="0.25">
      <c r="A280"/>
      <c r="B280"/>
      <c r="C280"/>
      <c r="D280" s="35" t="s">
        <v>2323</v>
      </c>
      <c r="E280" s="35" t="s">
        <v>2323</v>
      </c>
      <c r="F280" s="35" t="s">
        <v>1727</v>
      </c>
      <c r="G280" s="35" t="s">
        <v>1749</v>
      </c>
      <c r="H280"/>
      <c r="I280"/>
      <c r="J280"/>
      <c r="K280"/>
      <c r="L280"/>
      <c r="M280"/>
    </row>
    <row r="281" spans="1:13" x14ac:dyDescent="0.25">
      <c r="A281" s="35" t="s">
        <v>2008</v>
      </c>
      <c r="B281" s="35" t="s">
        <v>1559</v>
      </c>
      <c r="C281" s="35" t="s">
        <v>1559</v>
      </c>
      <c r="D281" s="35" t="s">
        <v>1559</v>
      </c>
      <c r="E281" s="35" t="s">
        <v>2008</v>
      </c>
      <c r="F281" s="35" t="s">
        <v>1727</v>
      </c>
      <c r="G281" s="35" t="s">
        <v>837</v>
      </c>
      <c r="H281"/>
      <c r="I281"/>
      <c r="J281"/>
      <c r="K281"/>
      <c r="L281"/>
      <c r="M281"/>
    </row>
    <row r="282" spans="1:13" x14ac:dyDescent="0.25">
      <c r="A282"/>
      <c r="B282" s="35" t="s">
        <v>2009</v>
      </c>
      <c r="C282" s="35" t="s">
        <v>1559</v>
      </c>
      <c r="D282" s="35" t="s">
        <v>1559</v>
      </c>
      <c r="E282" s="35" t="s">
        <v>2009</v>
      </c>
      <c r="F282" s="35" t="s">
        <v>1726</v>
      </c>
      <c r="G282" s="35" t="s">
        <v>1747</v>
      </c>
      <c r="H282"/>
      <c r="I282"/>
      <c r="J282"/>
      <c r="K282"/>
      <c r="L282"/>
      <c r="M282"/>
    </row>
    <row r="283" spans="1:13" x14ac:dyDescent="0.25">
      <c r="A283"/>
      <c r="B283"/>
      <c r="C283" s="35" t="s">
        <v>2010</v>
      </c>
      <c r="D283" s="35" t="s">
        <v>1559</v>
      </c>
      <c r="E283" s="35" t="s">
        <v>2010</v>
      </c>
      <c r="F283" s="35" t="s">
        <v>1726</v>
      </c>
      <c r="G283" s="35" t="s">
        <v>1747</v>
      </c>
      <c r="H283"/>
      <c r="I283"/>
      <c r="J283"/>
      <c r="K283"/>
      <c r="L283"/>
      <c r="M283"/>
    </row>
    <row r="284" spans="1:13" x14ac:dyDescent="0.25">
      <c r="A284"/>
      <c r="B284"/>
      <c r="C284" s="35" t="s">
        <v>2011</v>
      </c>
      <c r="D284" s="35" t="s">
        <v>1559</v>
      </c>
      <c r="E284" s="35" t="s">
        <v>2011</v>
      </c>
      <c r="F284" s="35" t="s">
        <v>1726</v>
      </c>
      <c r="G284" s="35" t="s">
        <v>1747</v>
      </c>
      <c r="H284"/>
      <c r="I284"/>
      <c r="J284"/>
      <c r="K284"/>
      <c r="L284"/>
      <c r="M284"/>
    </row>
    <row r="285" spans="1:13" x14ac:dyDescent="0.25">
      <c r="A285"/>
      <c r="B285"/>
      <c r="C285" s="35" t="s">
        <v>2012</v>
      </c>
      <c r="D285" s="35" t="s">
        <v>1559</v>
      </c>
      <c r="E285" s="35" t="s">
        <v>2012</v>
      </c>
      <c r="F285" s="35" t="s">
        <v>1726</v>
      </c>
      <c r="G285" s="35" t="s">
        <v>1747</v>
      </c>
      <c r="H285"/>
      <c r="I285"/>
      <c r="J285"/>
      <c r="K285"/>
      <c r="L285"/>
      <c r="M285"/>
    </row>
    <row r="286" spans="1:13" x14ac:dyDescent="0.25">
      <c r="A286"/>
      <c r="B286"/>
      <c r="C286" s="35" t="s">
        <v>2013</v>
      </c>
      <c r="D286" s="35" t="s">
        <v>1559</v>
      </c>
      <c r="E286" s="35" t="s">
        <v>2013</v>
      </c>
      <c r="F286" s="35" t="s">
        <v>1726</v>
      </c>
      <c r="G286" s="35" t="s">
        <v>1747</v>
      </c>
      <c r="H286"/>
      <c r="I286"/>
      <c r="J286"/>
      <c r="K286"/>
      <c r="L286"/>
      <c r="M286"/>
    </row>
    <row r="287" spans="1:13" x14ac:dyDescent="0.25">
      <c r="A287"/>
      <c r="B287"/>
      <c r="C287" s="35" t="s">
        <v>2014</v>
      </c>
      <c r="D287" s="35" t="s">
        <v>1559</v>
      </c>
      <c r="E287" s="35" t="s">
        <v>2014</v>
      </c>
      <c r="F287" s="35" t="s">
        <v>1726</v>
      </c>
      <c r="G287" s="35" t="s">
        <v>1747</v>
      </c>
      <c r="H287"/>
      <c r="I287"/>
      <c r="J287"/>
      <c r="K287"/>
      <c r="L287"/>
      <c r="M287"/>
    </row>
    <row r="288" spans="1:13" x14ac:dyDescent="0.25">
      <c r="A288"/>
      <c r="B288" s="35" t="s">
        <v>2015</v>
      </c>
      <c r="C288" s="35" t="s">
        <v>1559</v>
      </c>
      <c r="D288" s="35" t="s">
        <v>1559</v>
      </c>
      <c r="E288" s="35" t="s">
        <v>2015</v>
      </c>
      <c r="F288" s="35" t="s">
        <v>1726</v>
      </c>
      <c r="G288" s="35" t="s">
        <v>1747</v>
      </c>
      <c r="H288"/>
      <c r="I288"/>
      <c r="J288"/>
      <c r="K288"/>
      <c r="L288"/>
      <c r="M288"/>
    </row>
    <row r="289" spans="1:13" x14ac:dyDescent="0.25">
      <c r="A289"/>
      <c r="B289"/>
      <c r="C289" s="35" t="s">
        <v>2016</v>
      </c>
      <c r="D289" s="35" t="s">
        <v>1559</v>
      </c>
      <c r="E289" s="35" t="s">
        <v>2016</v>
      </c>
      <c r="F289" s="35" t="s">
        <v>1726</v>
      </c>
      <c r="G289" s="35" t="s">
        <v>1747</v>
      </c>
      <c r="H289"/>
      <c r="I289"/>
      <c r="J289"/>
      <c r="K289"/>
      <c r="L289"/>
      <c r="M289"/>
    </row>
    <row r="290" spans="1:13" x14ac:dyDescent="0.25">
      <c r="A290"/>
      <c r="B290"/>
      <c r="C290" s="35" t="s">
        <v>2017</v>
      </c>
      <c r="D290" s="35" t="s">
        <v>1559</v>
      </c>
      <c r="E290" s="35" t="s">
        <v>2017</v>
      </c>
      <c r="F290" s="35" t="s">
        <v>1726</v>
      </c>
      <c r="G290" s="35" t="s">
        <v>1747</v>
      </c>
      <c r="H290"/>
      <c r="I290"/>
      <c r="J290"/>
      <c r="K290"/>
      <c r="L290"/>
      <c r="M290"/>
    </row>
    <row r="291" spans="1:13" x14ac:dyDescent="0.25">
      <c r="A291"/>
      <c r="B291"/>
      <c r="C291" s="35" t="s">
        <v>2018</v>
      </c>
      <c r="D291" s="35" t="s">
        <v>1559</v>
      </c>
      <c r="E291" s="35" t="s">
        <v>2018</v>
      </c>
      <c r="F291" s="35" t="s">
        <v>1726</v>
      </c>
      <c r="G291" s="35" t="s">
        <v>1747</v>
      </c>
      <c r="H291"/>
      <c r="I291"/>
      <c r="J291"/>
      <c r="K291"/>
      <c r="L291"/>
      <c r="M291"/>
    </row>
    <row r="292" spans="1:13" x14ac:dyDescent="0.25">
      <c r="A292"/>
      <c r="B292"/>
      <c r="C292" s="35" t="s">
        <v>2019</v>
      </c>
      <c r="D292" s="35" t="s">
        <v>1559</v>
      </c>
      <c r="E292" s="35" t="s">
        <v>2019</v>
      </c>
      <c r="F292" s="35" t="s">
        <v>1726</v>
      </c>
      <c r="G292" s="35" t="s">
        <v>1747</v>
      </c>
      <c r="H292"/>
      <c r="I292"/>
      <c r="J292"/>
      <c r="K292"/>
      <c r="L292"/>
      <c r="M292"/>
    </row>
    <row r="293" spans="1:13" x14ac:dyDescent="0.25">
      <c r="A293"/>
      <c r="B293"/>
      <c r="C293" s="35" t="s">
        <v>2020</v>
      </c>
      <c r="D293" s="35" t="s">
        <v>1559</v>
      </c>
      <c r="E293" s="35" t="s">
        <v>2020</v>
      </c>
      <c r="F293" s="35" t="s">
        <v>1726</v>
      </c>
      <c r="G293" s="35" t="s">
        <v>1747</v>
      </c>
      <c r="H293"/>
      <c r="I293"/>
      <c r="J293"/>
      <c r="K293"/>
      <c r="L293"/>
      <c r="M293"/>
    </row>
    <row r="294" spans="1:13" x14ac:dyDescent="0.25">
      <c r="A294"/>
      <c r="B294"/>
      <c r="C294" s="35" t="s">
        <v>2021</v>
      </c>
      <c r="D294" s="35" t="s">
        <v>1559</v>
      </c>
      <c r="E294" s="35" t="s">
        <v>2021</v>
      </c>
      <c r="F294" s="35" t="s">
        <v>1726</v>
      </c>
      <c r="G294" s="35" t="s">
        <v>1747</v>
      </c>
      <c r="H294"/>
      <c r="I294"/>
      <c r="J294"/>
      <c r="K294"/>
      <c r="L294"/>
      <c r="M294"/>
    </row>
    <row r="295" spans="1:13" x14ac:dyDescent="0.25">
      <c r="A295"/>
      <c r="B295"/>
      <c r="C295" s="35" t="s">
        <v>2022</v>
      </c>
      <c r="D295" s="35" t="s">
        <v>1559</v>
      </c>
      <c r="E295" s="35" t="s">
        <v>2022</v>
      </c>
      <c r="F295" s="35" t="s">
        <v>1726</v>
      </c>
      <c r="G295" s="35" t="s">
        <v>1747</v>
      </c>
      <c r="H295"/>
      <c r="I295"/>
      <c r="J295"/>
      <c r="K295"/>
      <c r="L295"/>
      <c r="M295"/>
    </row>
    <row r="296" spans="1:13" x14ac:dyDescent="0.25">
      <c r="A296"/>
      <c r="B296"/>
      <c r="C296" s="35" t="s">
        <v>2023</v>
      </c>
      <c r="D296" s="35" t="s">
        <v>1559</v>
      </c>
      <c r="E296" s="35" t="s">
        <v>2023</v>
      </c>
      <c r="F296" s="35" t="s">
        <v>1726</v>
      </c>
      <c r="G296" s="35" t="s">
        <v>1747</v>
      </c>
      <c r="H296"/>
      <c r="I296"/>
      <c r="J296"/>
      <c r="K296"/>
      <c r="L296"/>
      <c r="M296"/>
    </row>
    <row r="297" spans="1:13" x14ac:dyDescent="0.25">
      <c r="A297"/>
      <c r="B297"/>
      <c r="C297" s="35" t="s">
        <v>2024</v>
      </c>
      <c r="D297" s="35" t="s">
        <v>1559</v>
      </c>
      <c r="E297" s="35" t="s">
        <v>2024</v>
      </c>
      <c r="F297" s="35" t="s">
        <v>1726</v>
      </c>
      <c r="G297" s="35" t="s">
        <v>1747</v>
      </c>
      <c r="H297"/>
      <c r="I297"/>
      <c r="J297"/>
      <c r="K297"/>
      <c r="L297"/>
      <c r="M297"/>
    </row>
    <row r="298" spans="1:13" x14ac:dyDescent="0.25">
      <c r="A298"/>
      <c r="B298"/>
      <c r="C298" s="35" t="s">
        <v>2025</v>
      </c>
      <c r="D298" s="35" t="s">
        <v>1559</v>
      </c>
      <c r="E298" s="35" t="s">
        <v>2025</v>
      </c>
      <c r="F298" s="35" t="s">
        <v>1726</v>
      </c>
      <c r="G298" s="35" t="s">
        <v>1747</v>
      </c>
      <c r="H298"/>
      <c r="I298"/>
      <c r="J298"/>
      <c r="K298"/>
      <c r="L298"/>
      <c r="M298"/>
    </row>
    <row r="299" spans="1:13" x14ac:dyDescent="0.25">
      <c r="A299"/>
      <c r="B299" s="35" t="s">
        <v>2026</v>
      </c>
      <c r="C299" s="35" t="s">
        <v>1559</v>
      </c>
      <c r="D299" s="35" t="s">
        <v>1559</v>
      </c>
      <c r="E299" s="35" t="s">
        <v>2026</v>
      </c>
      <c r="F299" s="35" t="s">
        <v>1726</v>
      </c>
      <c r="G299" s="35" t="s">
        <v>1747</v>
      </c>
      <c r="H299"/>
      <c r="I299"/>
      <c r="J299"/>
      <c r="K299"/>
      <c r="L299"/>
      <c r="M299"/>
    </row>
    <row r="300" spans="1:13" x14ac:dyDescent="0.25">
      <c r="A300"/>
      <c r="B300"/>
      <c r="C300" s="35" t="s">
        <v>2027</v>
      </c>
      <c r="D300" s="35" t="s">
        <v>1559</v>
      </c>
      <c r="E300" s="35" t="s">
        <v>2027</v>
      </c>
      <c r="F300" s="35" t="s">
        <v>1726</v>
      </c>
      <c r="G300" s="35" t="s">
        <v>1747</v>
      </c>
      <c r="H300"/>
      <c r="I300"/>
      <c r="J300"/>
      <c r="K300"/>
      <c r="L300"/>
      <c r="M300"/>
    </row>
    <row r="301" spans="1:13" x14ac:dyDescent="0.25">
      <c r="A301"/>
      <c r="B301"/>
      <c r="C301" s="35" t="s">
        <v>2028</v>
      </c>
      <c r="D301" s="35" t="s">
        <v>1559</v>
      </c>
      <c r="E301" s="35" t="s">
        <v>2028</v>
      </c>
      <c r="F301" s="35" t="s">
        <v>1726</v>
      </c>
      <c r="G301" s="35" t="s">
        <v>1747</v>
      </c>
      <c r="H301"/>
      <c r="I301"/>
      <c r="J301"/>
      <c r="K301"/>
      <c r="L301"/>
      <c r="M301"/>
    </row>
    <row r="302" spans="1:13" x14ac:dyDescent="0.25">
      <c r="A302"/>
      <c r="B302"/>
      <c r="C302" s="35" t="s">
        <v>2029</v>
      </c>
      <c r="D302" s="35" t="s">
        <v>1559</v>
      </c>
      <c r="E302" s="35" t="s">
        <v>2029</v>
      </c>
      <c r="F302" s="35" t="s">
        <v>1726</v>
      </c>
      <c r="G302" s="35" t="s">
        <v>1747</v>
      </c>
      <c r="H302"/>
      <c r="I302"/>
      <c r="J302"/>
      <c r="K302"/>
      <c r="L302"/>
      <c r="M302"/>
    </row>
    <row r="303" spans="1:13" x14ac:dyDescent="0.25">
      <c r="A303"/>
      <c r="B303" s="35" t="s">
        <v>2030</v>
      </c>
      <c r="C303" s="35" t="s">
        <v>1559</v>
      </c>
      <c r="D303" s="35" t="s">
        <v>1559</v>
      </c>
      <c r="E303" s="35" t="s">
        <v>2030</v>
      </c>
      <c r="F303" s="35" t="s">
        <v>1726</v>
      </c>
      <c r="G303" s="35" t="s">
        <v>1747</v>
      </c>
      <c r="H303"/>
      <c r="I303"/>
      <c r="J303"/>
      <c r="K303"/>
      <c r="L303"/>
      <c r="M303"/>
    </row>
    <row r="304" spans="1:13" x14ac:dyDescent="0.25">
      <c r="A304"/>
      <c r="B304"/>
      <c r="C304" s="35" t="s">
        <v>2031</v>
      </c>
      <c r="D304" s="35" t="s">
        <v>1559</v>
      </c>
      <c r="E304" s="35" t="s">
        <v>2031</v>
      </c>
      <c r="F304" s="35" t="s">
        <v>1726</v>
      </c>
      <c r="G304" s="35" t="s">
        <v>1747</v>
      </c>
      <c r="H304"/>
      <c r="I304"/>
      <c r="J304"/>
      <c r="K304"/>
      <c r="L304"/>
      <c r="M304"/>
    </row>
    <row r="305" spans="1:13" x14ac:dyDescent="0.25">
      <c r="A305"/>
      <c r="B305"/>
      <c r="C305" s="35" t="s">
        <v>2032</v>
      </c>
      <c r="D305" s="35" t="s">
        <v>1559</v>
      </c>
      <c r="E305" s="35" t="s">
        <v>2032</v>
      </c>
      <c r="F305" s="35" t="s">
        <v>1726</v>
      </c>
      <c r="G305" s="35" t="s">
        <v>1747</v>
      </c>
      <c r="H305"/>
      <c r="I305"/>
      <c r="J305"/>
      <c r="K305"/>
      <c r="L305"/>
      <c r="M305"/>
    </row>
    <row r="306" spans="1:13" x14ac:dyDescent="0.25">
      <c r="A306"/>
      <c r="B306"/>
      <c r="C306" s="35" t="s">
        <v>2033</v>
      </c>
      <c r="D306" s="35" t="s">
        <v>1559</v>
      </c>
      <c r="E306" s="35" t="s">
        <v>2033</v>
      </c>
      <c r="F306" s="35" t="s">
        <v>1726</v>
      </c>
      <c r="G306" s="35" t="s">
        <v>1747</v>
      </c>
      <c r="H306"/>
      <c r="I306"/>
      <c r="J306"/>
      <c r="K306"/>
      <c r="L306"/>
      <c r="M306"/>
    </row>
    <row r="307" spans="1:13" x14ac:dyDescent="0.25">
      <c r="A307"/>
      <c r="B307"/>
      <c r="C307" s="35" t="s">
        <v>2034</v>
      </c>
      <c r="D307" s="35" t="s">
        <v>1559</v>
      </c>
      <c r="E307" s="35" t="s">
        <v>2034</v>
      </c>
      <c r="F307" s="35" t="s">
        <v>1726</v>
      </c>
      <c r="G307" s="35" t="s">
        <v>1747</v>
      </c>
      <c r="H307"/>
      <c r="I307"/>
      <c r="J307"/>
      <c r="K307"/>
      <c r="L307"/>
      <c r="M307"/>
    </row>
    <row r="308" spans="1:13" x14ac:dyDescent="0.25">
      <c r="A308"/>
      <c r="B308" s="35" t="s">
        <v>2035</v>
      </c>
      <c r="C308" s="35" t="s">
        <v>1559</v>
      </c>
      <c r="D308" s="35" t="s">
        <v>1559</v>
      </c>
      <c r="E308" s="35" t="s">
        <v>2035</v>
      </c>
      <c r="F308" s="35" t="s">
        <v>1726</v>
      </c>
      <c r="G308" s="35" t="s">
        <v>1747</v>
      </c>
      <c r="H308"/>
      <c r="I308"/>
      <c r="J308"/>
      <c r="K308"/>
      <c r="L308"/>
      <c r="M308"/>
    </row>
    <row r="309" spans="1:13" x14ac:dyDescent="0.25">
      <c r="A309"/>
      <c r="B309"/>
      <c r="C309" s="35" t="s">
        <v>2036</v>
      </c>
      <c r="D309" s="35" t="s">
        <v>1559</v>
      </c>
      <c r="E309" s="35" t="s">
        <v>2036</v>
      </c>
      <c r="F309" s="35" t="s">
        <v>1726</v>
      </c>
      <c r="G309" s="35" t="s">
        <v>1747</v>
      </c>
      <c r="H309"/>
      <c r="I309"/>
      <c r="J309"/>
      <c r="K309"/>
      <c r="L309"/>
      <c r="M309"/>
    </row>
    <row r="310" spans="1:13" x14ac:dyDescent="0.25">
      <c r="A310"/>
      <c r="B310"/>
      <c r="C310"/>
      <c r="D310" s="35" t="s">
        <v>2037</v>
      </c>
      <c r="E310" s="35" t="s">
        <v>2037</v>
      </c>
      <c r="F310" s="35" t="s">
        <v>1726</v>
      </c>
      <c r="G310" s="35" t="s">
        <v>1747</v>
      </c>
      <c r="H310"/>
      <c r="I310"/>
      <c r="J310"/>
      <c r="K310"/>
      <c r="L310"/>
      <c r="M310"/>
    </row>
    <row r="311" spans="1:13" x14ac:dyDescent="0.25">
      <c r="A311"/>
      <c r="B311"/>
      <c r="C311"/>
      <c r="D311" s="35" t="s">
        <v>2038</v>
      </c>
      <c r="E311" s="35" t="s">
        <v>2038</v>
      </c>
      <c r="F311" s="35" t="s">
        <v>1726</v>
      </c>
      <c r="G311" s="35" t="s">
        <v>1747</v>
      </c>
      <c r="H311"/>
      <c r="I311"/>
      <c r="J311"/>
      <c r="K311"/>
      <c r="L311"/>
      <c r="M311"/>
    </row>
    <row r="312" spans="1:13" x14ac:dyDescent="0.25">
      <c r="A312"/>
      <c r="B312"/>
      <c r="C312"/>
      <c r="D312" s="35" t="s">
        <v>2039</v>
      </c>
      <c r="E312" s="35" t="s">
        <v>2039</v>
      </c>
      <c r="F312" s="35" t="s">
        <v>1726</v>
      </c>
      <c r="G312" s="35" t="s">
        <v>1747</v>
      </c>
      <c r="H312"/>
      <c r="I312"/>
      <c r="J312"/>
      <c r="K312"/>
      <c r="L312"/>
      <c r="M312"/>
    </row>
    <row r="313" spans="1:13" x14ac:dyDescent="0.25">
      <c r="A313"/>
      <c r="B313"/>
      <c r="C313"/>
      <c r="D313" s="35" t="s">
        <v>2040</v>
      </c>
      <c r="E313" s="35" t="s">
        <v>2040</v>
      </c>
      <c r="F313" s="35" t="s">
        <v>1726</v>
      </c>
      <c r="G313" s="35" t="s">
        <v>1747</v>
      </c>
      <c r="H313"/>
      <c r="I313"/>
      <c r="J313"/>
      <c r="K313"/>
      <c r="L313"/>
      <c r="M313"/>
    </row>
    <row r="314" spans="1:13" x14ac:dyDescent="0.25">
      <c r="A314"/>
      <c r="B314"/>
      <c r="C314"/>
      <c r="D314" s="35" t="s">
        <v>2041</v>
      </c>
      <c r="E314" s="35" t="s">
        <v>2041</v>
      </c>
      <c r="F314" s="35" t="s">
        <v>1726</v>
      </c>
      <c r="G314" s="35" t="s">
        <v>1747</v>
      </c>
      <c r="H314"/>
      <c r="I314"/>
      <c r="J314"/>
      <c r="K314"/>
      <c r="L314"/>
      <c r="M314"/>
    </row>
    <row r="315" spans="1:13" x14ac:dyDescent="0.25">
      <c r="A315"/>
      <c r="B315"/>
      <c r="C315" s="35" t="s">
        <v>2042</v>
      </c>
      <c r="D315" s="35" t="s">
        <v>1559</v>
      </c>
      <c r="E315" s="35" t="s">
        <v>2042</v>
      </c>
      <c r="F315" s="35" t="s">
        <v>1726</v>
      </c>
      <c r="G315" s="35" t="s">
        <v>1747</v>
      </c>
      <c r="H315"/>
      <c r="I315"/>
      <c r="J315"/>
      <c r="K315"/>
      <c r="L315"/>
      <c r="M315"/>
    </row>
    <row r="316" spans="1:13" x14ac:dyDescent="0.25">
      <c r="A316"/>
      <c r="B316"/>
      <c r="C316"/>
      <c r="D316" s="35" t="s">
        <v>2043</v>
      </c>
      <c r="E316" s="35" t="s">
        <v>2043</v>
      </c>
      <c r="F316" s="35" t="s">
        <v>1726</v>
      </c>
      <c r="G316" s="35" t="s">
        <v>1747</v>
      </c>
      <c r="H316"/>
      <c r="I316"/>
      <c r="J316"/>
      <c r="K316"/>
      <c r="L316"/>
      <c r="M316"/>
    </row>
    <row r="317" spans="1:13" x14ac:dyDescent="0.25">
      <c r="A317"/>
      <c r="B317"/>
      <c r="C317"/>
      <c r="D317" s="35" t="s">
        <v>2044</v>
      </c>
      <c r="E317" s="35" t="s">
        <v>2044</v>
      </c>
      <c r="F317" s="35" t="s">
        <v>1726</v>
      </c>
      <c r="G317" s="35" t="s">
        <v>1747</v>
      </c>
      <c r="H317"/>
      <c r="I317"/>
      <c r="J317"/>
      <c r="K317"/>
      <c r="L317"/>
      <c r="M317"/>
    </row>
    <row r="318" spans="1:13" x14ac:dyDescent="0.25">
      <c r="A318"/>
      <c r="B318"/>
      <c r="C318"/>
      <c r="D318" s="35" t="s">
        <v>2045</v>
      </c>
      <c r="E318" s="35" t="s">
        <v>2045</v>
      </c>
      <c r="F318" s="35" t="s">
        <v>1726</v>
      </c>
      <c r="G318" s="35" t="s">
        <v>1747</v>
      </c>
      <c r="H318"/>
      <c r="I318"/>
      <c r="J318"/>
      <c r="K318"/>
      <c r="L318"/>
      <c r="M318"/>
    </row>
    <row r="319" spans="1:13" x14ac:dyDescent="0.25">
      <c r="A319"/>
      <c r="B319"/>
      <c r="C319" s="35" t="s">
        <v>2046</v>
      </c>
      <c r="D319" s="35" t="s">
        <v>1559</v>
      </c>
      <c r="E319" s="35" t="s">
        <v>2046</v>
      </c>
      <c r="F319" s="35" t="s">
        <v>1726</v>
      </c>
      <c r="G319" s="35" t="s">
        <v>1747</v>
      </c>
      <c r="H319"/>
      <c r="I319"/>
      <c r="J319"/>
      <c r="K319"/>
      <c r="L319"/>
      <c r="M319"/>
    </row>
    <row r="320" spans="1:13" x14ac:dyDescent="0.25">
      <c r="A320"/>
      <c r="B320"/>
      <c r="C320"/>
      <c r="D320" s="35" t="s">
        <v>2047</v>
      </c>
      <c r="E320" s="35" t="s">
        <v>2047</v>
      </c>
      <c r="F320" s="35" t="s">
        <v>1726</v>
      </c>
      <c r="G320" s="35" t="s">
        <v>1747</v>
      </c>
      <c r="H320"/>
      <c r="I320"/>
      <c r="J320"/>
      <c r="K320"/>
      <c r="L320"/>
      <c r="M320"/>
    </row>
    <row r="321" spans="1:13" x14ac:dyDescent="0.25">
      <c r="A321"/>
      <c r="B321"/>
      <c r="C321"/>
      <c r="D321" s="35" t="s">
        <v>2048</v>
      </c>
      <c r="E321" s="35" t="s">
        <v>2048</v>
      </c>
      <c r="F321" s="35" t="s">
        <v>1726</v>
      </c>
      <c r="G321" s="35" t="s">
        <v>1747</v>
      </c>
      <c r="H321"/>
      <c r="I321"/>
      <c r="J321"/>
      <c r="K321"/>
      <c r="L321"/>
      <c r="M321"/>
    </row>
    <row r="322" spans="1:13" x14ac:dyDescent="0.25">
      <c r="A322"/>
      <c r="B322"/>
      <c r="C322"/>
      <c r="D322" s="35" t="s">
        <v>2049</v>
      </c>
      <c r="E322" s="35" t="s">
        <v>2049</v>
      </c>
      <c r="F322" s="35" t="s">
        <v>1726</v>
      </c>
      <c r="G322" s="35" t="s">
        <v>1747</v>
      </c>
      <c r="H322"/>
      <c r="I322"/>
      <c r="J322"/>
      <c r="K322"/>
      <c r="L322"/>
      <c r="M322"/>
    </row>
    <row r="323" spans="1:13" x14ac:dyDescent="0.25">
      <c r="A323"/>
      <c r="B323" s="35" t="s">
        <v>2050</v>
      </c>
      <c r="C323" s="35" t="s">
        <v>1559</v>
      </c>
      <c r="D323" s="35" t="s">
        <v>1559</v>
      </c>
      <c r="E323" s="35" t="s">
        <v>2050</v>
      </c>
      <c r="F323" s="35" t="s">
        <v>1726</v>
      </c>
      <c r="G323" s="35" t="s">
        <v>1747</v>
      </c>
      <c r="H323"/>
      <c r="I323"/>
      <c r="J323"/>
      <c r="K323"/>
      <c r="L323"/>
      <c r="M323"/>
    </row>
    <row r="324" spans="1:13" x14ac:dyDescent="0.25">
      <c r="A324"/>
      <c r="B324"/>
      <c r="C324" s="35" t="s">
        <v>2051</v>
      </c>
      <c r="D324" s="35" t="s">
        <v>1559</v>
      </c>
      <c r="E324" s="35" t="s">
        <v>2051</v>
      </c>
      <c r="F324" s="35" t="s">
        <v>1726</v>
      </c>
      <c r="G324" s="35" t="s">
        <v>1747</v>
      </c>
      <c r="H324"/>
      <c r="I324"/>
      <c r="J324"/>
      <c r="K324"/>
      <c r="L324"/>
      <c r="M324"/>
    </row>
    <row r="325" spans="1:13" x14ac:dyDescent="0.25">
      <c r="A325"/>
      <c r="B325"/>
      <c r="C325" s="35" t="s">
        <v>2052</v>
      </c>
      <c r="D325" s="35" t="s">
        <v>1559</v>
      </c>
      <c r="E325" s="35" t="s">
        <v>2052</v>
      </c>
      <c r="F325" s="35" t="s">
        <v>1726</v>
      </c>
      <c r="G325" s="35" t="s">
        <v>1747</v>
      </c>
      <c r="H325"/>
      <c r="I325"/>
      <c r="J325"/>
      <c r="K325"/>
      <c r="L325"/>
      <c r="M325"/>
    </row>
    <row r="326" spans="1:13" x14ac:dyDescent="0.25">
      <c r="A326"/>
      <c r="B326"/>
      <c r="C326" s="35" t="s">
        <v>2053</v>
      </c>
      <c r="D326" s="35" t="s">
        <v>1559</v>
      </c>
      <c r="E326" s="35" t="s">
        <v>2053</v>
      </c>
      <c r="F326" s="35" t="s">
        <v>1726</v>
      </c>
      <c r="G326" s="35" t="s">
        <v>1747</v>
      </c>
      <c r="H326"/>
      <c r="I326"/>
      <c r="J326"/>
      <c r="K326"/>
      <c r="L326"/>
      <c r="M326"/>
    </row>
    <row r="327" spans="1:13" x14ac:dyDescent="0.25">
      <c r="A327"/>
      <c r="B327"/>
      <c r="C327" s="35" t="s">
        <v>2054</v>
      </c>
      <c r="D327" s="35" t="s">
        <v>1559</v>
      </c>
      <c r="E327" s="35" t="s">
        <v>2054</v>
      </c>
      <c r="F327" s="35" t="s">
        <v>1726</v>
      </c>
      <c r="G327" s="35" t="s">
        <v>1747</v>
      </c>
      <c r="H327"/>
      <c r="I327"/>
      <c r="J327"/>
      <c r="K327"/>
      <c r="L327"/>
      <c r="M327"/>
    </row>
    <row r="328" spans="1:13" x14ac:dyDescent="0.25">
      <c r="A328"/>
      <c r="B328"/>
      <c r="C328" s="35" t="s">
        <v>2055</v>
      </c>
      <c r="D328" s="35" t="s">
        <v>1559</v>
      </c>
      <c r="E328" s="35" t="s">
        <v>2055</v>
      </c>
      <c r="F328" s="35" t="s">
        <v>1726</v>
      </c>
      <c r="G328" s="35" t="s">
        <v>1747</v>
      </c>
      <c r="H328"/>
      <c r="I328"/>
      <c r="J328"/>
      <c r="K328"/>
      <c r="L328"/>
      <c r="M328"/>
    </row>
    <row r="329" spans="1:13" x14ac:dyDescent="0.25">
      <c r="A329"/>
      <c r="B329" s="35" t="s">
        <v>2056</v>
      </c>
      <c r="C329" s="35" t="s">
        <v>1559</v>
      </c>
      <c r="D329" s="35" t="s">
        <v>1559</v>
      </c>
      <c r="E329" s="35" t="s">
        <v>2056</v>
      </c>
      <c r="F329" s="35" t="s">
        <v>1726</v>
      </c>
      <c r="G329" s="35" t="s">
        <v>1747</v>
      </c>
      <c r="H329"/>
      <c r="I329"/>
      <c r="J329"/>
      <c r="K329"/>
      <c r="L329"/>
      <c r="M329"/>
    </row>
    <row r="330" spans="1:13" x14ac:dyDescent="0.25">
      <c r="A330"/>
      <c r="B330"/>
      <c r="C330" s="35" t="s">
        <v>2057</v>
      </c>
      <c r="D330" s="35" t="s">
        <v>1559</v>
      </c>
      <c r="E330" s="35" t="s">
        <v>2057</v>
      </c>
      <c r="F330" s="35" t="s">
        <v>1726</v>
      </c>
      <c r="G330" s="35" t="s">
        <v>1747</v>
      </c>
      <c r="H330"/>
      <c r="I330"/>
      <c r="J330"/>
      <c r="K330"/>
      <c r="L330"/>
      <c r="M330"/>
    </row>
    <row r="331" spans="1:13" x14ac:dyDescent="0.25">
      <c r="A331"/>
      <c r="B331"/>
      <c r="C331" s="35" t="s">
        <v>2058</v>
      </c>
      <c r="D331" s="35" t="s">
        <v>1559</v>
      </c>
      <c r="E331" s="35" t="s">
        <v>2058</v>
      </c>
      <c r="F331" s="35" t="s">
        <v>1726</v>
      </c>
      <c r="G331" s="35" t="s">
        <v>1747</v>
      </c>
      <c r="H331"/>
      <c r="I331"/>
      <c r="J331"/>
      <c r="K331"/>
      <c r="L331"/>
      <c r="M331"/>
    </row>
    <row r="332" spans="1:13" x14ac:dyDescent="0.25">
      <c r="A332"/>
      <c r="B332"/>
      <c r="C332" s="35" t="s">
        <v>2059</v>
      </c>
      <c r="D332" s="35" t="s">
        <v>1559</v>
      </c>
      <c r="E332" s="35" t="s">
        <v>2059</v>
      </c>
      <c r="F332" s="35" t="s">
        <v>1726</v>
      </c>
      <c r="G332" s="35" t="s">
        <v>1747</v>
      </c>
      <c r="H332"/>
      <c r="I332"/>
      <c r="J332"/>
      <c r="K332"/>
      <c r="L332"/>
      <c r="M332"/>
    </row>
    <row r="333" spans="1:13" x14ac:dyDescent="0.25">
      <c r="A333"/>
      <c r="B333"/>
      <c r="C333" s="35" t="s">
        <v>2060</v>
      </c>
      <c r="D333" s="35" t="s">
        <v>1559</v>
      </c>
      <c r="E333" s="35" t="s">
        <v>2060</v>
      </c>
      <c r="F333" s="35" t="s">
        <v>1726</v>
      </c>
      <c r="G333" s="35" t="s">
        <v>1747</v>
      </c>
      <c r="H333"/>
      <c r="I333"/>
      <c r="J333"/>
      <c r="K333"/>
      <c r="L333"/>
      <c r="M333"/>
    </row>
    <row r="334" spans="1:13" x14ac:dyDescent="0.25">
      <c r="A334"/>
      <c r="B334"/>
      <c r="C334" s="35" t="s">
        <v>2061</v>
      </c>
      <c r="D334" s="35" t="s">
        <v>1559</v>
      </c>
      <c r="E334" s="35" t="s">
        <v>2061</v>
      </c>
      <c r="F334" s="35" t="s">
        <v>1726</v>
      </c>
      <c r="G334" s="35" t="s">
        <v>1747</v>
      </c>
      <c r="H334"/>
      <c r="I334"/>
      <c r="J334"/>
      <c r="K334"/>
      <c r="L334"/>
      <c r="M334"/>
    </row>
    <row r="335" spans="1:13" x14ac:dyDescent="0.25">
      <c r="A335"/>
      <c r="B335" s="35" t="s">
        <v>2062</v>
      </c>
      <c r="C335" s="35" t="s">
        <v>1559</v>
      </c>
      <c r="D335" s="35" t="s">
        <v>1559</v>
      </c>
      <c r="E335" s="35" t="s">
        <v>2062</v>
      </c>
      <c r="F335" s="35" t="s">
        <v>1726</v>
      </c>
      <c r="G335" s="35" t="s">
        <v>1747</v>
      </c>
      <c r="H335"/>
      <c r="I335"/>
      <c r="J335"/>
      <c r="K335"/>
      <c r="L335"/>
      <c r="M335"/>
    </row>
    <row r="336" spans="1:13" x14ac:dyDescent="0.25">
      <c r="A336"/>
      <c r="B336"/>
      <c r="C336" s="35" t="s">
        <v>2063</v>
      </c>
      <c r="D336" s="35" t="s">
        <v>1559</v>
      </c>
      <c r="E336" s="35" t="s">
        <v>2063</v>
      </c>
      <c r="F336" s="35" t="s">
        <v>1726</v>
      </c>
      <c r="G336" s="35" t="s">
        <v>1747</v>
      </c>
      <c r="H336"/>
      <c r="I336"/>
      <c r="J336"/>
      <c r="K336"/>
      <c r="L336"/>
      <c r="M336"/>
    </row>
    <row r="337" spans="1:13" x14ac:dyDescent="0.25">
      <c r="A337"/>
      <c r="B337"/>
      <c r="C337" s="35" t="s">
        <v>2064</v>
      </c>
      <c r="D337" s="35" t="s">
        <v>1559</v>
      </c>
      <c r="E337" s="35" t="s">
        <v>2064</v>
      </c>
      <c r="F337" s="35" t="s">
        <v>1726</v>
      </c>
      <c r="G337" s="35" t="s">
        <v>1747</v>
      </c>
      <c r="H337"/>
      <c r="I337"/>
      <c r="J337"/>
      <c r="K337"/>
      <c r="L337"/>
      <c r="M337"/>
    </row>
    <row r="338" spans="1:13" x14ac:dyDescent="0.25">
      <c r="A338"/>
      <c r="B338"/>
      <c r="C338" s="35" t="s">
        <v>2065</v>
      </c>
      <c r="D338" s="35" t="s">
        <v>1559</v>
      </c>
      <c r="E338" s="35" t="s">
        <v>2065</v>
      </c>
      <c r="F338" s="35" t="s">
        <v>1726</v>
      </c>
      <c r="G338" s="35" t="s">
        <v>1747</v>
      </c>
      <c r="H338"/>
      <c r="I338"/>
      <c r="J338"/>
      <c r="K338"/>
      <c r="L338"/>
      <c r="M338"/>
    </row>
    <row r="339" spans="1:13" x14ac:dyDescent="0.25">
      <c r="A339"/>
      <c r="B339"/>
      <c r="C339" s="35" t="s">
        <v>2066</v>
      </c>
      <c r="D339" s="35" t="s">
        <v>1559</v>
      </c>
      <c r="E339" s="35" t="s">
        <v>2066</v>
      </c>
      <c r="F339" s="35" t="s">
        <v>1726</v>
      </c>
      <c r="G339" s="35" t="s">
        <v>1747</v>
      </c>
      <c r="H339"/>
      <c r="I339"/>
      <c r="J339"/>
      <c r="K339"/>
      <c r="L339"/>
      <c r="M339"/>
    </row>
    <row r="340" spans="1:13" x14ac:dyDescent="0.25">
      <c r="A340"/>
      <c r="B340"/>
      <c r="C340" s="35" t="s">
        <v>2067</v>
      </c>
      <c r="D340" s="35" t="s">
        <v>1559</v>
      </c>
      <c r="E340" s="35" t="s">
        <v>2067</v>
      </c>
      <c r="F340" s="35" t="s">
        <v>1726</v>
      </c>
      <c r="G340" s="35" t="s">
        <v>1747</v>
      </c>
      <c r="H340"/>
      <c r="I340"/>
      <c r="J340"/>
      <c r="K340"/>
      <c r="L340"/>
      <c r="M340"/>
    </row>
    <row r="341" spans="1:13" x14ac:dyDescent="0.25">
      <c r="A341"/>
      <c r="B341"/>
      <c r="C341" s="35" t="s">
        <v>2068</v>
      </c>
      <c r="D341" s="35" t="s">
        <v>1559</v>
      </c>
      <c r="E341" s="35" t="s">
        <v>2068</v>
      </c>
      <c r="F341" s="35" t="s">
        <v>1726</v>
      </c>
      <c r="G341" s="35" t="s">
        <v>1747</v>
      </c>
      <c r="H341"/>
      <c r="I341"/>
      <c r="J341"/>
      <c r="K341"/>
      <c r="L341"/>
      <c r="M341"/>
    </row>
    <row r="342" spans="1:13" x14ac:dyDescent="0.25">
      <c r="A342"/>
      <c r="B342" s="35" t="s">
        <v>2069</v>
      </c>
      <c r="C342" s="35" t="s">
        <v>1559</v>
      </c>
      <c r="D342" s="35" t="s">
        <v>1559</v>
      </c>
      <c r="E342" s="35" t="s">
        <v>2069</v>
      </c>
      <c r="F342" s="35" t="s">
        <v>1726</v>
      </c>
      <c r="G342" s="35" t="s">
        <v>1747</v>
      </c>
      <c r="H342"/>
      <c r="I342"/>
      <c r="J342"/>
      <c r="K342"/>
      <c r="L342"/>
      <c r="M342"/>
    </row>
    <row r="343" spans="1:13" x14ac:dyDescent="0.25">
      <c r="A343"/>
      <c r="B343"/>
      <c r="C343" s="35" t="s">
        <v>2070</v>
      </c>
      <c r="D343" s="35" t="s">
        <v>1559</v>
      </c>
      <c r="E343" s="35" t="s">
        <v>2070</v>
      </c>
      <c r="F343" s="35" t="s">
        <v>1726</v>
      </c>
      <c r="G343" s="35" t="s">
        <v>1747</v>
      </c>
      <c r="H343"/>
      <c r="I343"/>
      <c r="J343"/>
      <c r="K343"/>
      <c r="L343"/>
      <c r="M343"/>
    </row>
    <row r="344" spans="1:13" x14ac:dyDescent="0.25">
      <c r="A344"/>
      <c r="B344"/>
      <c r="C344" s="35" t="s">
        <v>2071</v>
      </c>
      <c r="D344" s="35" t="s">
        <v>1559</v>
      </c>
      <c r="E344" s="35" t="s">
        <v>2071</v>
      </c>
      <c r="F344" s="35" t="s">
        <v>1726</v>
      </c>
      <c r="G344" s="35" t="s">
        <v>1747</v>
      </c>
      <c r="H344"/>
      <c r="I344"/>
      <c r="J344"/>
      <c r="K344"/>
      <c r="L344"/>
      <c r="M344"/>
    </row>
    <row r="345" spans="1:13" x14ac:dyDescent="0.25">
      <c r="A345"/>
      <c r="B345"/>
      <c r="C345" s="35" t="s">
        <v>2072</v>
      </c>
      <c r="D345" s="35" t="s">
        <v>1559</v>
      </c>
      <c r="E345" s="35" t="s">
        <v>2072</v>
      </c>
      <c r="F345" s="35" t="s">
        <v>1726</v>
      </c>
      <c r="G345" s="35" t="s">
        <v>1747</v>
      </c>
      <c r="H345"/>
      <c r="I345"/>
      <c r="J345"/>
      <c r="K345"/>
      <c r="L345"/>
      <c r="M345"/>
    </row>
    <row r="346" spans="1:13" x14ac:dyDescent="0.25">
      <c r="A346"/>
      <c r="B346"/>
      <c r="C346" s="35" t="s">
        <v>2073</v>
      </c>
      <c r="D346" s="35" t="s">
        <v>1559</v>
      </c>
      <c r="E346" s="35" t="s">
        <v>2073</v>
      </c>
      <c r="F346" s="35" t="s">
        <v>1726</v>
      </c>
      <c r="G346" s="35" t="s">
        <v>1747</v>
      </c>
      <c r="H346"/>
      <c r="I346"/>
      <c r="J346"/>
      <c r="K346"/>
      <c r="L346"/>
      <c r="M346"/>
    </row>
    <row r="347" spans="1:13" x14ac:dyDescent="0.25">
      <c r="A347" s="35" t="s">
        <v>2324</v>
      </c>
      <c r="B347" s="35" t="s">
        <v>1559</v>
      </c>
      <c r="C347" s="35" t="s">
        <v>1559</v>
      </c>
      <c r="D347" s="35" t="s">
        <v>1559</v>
      </c>
      <c r="E347" s="35" t="s">
        <v>2324</v>
      </c>
      <c r="F347" s="35" t="s">
        <v>1727</v>
      </c>
      <c r="G347" s="35" t="s">
        <v>837</v>
      </c>
      <c r="H347"/>
      <c r="I347"/>
      <c r="J347"/>
      <c r="K347"/>
      <c r="L347"/>
      <c r="M347"/>
    </row>
    <row r="348" spans="1:13" x14ac:dyDescent="0.25">
      <c r="A348"/>
      <c r="B348" s="35" t="s">
        <v>2327</v>
      </c>
      <c r="C348" s="35" t="s">
        <v>1559</v>
      </c>
      <c r="D348" s="35" t="s">
        <v>1559</v>
      </c>
      <c r="E348" s="35" t="s">
        <v>2327</v>
      </c>
      <c r="F348" s="35" t="s">
        <v>1727</v>
      </c>
      <c r="G348" s="35" t="s">
        <v>837</v>
      </c>
      <c r="H348"/>
      <c r="I348"/>
      <c r="J348"/>
      <c r="K348"/>
      <c r="L348"/>
      <c r="M348"/>
    </row>
    <row r="349" spans="1:13" x14ac:dyDescent="0.25">
      <c r="A349"/>
      <c r="B349"/>
      <c r="C349" s="35" t="s">
        <v>2328</v>
      </c>
      <c r="D349" s="35" t="s">
        <v>1559</v>
      </c>
      <c r="E349" s="35" t="s">
        <v>2328</v>
      </c>
      <c r="F349" s="35" t="s">
        <v>1726</v>
      </c>
      <c r="G349" s="35" t="s">
        <v>1728</v>
      </c>
      <c r="H349"/>
      <c r="I349"/>
      <c r="J349"/>
      <c r="K349"/>
      <c r="L349"/>
      <c r="M349"/>
    </row>
    <row r="350" spans="1:13" x14ac:dyDescent="0.25">
      <c r="A350"/>
      <c r="B350"/>
      <c r="C350" s="35" t="s">
        <v>2329</v>
      </c>
      <c r="D350" s="35" t="s">
        <v>1559</v>
      </c>
      <c r="E350" s="35" t="s">
        <v>2329</v>
      </c>
      <c r="F350" s="35" t="s">
        <v>1726</v>
      </c>
      <c r="G350" s="35" t="s">
        <v>1728</v>
      </c>
      <c r="H350"/>
      <c r="I350"/>
      <c r="J350"/>
      <c r="K350"/>
      <c r="L350"/>
      <c r="M350"/>
    </row>
    <row r="351" spans="1:13" x14ac:dyDescent="0.25">
      <c r="A351"/>
      <c r="B351"/>
      <c r="C351" s="35" t="s">
        <v>2330</v>
      </c>
      <c r="D351" s="35" t="s">
        <v>1559</v>
      </c>
      <c r="E351" s="35" t="s">
        <v>2330</v>
      </c>
      <c r="F351" s="35" t="s">
        <v>1726</v>
      </c>
      <c r="G351" s="35" t="s">
        <v>1728</v>
      </c>
      <c r="H351"/>
      <c r="I351"/>
      <c r="J351"/>
      <c r="K351"/>
      <c r="L351"/>
      <c r="M351"/>
    </row>
    <row r="352" spans="1:13" x14ac:dyDescent="0.25">
      <c r="A352"/>
      <c r="B352"/>
      <c r="C352" s="35" t="s">
        <v>2331</v>
      </c>
      <c r="D352" s="35" t="s">
        <v>1559</v>
      </c>
      <c r="E352" s="35" t="s">
        <v>2331</v>
      </c>
      <c r="F352" s="35" t="s">
        <v>1726</v>
      </c>
      <c r="G352" s="35" t="s">
        <v>1728</v>
      </c>
      <c r="H352"/>
      <c r="I352"/>
      <c r="J352"/>
      <c r="K352"/>
      <c r="L352"/>
      <c r="M352"/>
    </row>
    <row r="353" spans="1:13" x14ac:dyDescent="0.25">
      <c r="A353"/>
      <c r="B353"/>
      <c r="C353"/>
      <c r="D353"/>
      <c r="E353"/>
      <c r="F353"/>
      <c r="G353"/>
      <c r="H353"/>
      <c r="I353"/>
      <c r="J353"/>
      <c r="K353"/>
      <c r="L353"/>
      <c r="M353"/>
    </row>
    <row r="354" spans="1:13" x14ac:dyDescent="0.25">
      <c r="A354"/>
      <c r="B354"/>
      <c r="C354"/>
      <c r="D354"/>
      <c r="E354"/>
      <c r="F354"/>
      <c r="G354"/>
      <c r="H354"/>
      <c r="I354"/>
      <c r="J354"/>
      <c r="K354"/>
      <c r="L354"/>
      <c r="M354"/>
    </row>
    <row r="355" spans="1:13" x14ac:dyDescent="0.25">
      <c r="A355"/>
      <c r="B355"/>
      <c r="C355"/>
      <c r="D355"/>
      <c r="E355"/>
      <c r="F355"/>
      <c r="G355"/>
      <c r="H355"/>
      <c r="I355"/>
      <c r="J355"/>
      <c r="K355"/>
      <c r="L355"/>
      <c r="M355"/>
    </row>
    <row r="356" spans="1:13" x14ac:dyDescent="0.25">
      <c r="A356"/>
      <c r="B356"/>
      <c r="C356"/>
      <c r="D356"/>
      <c r="E356"/>
      <c r="F356"/>
      <c r="G356"/>
      <c r="H356"/>
      <c r="I356"/>
      <c r="J356"/>
      <c r="K356"/>
      <c r="L356"/>
      <c r="M356"/>
    </row>
    <row r="357" spans="1:13" x14ac:dyDescent="0.25">
      <c r="A357"/>
      <c r="B357"/>
      <c r="C357"/>
      <c r="D357"/>
      <c r="E357"/>
      <c r="F357"/>
      <c r="G357"/>
      <c r="H357"/>
      <c r="I357"/>
      <c r="J357"/>
      <c r="K357"/>
      <c r="L357"/>
      <c r="M357"/>
    </row>
    <row r="358" spans="1:13" x14ac:dyDescent="0.25">
      <c r="A358"/>
      <c r="B358"/>
      <c r="C358"/>
      <c r="D358"/>
      <c r="E358"/>
      <c r="F358"/>
      <c r="G358"/>
      <c r="H358"/>
      <c r="I358"/>
      <c r="J358"/>
      <c r="K358"/>
      <c r="L358"/>
      <c r="M358"/>
    </row>
    <row r="359" spans="1:13" x14ac:dyDescent="0.25">
      <c r="A359"/>
      <c r="B359"/>
      <c r="C359"/>
      <c r="D359"/>
      <c r="E359"/>
      <c r="F359"/>
      <c r="G359"/>
      <c r="H359"/>
      <c r="I359"/>
      <c r="J359"/>
      <c r="K359"/>
      <c r="L359"/>
      <c r="M359"/>
    </row>
    <row r="360" spans="1:13" x14ac:dyDescent="0.25">
      <c r="A360"/>
      <c r="B360"/>
      <c r="C360"/>
      <c r="D360"/>
      <c r="E360"/>
      <c r="F360"/>
      <c r="G360"/>
      <c r="H360"/>
      <c r="I360"/>
      <c r="J360"/>
      <c r="K360"/>
      <c r="L360"/>
      <c r="M360"/>
    </row>
    <row r="361" spans="1:13" x14ac:dyDescent="0.25">
      <c r="A361"/>
      <c r="B361"/>
      <c r="C361"/>
      <c r="D361"/>
      <c r="E361"/>
      <c r="F361"/>
      <c r="G361"/>
      <c r="H361"/>
      <c r="I361"/>
      <c r="J361"/>
      <c r="K361"/>
      <c r="L361"/>
      <c r="M361"/>
    </row>
    <row r="362" spans="1:13" x14ac:dyDescent="0.25">
      <c r="A362"/>
      <c r="B362"/>
      <c r="C362"/>
      <c r="D362"/>
      <c r="E362"/>
      <c r="F362"/>
      <c r="G362"/>
      <c r="H362"/>
      <c r="I362"/>
      <c r="J362"/>
      <c r="K362"/>
      <c r="L362"/>
      <c r="M362"/>
    </row>
    <row r="363" spans="1:13" x14ac:dyDescent="0.25">
      <c r="A363"/>
      <c r="B363"/>
      <c r="C363"/>
      <c r="D363"/>
      <c r="E363"/>
      <c r="F363"/>
      <c r="G363"/>
      <c r="H363"/>
      <c r="I363"/>
      <c r="J363"/>
      <c r="K363"/>
      <c r="L363"/>
      <c r="M363"/>
    </row>
    <row r="364" spans="1:13" x14ac:dyDescent="0.25">
      <c r="A364"/>
      <c r="B364"/>
      <c r="C364"/>
      <c r="D364"/>
      <c r="E364"/>
      <c r="F364"/>
      <c r="G364"/>
      <c r="H364"/>
      <c r="I364"/>
      <c r="J364"/>
      <c r="K364"/>
      <c r="L364"/>
      <c r="M364"/>
    </row>
    <row r="365" spans="1:13" x14ac:dyDescent="0.25">
      <c r="A365"/>
      <c r="B365"/>
      <c r="C365"/>
      <c r="D365"/>
      <c r="E365"/>
      <c r="F365"/>
      <c r="G365"/>
      <c r="H365"/>
      <c r="I365"/>
      <c r="J365"/>
      <c r="K365"/>
      <c r="L365"/>
      <c r="M365"/>
    </row>
    <row r="366" spans="1:13" x14ac:dyDescent="0.25">
      <c r="A366"/>
      <c r="B366"/>
      <c r="C366"/>
      <c r="D366"/>
      <c r="E366"/>
      <c r="F366"/>
      <c r="G366"/>
      <c r="H366"/>
      <c r="I366"/>
      <c r="J366"/>
      <c r="K366"/>
      <c r="L366"/>
      <c r="M366"/>
    </row>
    <row r="367" spans="1:13" x14ac:dyDescent="0.25">
      <c r="A367"/>
      <c r="B367"/>
      <c r="C367"/>
      <c r="D367"/>
      <c r="E367"/>
      <c r="F367"/>
      <c r="G367"/>
      <c r="H367"/>
      <c r="I367"/>
      <c r="J367"/>
      <c r="K367"/>
      <c r="L367"/>
      <c r="M367"/>
    </row>
    <row r="368" spans="1:13" x14ac:dyDescent="0.25">
      <c r="A368"/>
      <c r="B368"/>
      <c r="C368"/>
      <c r="D368"/>
      <c r="E368"/>
      <c r="F368"/>
      <c r="G368"/>
      <c r="H368"/>
      <c r="I368"/>
      <c r="J368"/>
      <c r="K368"/>
      <c r="L368"/>
      <c r="M368"/>
    </row>
    <row r="369" spans="1:13" x14ac:dyDescent="0.25">
      <c r="A369"/>
      <c r="B369"/>
      <c r="C369"/>
      <c r="D369"/>
      <c r="E369"/>
      <c r="F369"/>
      <c r="G369"/>
      <c r="H369"/>
      <c r="I369"/>
      <c r="J369"/>
      <c r="K369"/>
      <c r="L369"/>
      <c r="M369"/>
    </row>
    <row r="370" spans="1:13" x14ac:dyDescent="0.25">
      <c r="A370"/>
      <c r="B370"/>
      <c r="C370"/>
      <c r="D370"/>
      <c r="E370"/>
      <c r="F370"/>
      <c r="G370"/>
      <c r="H370"/>
      <c r="I370"/>
      <c r="J370"/>
      <c r="K370"/>
      <c r="L370"/>
      <c r="M370"/>
    </row>
    <row r="371" spans="1:13" x14ac:dyDescent="0.25">
      <c r="A371"/>
      <c r="B371"/>
      <c r="C371"/>
      <c r="D371"/>
      <c r="E371"/>
      <c r="F371"/>
      <c r="G371"/>
      <c r="H371"/>
      <c r="I371"/>
      <c r="J371"/>
      <c r="K371"/>
      <c r="L371"/>
      <c r="M371"/>
    </row>
    <row r="372" spans="1:13" x14ac:dyDescent="0.25">
      <c r="A372"/>
      <c r="B372"/>
      <c r="C372"/>
      <c r="D372"/>
      <c r="E372"/>
      <c r="F372"/>
      <c r="G372"/>
      <c r="H372"/>
      <c r="I372"/>
      <c r="J372"/>
      <c r="K372"/>
      <c r="L372"/>
      <c r="M372"/>
    </row>
    <row r="373" spans="1:13" x14ac:dyDescent="0.25">
      <c r="A373"/>
      <c r="B373"/>
      <c r="C373"/>
      <c r="D373"/>
      <c r="E373"/>
      <c r="F373"/>
      <c r="G373"/>
      <c r="H373"/>
      <c r="I373"/>
      <c r="J373"/>
      <c r="K373"/>
      <c r="L373"/>
      <c r="M373"/>
    </row>
    <row r="374" spans="1:13" x14ac:dyDescent="0.25">
      <c r="A374"/>
      <c r="B374"/>
      <c r="C374"/>
      <c r="D374"/>
      <c r="E374"/>
      <c r="F374"/>
      <c r="G374"/>
      <c r="H374"/>
      <c r="I374"/>
      <c r="J374"/>
      <c r="K374"/>
      <c r="L374"/>
      <c r="M374"/>
    </row>
    <row r="375" spans="1:13" x14ac:dyDescent="0.25">
      <c r="A375"/>
      <c r="B375"/>
      <c r="C375"/>
      <c r="D375"/>
      <c r="E375"/>
      <c r="F375"/>
      <c r="G375"/>
      <c r="H375"/>
      <c r="I375"/>
      <c r="J375"/>
      <c r="K375"/>
      <c r="L375"/>
      <c r="M375"/>
    </row>
    <row r="376" spans="1:13" x14ac:dyDescent="0.25">
      <c r="A376"/>
      <c r="B376"/>
      <c r="C376"/>
      <c r="D376"/>
      <c r="E376"/>
      <c r="F376"/>
      <c r="G376"/>
      <c r="H376"/>
      <c r="I376"/>
      <c r="J376"/>
      <c r="K376"/>
      <c r="L376"/>
      <c r="M376"/>
    </row>
    <row r="377" spans="1:13" x14ac:dyDescent="0.25">
      <c r="A377"/>
      <c r="B377"/>
      <c r="C377"/>
      <c r="D377"/>
      <c r="E377"/>
      <c r="F377"/>
      <c r="G377"/>
      <c r="H377"/>
      <c r="I377"/>
      <c r="J377"/>
      <c r="K377"/>
      <c r="L377"/>
      <c r="M377"/>
    </row>
    <row r="378" spans="1:13" x14ac:dyDescent="0.25">
      <c r="A378"/>
      <c r="B378"/>
      <c r="C378"/>
      <c r="D378"/>
      <c r="E378"/>
      <c r="F378"/>
      <c r="G378"/>
      <c r="H378"/>
      <c r="I378"/>
      <c r="J378"/>
      <c r="K378"/>
      <c r="L378"/>
      <c r="M378"/>
    </row>
    <row r="379" spans="1:13" x14ac:dyDescent="0.25">
      <c r="A379"/>
      <c r="B379"/>
      <c r="C379"/>
      <c r="D379"/>
      <c r="E379"/>
      <c r="F379"/>
      <c r="G379"/>
      <c r="H379"/>
      <c r="I379"/>
      <c r="J379"/>
      <c r="K379"/>
      <c r="L379"/>
      <c r="M379"/>
    </row>
    <row r="380" spans="1:13" x14ac:dyDescent="0.25">
      <c r="A380"/>
      <c r="B380"/>
      <c r="C380"/>
      <c r="D380"/>
      <c r="E380"/>
      <c r="F380"/>
      <c r="G380"/>
      <c r="H380"/>
      <c r="I380"/>
      <c r="J380"/>
      <c r="K380"/>
      <c r="L380"/>
      <c r="M380"/>
    </row>
    <row r="381" spans="1:13" x14ac:dyDescent="0.25">
      <c r="A381"/>
      <c r="B381"/>
      <c r="C381"/>
      <c r="D381"/>
      <c r="E381"/>
      <c r="F381"/>
      <c r="G381"/>
      <c r="H381"/>
      <c r="I381"/>
      <c r="J381"/>
      <c r="K381"/>
      <c r="L381"/>
      <c r="M381"/>
    </row>
    <row r="382" spans="1:13" x14ac:dyDescent="0.25">
      <c r="A382"/>
      <c r="B382"/>
      <c r="C382"/>
      <c r="D382"/>
      <c r="E382"/>
      <c r="F382"/>
      <c r="G382"/>
      <c r="H382"/>
      <c r="I382"/>
      <c r="J382"/>
      <c r="K382"/>
      <c r="L382"/>
      <c r="M382"/>
    </row>
    <row r="383" spans="1:13" x14ac:dyDescent="0.25">
      <c r="A383"/>
      <c r="B383"/>
      <c r="C383"/>
      <c r="D383"/>
      <c r="E383"/>
      <c r="F383"/>
      <c r="G383"/>
      <c r="H383"/>
      <c r="I383"/>
      <c r="J383"/>
      <c r="K383"/>
      <c r="L383"/>
      <c r="M383"/>
    </row>
    <row r="384" spans="1:13" x14ac:dyDescent="0.25">
      <c r="A384"/>
      <c r="B384"/>
      <c r="C384"/>
      <c r="D384"/>
      <c r="E384"/>
      <c r="F384"/>
      <c r="G384"/>
      <c r="H384"/>
      <c r="I384"/>
      <c r="J384"/>
      <c r="K384"/>
      <c r="L384"/>
      <c r="M384"/>
    </row>
    <row r="385" spans="1:13" x14ac:dyDescent="0.25">
      <c r="A385"/>
      <c r="B385"/>
      <c r="C385"/>
      <c r="D385"/>
      <c r="E385"/>
      <c r="F385"/>
      <c r="G385"/>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0897"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80897" r:id="rId5" name="ToggleButton1"/>
      </mc:Fallback>
    </mc:AlternateContent>
    <mc:AlternateContent xmlns:mc="http://schemas.openxmlformats.org/markup-compatibility/2006">
      <mc:Choice Requires="x14">
        <control shapeId="80898"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80898" r:id="rId7" name="ToggleButton2"/>
      </mc:Fallback>
    </mc:AlternateContent>
  </control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tabColor theme="9" tint="0.59999389629810485"/>
  </sheetPr>
  <dimension ref="A1:M644"/>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3" x14ac:dyDescent="0.25">
      <c r="A1" s="24" t="s">
        <v>13</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1554</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2177</v>
      </c>
      <c r="D99" s="35" t="s">
        <v>1559</v>
      </c>
      <c r="E99" s="35" t="s">
        <v>2177</v>
      </c>
      <c r="F99" s="35" t="s">
        <v>1726</v>
      </c>
      <c r="G99" s="35" t="s">
        <v>1742</v>
      </c>
      <c r="H99"/>
      <c r="I99"/>
      <c r="J99"/>
      <c r="K99"/>
      <c r="L99"/>
      <c r="M99"/>
    </row>
    <row r="100" spans="1:13" x14ac:dyDescent="0.25">
      <c r="A100"/>
      <c r="B100"/>
      <c r="C100" s="35" t="s">
        <v>2178</v>
      </c>
      <c r="D100" s="35" t="s">
        <v>1559</v>
      </c>
      <c r="E100" s="35" t="s">
        <v>2178</v>
      </c>
      <c r="F100" s="35" t="s">
        <v>1727</v>
      </c>
      <c r="G100" s="35" t="s">
        <v>1749</v>
      </c>
      <c r="H100"/>
      <c r="I100"/>
      <c r="J100"/>
      <c r="K100"/>
      <c r="L100"/>
      <c r="M100"/>
    </row>
    <row r="101" spans="1:13" x14ac:dyDescent="0.25">
      <c r="A101"/>
      <c r="B101"/>
      <c r="C101" s="35" t="s">
        <v>2179</v>
      </c>
      <c r="D101" s="35" t="s">
        <v>1559</v>
      </c>
      <c r="E101" s="35" t="s">
        <v>2179</v>
      </c>
      <c r="F101" s="35" t="s">
        <v>1727</v>
      </c>
      <c r="G101" s="35" t="s">
        <v>1749</v>
      </c>
      <c r="H101"/>
      <c r="I101"/>
      <c r="J101"/>
      <c r="K101"/>
      <c r="L101"/>
      <c r="M101"/>
    </row>
    <row r="102" spans="1:13" x14ac:dyDescent="0.25">
      <c r="A102"/>
      <c r="B102"/>
      <c r="C102" s="35" t="s">
        <v>2180</v>
      </c>
      <c r="D102" s="35" t="s">
        <v>1559</v>
      </c>
      <c r="E102" s="35" t="s">
        <v>2180</v>
      </c>
      <c r="F102" s="35" t="s">
        <v>1726</v>
      </c>
      <c r="G102" s="35" t="s">
        <v>134</v>
      </c>
      <c r="H102"/>
      <c r="I102"/>
      <c r="J102"/>
      <c r="K102"/>
      <c r="L102"/>
      <c r="M102"/>
    </row>
    <row r="103" spans="1:13" x14ac:dyDescent="0.25">
      <c r="A103"/>
      <c r="B103"/>
      <c r="C103" s="35" t="s">
        <v>2181</v>
      </c>
      <c r="D103" s="35" t="s">
        <v>1559</v>
      </c>
      <c r="E103" s="35" t="s">
        <v>2181</v>
      </c>
      <c r="F103" s="35" t="s">
        <v>1726</v>
      </c>
      <c r="G103" s="35" t="s">
        <v>134</v>
      </c>
      <c r="H103"/>
      <c r="I103"/>
      <c r="J103"/>
      <c r="K103"/>
      <c r="L103"/>
      <c r="M103"/>
    </row>
    <row r="104" spans="1:13" x14ac:dyDescent="0.25">
      <c r="A104"/>
      <c r="B104"/>
      <c r="C104" s="35" t="s">
        <v>2182</v>
      </c>
      <c r="D104" s="35" t="s">
        <v>1559</v>
      </c>
      <c r="E104" s="35" t="s">
        <v>2182</v>
      </c>
      <c r="F104" s="35" t="s">
        <v>1727</v>
      </c>
      <c r="G104" s="35" t="s">
        <v>837</v>
      </c>
      <c r="H104"/>
      <c r="I104"/>
      <c r="J104"/>
      <c r="K104"/>
      <c r="L104"/>
      <c r="M104"/>
    </row>
    <row r="105" spans="1:13" x14ac:dyDescent="0.25">
      <c r="A105"/>
      <c r="B105"/>
      <c r="C105"/>
      <c r="D105" s="35" t="s">
        <v>2183</v>
      </c>
      <c r="E105" s="35" t="s">
        <v>2183</v>
      </c>
      <c r="F105" s="35" t="s">
        <v>1726</v>
      </c>
      <c r="G105" s="35" t="s">
        <v>1728</v>
      </c>
      <c r="H105"/>
      <c r="I105"/>
      <c r="J105"/>
      <c r="K105"/>
      <c r="L105"/>
      <c r="M105"/>
    </row>
    <row r="106" spans="1:13" x14ac:dyDescent="0.25">
      <c r="A106"/>
      <c r="B106"/>
      <c r="C106"/>
      <c r="D106" s="35" t="s">
        <v>2184</v>
      </c>
      <c r="E106" s="35" t="s">
        <v>2184</v>
      </c>
      <c r="F106" s="35" t="s">
        <v>1726</v>
      </c>
      <c r="G106" s="35" t="s">
        <v>1728</v>
      </c>
      <c r="H106"/>
      <c r="I106"/>
      <c r="J106"/>
      <c r="K106"/>
      <c r="L106"/>
      <c r="M106"/>
    </row>
    <row r="107" spans="1:13" x14ac:dyDescent="0.25">
      <c r="A107"/>
      <c r="B107"/>
      <c r="C107"/>
      <c r="D107" s="35" t="s">
        <v>2185</v>
      </c>
      <c r="E107" s="35" t="s">
        <v>2185</v>
      </c>
      <c r="F107" s="35" t="s">
        <v>1726</v>
      </c>
      <c r="G107" s="35" t="s">
        <v>1728</v>
      </c>
      <c r="H107"/>
      <c r="I107"/>
      <c r="J107"/>
      <c r="K107"/>
      <c r="L107"/>
      <c r="M107"/>
    </row>
    <row r="108" spans="1:13" x14ac:dyDescent="0.25">
      <c r="A108"/>
      <c r="B108"/>
      <c r="C108" s="35" t="s">
        <v>2190</v>
      </c>
      <c r="D108" s="35" t="s">
        <v>1559</v>
      </c>
      <c r="E108" s="35" t="s">
        <v>2190</v>
      </c>
      <c r="F108" s="35" t="s">
        <v>1727</v>
      </c>
      <c r="G108" s="35" t="s">
        <v>837</v>
      </c>
      <c r="H108"/>
      <c r="I108"/>
      <c r="J108"/>
      <c r="K108"/>
      <c r="L108"/>
      <c r="M108"/>
    </row>
    <row r="109" spans="1:13" x14ac:dyDescent="0.25">
      <c r="A109"/>
      <c r="B109"/>
      <c r="C109" s="35" t="s">
        <v>2191</v>
      </c>
      <c r="D109" s="35" t="s">
        <v>2339</v>
      </c>
      <c r="E109" s="35" t="s">
        <v>2339</v>
      </c>
      <c r="F109" s="35" t="s">
        <v>1726</v>
      </c>
      <c r="G109" s="35" t="s">
        <v>1728</v>
      </c>
      <c r="H109"/>
      <c r="I109"/>
      <c r="J109"/>
      <c r="K109"/>
      <c r="L109"/>
      <c r="M109"/>
    </row>
    <row r="110" spans="1:13" x14ac:dyDescent="0.25">
      <c r="A110"/>
      <c r="B110"/>
      <c r="C110"/>
      <c r="D110" s="35" t="s">
        <v>2340</v>
      </c>
      <c r="E110" s="35" t="s">
        <v>2340</v>
      </c>
      <c r="F110" s="35" t="s">
        <v>1726</v>
      </c>
      <c r="G110" s="35" t="s">
        <v>1728</v>
      </c>
      <c r="H110"/>
      <c r="I110"/>
      <c r="J110"/>
      <c r="K110"/>
      <c r="L110"/>
      <c r="M110"/>
    </row>
    <row r="111" spans="1:13" x14ac:dyDescent="0.25">
      <c r="A111"/>
      <c r="B111"/>
      <c r="C111"/>
      <c r="D111" s="35" t="s">
        <v>2341</v>
      </c>
      <c r="E111" s="35" t="s">
        <v>2341</v>
      </c>
      <c r="F111" s="35" t="s">
        <v>1726</v>
      </c>
      <c r="G111" s="35" t="s">
        <v>1728</v>
      </c>
      <c r="H111"/>
      <c r="I111"/>
      <c r="J111"/>
      <c r="K111"/>
      <c r="L111"/>
      <c r="M111"/>
    </row>
    <row r="112" spans="1:13" x14ac:dyDescent="0.25">
      <c r="A112"/>
      <c r="B112" s="35" t="s">
        <v>1831</v>
      </c>
      <c r="C112" s="35" t="s">
        <v>1559</v>
      </c>
      <c r="D112" s="35" t="s">
        <v>1559</v>
      </c>
      <c r="E112" s="35" t="s">
        <v>1831</v>
      </c>
      <c r="F112" s="35" t="s">
        <v>1727</v>
      </c>
      <c r="G112" s="35" t="s">
        <v>837</v>
      </c>
      <c r="H112"/>
      <c r="I112"/>
      <c r="J112"/>
      <c r="K112"/>
      <c r="L112"/>
      <c r="M112"/>
    </row>
    <row r="113" spans="1:13" x14ac:dyDescent="0.25">
      <c r="A113"/>
      <c r="B113"/>
      <c r="C113" s="35" t="s">
        <v>1832</v>
      </c>
      <c r="D113" s="35" t="s">
        <v>1559</v>
      </c>
      <c r="E113" s="35" t="s">
        <v>1832</v>
      </c>
      <c r="F113" s="35" t="s">
        <v>1726</v>
      </c>
      <c r="G113" s="35" t="s">
        <v>1729</v>
      </c>
      <c r="H113"/>
      <c r="I113"/>
      <c r="J113"/>
      <c r="K113"/>
      <c r="L113"/>
      <c r="M113"/>
    </row>
    <row r="114" spans="1:13" x14ac:dyDescent="0.25">
      <c r="A114"/>
      <c r="B114"/>
      <c r="C114" s="35" t="s">
        <v>1833</v>
      </c>
      <c r="D114" s="35" t="s">
        <v>1559</v>
      </c>
      <c r="E114" s="35" t="s">
        <v>1833</v>
      </c>
      <c r="F114" s="35" t="s">
        <v>1726</v>
      </c>
      <c r="G114" s="35" t="s">
        <v>1729</v>
      </c>
      <c r="H114"/>
      <c r="I114"/>
      <c r="J114"/>
      <c r="K114"/>
      <c r="L114"/>
      <c r="M114"/>
    </row>
    <row r="115" spans="1:13" x14ac:dyDescent="0.25">
      <c r="A115"/>
      <c r="B115"/>
      <c r="C115" s="35" t="s">
        <v>1834</v>
      </c>
      <c r="D115" s="35" t="s">
        <v>1559</v>
      </c>
      <c r="E115" s="35" t="s">
        <v>1834</v>
      </c>
      <c r="F115" s="35" t="s">
        <v>1726</v>
      </c>
      <c r="G115" s="35" t="s">
        <v>1729</v>
      </c>
      <c r="H115"/>
      <c r="I115"/>
      <c r="J115"/>
      <c r="K115"/>
      <c r="L115"/>
      <c r="M115"/>
    </row>
    <row r="116" spans="1:13" x14ac:dyDescent="0.25">
      <c r="A116"/>
      <c r="B116"/>
      <c r="C116" s="35" t="s">
        <v>1835</v>
      </c>
      <c r="D116" s="35" t="s">
        <v>1559</v>
      </c>
      <c r="E116" s="35" t="s">
        <v>1835</v>
      </c>
      <c r="F116" s="35" t="s">
        <v>1726</v>
      </c>
      <c r="G116" s="35" t="s">
        <v>1729</v>
      </c>
      <c r="H116"/>
      <c r="I116"/>
      <c r="J116"/>
      <c r="K116"/>
      <c r="L116"/>
      <c r="M116"/>
    </row>
    <row r="117" spans="1:13" x14ac:dyDescent="0.25">
      <c r="A117"/>
      <c r="B117"/>
      <c r="C117" s="35" t="s">
        <v>1836</v>
      </c>
      <c r="D117" s="35" t="s">
        <v>1559</v>
      </c>
      <c r="E117" s="35" t="s">
        <v>1836</v>
      </c>
      <c r="F117" s="35" t="s">
        <v>1726</v>
      </c>
      <c r="G117" s="35" t="s">
        <v>1729</v>
      </c>
      <c r="H117"/>
      <c r="I117"/>
      <c r="J117"/>
      <c r="K117"/>
      <c r="L117"/>
      <c r="M117"/>
    </row>
    <row r="118" spans="1:13" x14ac:dyDescent="0.25">
      <c r="A118"/>
      <c r="B118"/>
      <c r="C118" s="35" t="s">
        <v>1837</v>
      </c>
      <c r="D118" s="35" t="s">
        <v>1559</v>
      </c>
      <c r="E118" s="35" t="s">
        <v>1837</v>
      </c>
      <c r="F118" s="35" t="s">
        <v>1726</v>
      </c>
      <c r="G118" s="35" t="s">
        <v>1729</v>
      </c>
      <c r="H118"/>
      <c r="I118"/>
      <c r="J118"/>
      <c r="K118"/>
      <c r="L118"/>
      <c r="M118"/>
    </row>
    <row r="119" spans="1:13" x14ac:dyDescent="0.25">
      <c r="A119"/>
      <c r="B119"/>
      <c r="C119" s="35" t="s">
        <v>1838</v>
      </c>
      <c r="D119" s="35" t="s">
        <v>1559</v>
      </c>
      <c r="E119" s="35" t="s">
        <v>1838</v>
      </c>
      <c r="F119" s="35" t="s">
        <v>1726</v>
      </c>
      <c r="G119" s="35" t="s">
        <v>1729</v>
      </c>
      <c r="H119"/>
      <c r="I119"/>
      <c r="J119"/>
      <c r="K119"/>
      <c r="L119"/>
      <c r="M119"/>
    </row>
    <row r="120" spans="1:13" x14ac:dyDescent="0.25">
      <c r="A120"/>
      <c r="B120"/>
      <c r="C120" s="35" t="s">
        <v>1839</v>
      </c>
      <c r="D120" s="35" t="s">
        <v>1559</v>
      </c>
      <c r="E120" s="35" t="s">
        <v>1839</v>
      </c>
      <c r="F120" s="35" t="s">
        <v>1726</v>
      </c>
      <c r="G120" s="35" t="s">
        <v>1729</v>
      </c>
      <c r="H120"/>
      <c r="I120"/>
      <c r="J120"/>
      <c r="K120"/>
      <c r="L120"/>
      <c r="M120"/>
    </row>
    <row r="121" spans="1:13" x14ac:dyDescent="0.25">
      <c r="A121"/>
      <c r="B121"/>
      <c r="C121" s="35" t="s">
        <v>1840</v>
      </c>
      <c r="D121" s="35" t="s">
        <v>1559</v>
      </c>
      <c r="E121" s="35" t="s">
        <v>1840</v>
      </c>
      <c r="F121" s="35" t="s">
        <v>1726</v>
      </c>
      <c r="G121" s="35" t="s">
        <v>1729</v>
      </c>
      <c r="H121"/>
      <c r="I121"/>
      <c r="J121"/>
      <c r="K121"/>
      <c r="L121"/>
      <c r="M121"/>
    </row>
    <row r="122" spans="1:13" x14ac:dyDescent="0.25">
      <c r="A122"/>
      <c r="B122"/>
      <c r="C122" s="35" t="s">
        <v>1841</v>
      </c>
      <c r="D122" s="35" t="s">
        <v>1559</v>
      </c>
      <c r="E122" s="35" t="s">
        <v>1841</v>
      </c>
      <c r="F122" s="35" t="s">
        <v>1726</v>
      </c>
      <c r="G122" s="35" t="s">
        <v>1729</v>
      </c>
      <c r="H122"/>
      <c r="I122"/>
      <c r="J122"/>
      <c r="K122"/>
      <c r="L122"/>
      <c r="M122"/>
    </row>
    <row r="123" spans="1:13" x14ac:dyDescent="0.25">
      <c r="A123"/>
      <c r="B123"/>
      <c r="C123" s="35" t="s">
        <v>1842</v>
      </c>
      <c r="D123" s="35" t="s">
        <v>1559</v>
      </c>
      <c r="E123" s="35" t="s">
        <v>1842</v>
      </c>
      <c r="F123" s="35" t="s">
        <v>1726</v>
      </c>
      <c r="G123" s="35" t="s">
        <v>1729</v>
      </c>
      <c r="H123"/>
      <c r="I123"/>
      <c r="J123"/>
      <c r="K123"/>
      <c r="L123"/>
      <c r="M123"/>
    </row>
    <row r="124" spans="1:13" x14ac:dyDescent="0.25">
      <c r="A124"/>
      <c r="B124"/>
      <c r="C124" s="35" t="s">
        <v>1843</v>
      </c>
      <c r="D124" s="35" t="s">
        <v>1559</v>
      </c>
      <c r="E124" s="35" t="s">
        <v>1843</v>
      </c>
      <c r="F124" s="35" t="s">
        <v>1726</v>
      </c>
      <c r="G124" s="35" t="s">
        <v>1729</v>
      </c>
      <c r="H124"/>
      <c r="I124"/>
      <c r="J124"/>
      <c r="K124"/>
      <c r="L124"/>
      <c r="M124"/>
    </row>
    <row r="125" spans="1:13" x14ac:dyDescent="0.25">
      <c r="A125"/>
      <c r="B125" s="35" t="s">
        <v>2221</v>
      </c>
      <c r="C125" s="35" t="s">
        <v>1559</v>
      </c>
      <c r="D125" s="35" t="s">
        <v>1559</v>
      </c>
      <c r="E125" s="35" t="s">
        <v>2221</v>
      </c>
      <c r="F125" s="35" t="s">
        <v>1727</v>
      </c>
      <c r="G125" s="35" t="s">
        <v>837</v>
      </c>
      <c r="H125"/>
      <c r="I125"/>
      <c r="J125"/>
      <c r="K125"/>
      <c r="L125"/>
      <c r="M125"/>
    </row>
    <row r="126" spans="1:13" x14ac:dyDescent="0.25">
      <c r="A126"/>
      <c r="B126"/>
      <c r="C126" s="35" t="s">
        <v>2222</v>
      </c>
      <c r="D126" s="35" t="s">
        <v>1559</v>
      </c>
      <c r="E126" s="35" t="s">
        <v>2222</v>
      </c>
      <c r="F126" s="35" t="s">
        <v>1727</v>
      </c>
      <c r="G126" s="35" t="s">
        <v>837</v>
      </c>
      <c r="H126"/>
      <c r="I126"/>
      <c r="J126"/>
      <c r="K126"/>
      <c r="L126"/>
      <c r="M126"/>
    </row>
    <row r="127" spans="1:13" x14ac:dyDescent="0.25">
      <c r="A127"/>
      <c r="B127"/>
      <c r="C127"/>
      <c r="D127" s="35" t="s">
        <v>2370</v>
      </c>
      <c r="E127" s="35" t="s">
        <v>2370</v>
      </c>
      <c r="F127" s="35" t="s">
        <v>1726</v>
      </c>
      <c r="G127" s="35" t="s">
        <v>1728</v>
      </c>
      <c r="H127"/>
      <c r="I127"/>
      <c r="J127"/>
      <c r="K127"/>
      <c r="L127"/>
      <c r="M127"/>
    </row>
    <row r="128" spans="1:13" x14ac:dyDescent="0.25">
      <c r="A128"/>
      <c r="B128"/>
      <c r="C128"/>
      <c r="D128" s="35" t="s">
        <v>2371</v>
      </c>
      <c r="E128" s="35" t="s">
        <v>2371</v>
      </c>
      <c r="F128" s="35" t="s">
        <v>1726</v>
      </c>
      <c r="G128" s="35" t="s">
        <v>1728</v>
      </c>
      <c r="H128"/>
      <c r="I128"/>
      <c r="J128"/>
      <c r="K128"/>
      <c r="L128"/>
      <c r="M128"/>
    </row>
    <row r="129" spans="1:13" x14ac:dyDescent="0.25">
      <c r="A129"/>
      <c r="B129"/>
      <c r="C129"/>
      <c r="D129" s="35" t="s">
        <v>2372</v>
      </c>
      <c r="E129" s="35" t="s">
        <v>2372</v>
      </c>
      <c r="F129" s="35" t="s">
        <v>1726</v>
      </c>
      <c r="G129" s="35" t="s">
        <v>1728</v>
      </c>
      <c r="H129"/>
      <c r="I129"/>
      <c r="J129"/>
      <c r="K129"/>
      <c r="L129"/>
      <c r="M129"/>
    </row>
    <row r="130" spans="1:13" x14ac:dyDescent="0.25">
      <c r="A130"/>
      <c r="B130"/>
      <c r="C130"/>
      <c r="D130" s="35" t="s">
        <v>2373</v>
      </c>
      <c r="E130" s="35" t="s">
        <v>2373</v>
      </c>
      <c r="F130" s="35" t="s">
        <v>1726</v>
      </c>
      <c r="G130" s="35" t="s">
        <v>1728</v>
      </c>
      <c r="H130"/>
      <c r="I130"/>
      <c r="J130"/>
      <c r="K130"/>
      <c r="L130"/>
      <c r="M130"/>
    </row>
    <row r="131" spans="1:13" x14ac:dyDescent="0.25">
      <c r="A131"/>
      <c r="B131"/>
      <c r="C131" s="35" t="s">
        <v>2223</v>
      </c>
      <c r="D131" s="35" t="s">
        <v>1559</v>
      </c>
      <c r="E131" s="35" t="s">
        <v>2223</v>
      </c>
      <c r="F131" s="35" t="s">
        <v>1727</v>
      </c>
      <c r="G131" s="35" t="s">
        <v>1742</v>
      </c>
      <c r="H131"/>
      <c r="I131"/>
      <c r="J131"/>
      <c r="K131"/>
      <c r="L131"/>
      <c r="M131"/>
    </row>
    <row r="132" spans="1:13" x14ac:dyDescent="0.25">
      <c r="A132"/>
      <c r="B132"/>
      <c r="C132" s="35" t="s">
        <v>2224</v>
      </c>
      <c r="D132" s="35" t="s">
        <v>1559</v>
      </c>
      <c r="E132" s="35" t="s">
        <v>2224</v>
      </c>
      <c r="F132" s="35" t="s">
        <v>1727</v>
      </c>
      <c r="G132" s="35" t="s">
        <v>1742</v>
      </c>
      <c r="H132"/>
      <c r="I132"/>
      <c r="J132"/>
      <c r="K132"/>
      <c r="L132"/>
      <c r="M132"/>
    </row>
    <row r="133" spans="1:13" x14ac:dyDescent="0.25">
      <c r="A133"/>
      <c r="B133"/>
      <c r="C133" s="35" t="s">
        <v>2225</v>
      </c>
      <c r="D133" s="35" t="s">
        <v>1559</v>
      </c>
      <c r="E133" s="35" t="s">
        <v>2225</v>
      </c>
      <c r="F133" s="35" t="s">
        <v>1727</v>
      </c>
      <c r="G133" s="35" t="s">
        <v>1742</v>
      </c>
      <c r="H133"/>
      <c r="I133"/>
      <c r="J133"/>
      <c r="K133"/>
      <c r="L133"/>
      <c r="M133"/>
    </row>
    <row r="134" spans="1:13" x14ac:dyDescent="0.25">
      <c r="A134"/>
      <c r="B134"/>
      <c r="C134" s="35" t="s">
        <v>2226</v>
      </c>
      <c r="D134" s="35" t="s">
        <v>1559</v>
      </c>
      <c r="E134" s="35" t="s">
        <v>2226</v>
      </c>
      <c r="F134" s="35" t="s">
        <v>1727</v>
      </c>
      <c r="G134" s="35" t="s">
        <v>837</v>
      </c>
      <c r="H134"/>
      <c r="I134"/>
      <c r="J134"/>
      <c r="K134"/>
      <c r="L134"/>
      <c r="M134"/>
    </row>
    <row r="135" spans="1:13" x14ac:dyDescent="0.25">
      <c r="A135"/>
      <c r="B135"/>
      <c r="C135"/>
      <c r="D135" s="35" t="s">
        <v>2374</v>
      </c>
      <c r="E135" s="35" t="s">
        <v>2374</v>
      </c>
      <c r="F135" s="35" t="s">
        <v>1726</v>
      </c>
      <c r="G135" s="35" t="s">
        <v>1728</v>
      </c>
      <c r="H135"/>
      <c r="I135"/>
      <c r="J135"/>
      <c r="K135"/>
      <c r="L135"/>
      <c r="M135"/>
    </row>
    <row r="136" spans="1:13" x14ac:dyDescent="0.25">
      <c r="A136"/>
      <c r="B136"/>
      <c r="C136"/>
      <c r="D136" s="35" t="s">
        <v>2375</v>
      </c>
      <c r="E136" s="35" t="s">
        <v>2375</v>
      </c>
      <c r="F136" s="35" t="s">
        <v>1726</v>
      </c>
      <c r="G136" s="35" t="s">
        <v>1728</v>
      </c>
      <c r="H136"/>
      <c r="I136"/>
      <c r="J136"/>
      <c r="K136"/>
      <c r="L136"/>
      <c r="M136"/>
    </row>
    <row r="137" spans="1:13" x14ac:dyDescent="0.25">
      <c r="A137"/>
      <c r="B137"/>
      <c r="C137"/>
      <c r="D137" s="35" t="s">
        <v>2376</v>
      </c>
      <c r="E137" s="35" t="s">
        <v>2376</v>
      </c>
      <c r="F137" s="35" t="s">
        <v>1726</v>
      </c>
      <c r="G137" s="35" t="s">
        <v>1728</v>
      </c>
      <c r="H137"/>
      <c r="I137"/>
      <c r="J137"/>
      <c r="K137"/>
      <c r="L137"/>
      <c r="M137"/>
    </row>
    <row r="138" spans="1:13" x14ac:dyDescent="0.25">
      <c r="A138"/>
      <c r="B138"/>
      <c r="C138"/>
      <c r="D138" s="35" t="s">
        <v>2377</v>
      </c>
      <c r="E138" s="35" t="s">
        <v>2377</v>
      </c>
      <c r="F138" s="35" t="s">
        <v>1726</v>
      </c>
      <c r="G138" s="35" t="s">
        <v>1728</v>
      </c>
      <c r="H138"/>
      <c r="I138"/>
      <c r="J138"/>
      <c r="K138"/>
      <c r="L138"/>
      <c r="M138"/>
    </row>
    <row r="139" spans="1:13" x14ac:dyDescent="0.25">
      <c r="A139"/>
      <c r="B139"/>
      <c r="C139" s="35" t="s">
        <v>2227</v>
      </c>
      <c r="D139" s="35" t="s">
        <v>1559</v>
      </c>
      <c r="E139" s="35" t="s">
        <v>2227</v>
      </c>
      <c r="F139" s="35" t="s">
        <v>1727</v>
      </c>
      <c r="G139" s="35" t="s">
        <v>1742</v>
      </c>
      <c r="H139"/>
      <c r="I139"/>
      <c r="J139"/>
      <c r="K139"/>
      <c r="L139"/>
      <c r="M139"/>
    </row>
    <row r="140" spans="1:13" x14ac:dyDescent="0.25">
      <c r="A140"/>
      <c r="B140"/>
      <c r="C140" s="35" t="s">
        <v>2228</v>
      </c>
      <c r="D140" s="35" t="s">
        <v>1559</v>
      </c>
      <c r="E140" s="35" t="s">
        <v>2228</v>
      </c>
      <c r="F140" s="35" t="s">
        <v>1727</v>
      </c>
      <c r="G140" s="35" t="s">
        <v>1742</v>
      </c>
      <c r="H140"/>
      <c r="I140"/>
      <c r="J140"/>
      <c r="K140"/>
      <c r="L140"/>
      <c r="M140"/>
    </row>
    <row r="141" spans="1:13" x14ac:dyDescent="0.25">
      <c r="A141"/>
      <c r="B141"/>
      <c r="C141" s="35" t="s">
        <v>2229</v>
      </c>
      <c r="D141" s="35" t="s">
        <v>1559</v>
      </c>
      <c r="E141" s="35" t="s">
        <v>2229</v>
      </c>
      <c r="F141" s="35" t="s">
        <v>1727</v>
      </c>
      <c r="G141" s="35" t="s">
        <v>1742</v>
      </c>
      <c r="H141"/>
      <c r="I141"/>
      <c r="J141"/>
      <c r="K141"/>
      <c r="L141"/>
      <c r="M141"/>
    </row>
    <row r="142" spans="1:13" x14ac:dyDescent="0.25">
      <c r="A142" s="35" t="s">
        <v>1868</v>
      </c>
      <c r="B142" s="35" t="s">
        <v>1559</v>
      </c>
      <c r="C142" s="35" t="s">
        <v>1559</v>
      </c>
      <c r="D142" s="35" t="s">
        <v>1559</v>
      </c>
      <c r="E142" s="35" t="s">
        <v>1868</v>
      </c>
      <c r="F142" s="35" t="s">
        <v>1727</v>
      </c>
      <c r="G142" s="35" t="s">
        <v>837</v>
      </c>
      <c r="H142"/>
      <c r="I142"/>
      <c r="J142"/>
      <c r="K142"/>
      <c r="L142"/>
      <c r="M142"/>
    </row>
    <row r="143" spans="1:13" x14ac:dyDescent="0.25">
      <c r="A143"/>
      <c r="B143" s="35" t="s">
        <v>1869</v>
      </c>
      <c r="C143" s="35" t="s">
        <v>1559</v>
      </c>
      <c r="D143" s="35" t="s">
        <v>1559</v>
      </c>
      <c r="E143" s="35" t="s">
        <v>1869</v>
      </c>
      <c r="F143" s="35" t="s">
        <v>1726</v>
      </c>
      <c r="G143" s="35" t="s">
        <v>1747</v>
      </c>
      <c r="H143"/>
      <c r="I143"/>
      <c r="J143"/>
      <c r="K143"/>
      <c r="L143"/>
      <c r="M143"/>
    </row>
    <row r="144" spans="1:13" x14ac:dyDescent="0.25">
      <c r="A144"/>
      <c r="B144"/>
      <c r="C144" s="35" t="s">
        <v>1877</v>
      </c>
      <c r="D144" s="35" t="s">
        <v>1559</v>
      </c>
      <c r="E144" s="35" t="s">
        <v>1877</v>
      </c>
      <c r="F144" s="35" t="s">
        <v>1726</v>
      </c>
      <c r="G144" s="35" t="s">
        <v>1747</v>
      </c>
      <c r="H144"/>
      <c r="I144"/>
      <c r="J144"/>
      <c r="K144"/>
      <c r="L144"/>
      <c r="M144"/>
    </row>
    <row r="145" spans="1:13" x14ac:dyDescent="0.25">
      <c r="A145"/>
      <c r="B145"/>
      <c r="C145" s="35" t="s">
        <v>1878</v>
      </c>
      <c r="D145" s="35" t="s">
        <v>1559</v>
      </c>
      <c r="E145" s="35" t="s">
        <v>1878</v>
      </c>
      <c r="F145" s="35" t="s">
        <v>1726</v>
      </c>
      <c r="G145" s="35" t="s">
        <v>1747</v>
      </c>
      <c r="H145"/>
      <c r="I145"/>
      <c r="J145"/>
      <c r="K145"/>
      <c r="L145"/>
      <c r="M145"/>
    </row>
    <row r="146" spans="1:13" x14ac:dyDescent="0.25">
      <c r="A146"/>
      <c r="B146"/>
      <c r="C146" s="35" t="s">
        <v>1879</v>
      </c>
      <c r="D146" s="35" t="s">
        <v>1559</v>
      </c>
      <c r="E146" s="35" t="s">
        <v>1879</v>
      </c>
      <c r="F146" s="35" t="s">
        <v>1726</v>
      </c>
      <c r="G146" s="35" t="s">
        <v>1747</v>
      </c>
      <c r="H146"/>
      <c r="I146"/>
      <c r="J146"/>
      <c r="K146"/>
      <c r="L146"/>
      <c r="M146"/>
    </row>
    <row r="147" spans="1:13" x14ac:dyDescent="0.25">
      <c r="A147"/>
      <c r="B147"/>
      <c r="C147" s="35" t="s">
        <v>1880</v>
      </c>
      <c r="D147" s="35" t="s">
        <v>1559</v>
      </c>
      <c r="E147" s="35" t="s">
        <v>1880</v>
      </c>
      <c r="F147" s="35" t="s">
        <v>1726</v>
      </c>
      <c r="G147" s="35" t="s">
        <v>1747</v>
      </c>
      <c r="H147"/>
      <c r="I147"/>
      <c r="J147"/>
      <c r="K147"/>
      <c r="L147"/>
      <c r="M147"/>
    </row>
    <row r="148" spans="1:13" x14ac:dyDescent="0.25">
      <c r="A148"/>
      <c r="B148" s="35" t="s">
        <v>1881</v>
      </c>
      <c r="C148" s="35" t="s">
        <v>1559</v>
      </c>
      <c r="D148" s="35" t="s">
        <v>1559</v>
      </c>
      <c r="E148" s="35" t="s">
        <v>1881</v>
      </c>
      <c r="F148" s="35" t="s">
        <v>1726</v>
      </c>
      <c r="G148" s="35" t="s">
        <v>1747</v>
      </c>
      <c r="H148"/>
      <c r="I148"/>
      <c r="J148"/>
      <c r="K148"/>
      <c r="L148"/>
      <c r="M148"/>
    </row>
    <row r="149" spans="1:13" x14ac:dyDescent="0.25">
      <c r="A149"/>
      <c r="B149"/>
      <c r="C149" s="35" t="s">
        <v>1893</v>
      </c>
      <c r="D149" s="35" t="s">
        <v>1559</v>
      </c>
      <c r="E149" s="35" t="s">
        <v>1893</v>
      </c>
      <c r="F149" s="35" t="s">
        <v>1726</v>
      </c>
      <c r="G149" s="35" t="s">
        <v>1747</v>
      </c>
      <c r="H149"/>
      <c r="I149"/>
      <c r="J149"/>
      <c r="K149"/>
      <c r="L149"/>
      <c r="M149"/>
    </row>
    <row r="150" spans="1:13" x14ac:dyDescent="0.25">
      <c r="A150"/>
      <c r="B150"/>
      <c r="C150" s="35" t="s">
        <v>1895</v>
      </c>
      <c r="D150" s="35" t="s">
        <v>1559</v>
      </c>
      <c r="E150" s="35" t="s">
        <v>1895</v>
      </c>
      <c r="F150" s="35" t="s">
        <v>1726</v>
      </c>
      <c r="G150" s="35" t="s">
        <v>1747</v>
      </c>
      <c r="H150"/>
      <c r="I150"/>
      <c r="J150"/>
      <c r="K150"/>
      <c r="L150"/>
      <c r="M150"/>
    </row>
    <row r="151" spans="1:13" x14ac:dyDescent="0.25">
      <c r="A151"/>
      <c r="B151"/>
      <c r="C151" s="35" t="s">
        <v>1896</v>
      </c>
      <c r="D151" s="35" t="s">
        <v>1559</v>
      </c>
      <c r="E151" s="35" t="s">
        <v>1896</v>
      </c>
      <c r="F151" s="35" t="s">
        <v>1726</v>
      </c>
      <c r="G151" s="35" t="s">
        <v>1747</v>
      </c>
      <c r="H151"/>
      <c r="I151"/>
      <c r="J151"/>
      <c r="K151"/>
      <c r="L151"/>
      <c r="M151"/>
    </row>
    <row r="152" spans="1:13" x14ac:dyDescent="0.25">
      <c r="A152"/>
      <c r="B152"/>
      <c r="C152" s="35" t="s">
        <v>1898</v>
      </c>
      <c r="D152" s="35" t="s">
        <v>1559</v>
      </c>
      <c r="E152" s="35" t="s">
        <v>1898</v>
      </c>
      <c r="F152" s="35" t="s">
        <v>1726</v>
      </c>
      <c r="G152" s="35" t="s">
        <v>1747</v>
      </c>
      <c r="H152"/>
      <c r="I152"/>
      <c r="J152"/>
      <c r="K152"/>
      <c r="L152"/>
      <c r="M152"/>
    </row>
    <row r="153" spans="1:13" x14ac:dyDescent="0.25">
      <c r="A153"/>
      <c r="B153"/>
      <c r="C153" s="35" t="s">
        <v>1900</v>
      </c>
      <c r="D153" s="35" t="s">
        <v>1559</v>
      </c>
      <c r="E153" s="35" t="s">
        <v>1900</v>
      </c>
      <c r="F153" s="35" t="s">
        <v>1726</v>
      </c>
      <c r="G153" s="35" t="s">
        <v>1747</v>
      </c>
      <c r="H153"/>
      <c r="I153"/>
      <c r="J153"/>
      <c r="K153"/>
      <c r="L153"/>
      <c r="M153"/>
    </row>
    <row r="154" spans="1:13" x14ac:dyDescent="0.25">
      <c r="A154"/>
      <c r="B154" s="35" t="s">
        <v>1901</v>
      </c>
      <c r="C154" s="35" t="s">
        <v>1559</v>
      </c>
      <c r="D154" s="35" t="s">
        <v>1559</v>
      </c>
      <c r="E154" s="35" t="s">
        <v>1901</v>
      </c>
      <c r="F154" s="35" t="s">
        <v>1726</v>
      </c>
      <c r="G154" s="35" t="s">
        <v>1747</v>
      </c>
      <c r="H154"/>
      <c r="I154"/>
      <c r="J154"/>
      <c r="K154"/>
      <c r="L154"/>
      <c r="M154"/>
    </row>
    <row r="155" spans="1:13" x14ac:dyDescent="0.25">
      <c r="A155"/>
      <c r="B155"/>
      <c r="C155" s="35" t="s">
        <v>1924</v>
      </c>
      <c r="D155" s="35" t="s">
        <v>1559</v>
      </c>
      <c r="E155" s="35" t="s">
        <v>1924</v>
      </c>
      <c r="F155" s="35" t="s">
        <v>1726</v>
      </c>
      <c r="G155" s="35" t="s">
        <v>1747</v>
      </c>
      <c r="H155"/>
      <c r="I155"/>
      <c r="J155"/>
      <c r="K155"/>
      <c r="L155"/>
      <c r="M155"/>
    </row>
    <row r="156" spans="1:13" x14ac:dyDescent="0.25">
      <c r="A156"/>
      <c r="B156" s="35" t="s">
        <v>1925</v>
      </c>
      <c r="C156" s="35" t="s">
        <v>1559</v>
      </c>
      <c r="D156" s="35" t="s">
        <v>1559</v>
      </c>
      <c r="E156" s="35" t="s">
        <v>1925</v>
      </c>
      <c r="F156" s="35" t="s">
        <v>1726</v>
      </c>
      <c r="G156" s="35" t="s">
        <v>1747</v>
      </c>
      <c r="H156"/>
      <c r="I156"/>
      <c r="J156"/>
      <c r="K156"/>
      <c r="L156"/>
      <c r="M156"/>
    </row>
    <row r="157" spans="1:13" x14ac:dyDescent="0.25">
      <c r="A157"/>
      <c r="B157"/>
      <c r="C157" s="35" t="s">
        <v>1932</v>
      </c>
      <c r="D157" s="35" t="s">
        <v>1559</v>
      </c>
      <c r="E157" s="35" t="s">
        <v>1932</v>
      </c>
      <c r="F157" s="35" t="s">
        <v>1726</v>
      </c>
      <c r="G157" s="35" t="s">
        <v>1747</v>
      </c>
      <c r="H157"/>
      <c r="I157"/>
      <c r="J157"/>
      <c r="K157"/>
      <c r="L157"/>
      <c r="M157"/>
    </row>
    <row r="158" spans="1:13" x14ac:dyDescent="0.25">
      <c r="A158"/>
      <c r="B158"/>
      <c r="C158" s="35" t="s">
        <v>1937</v>
      </c>
      <c r="D158" s="35" t="s">
        <v>1559</v>
      </c>
      <c r="E158" s="35" t="s">
        <v>1937</v>
      </c>
      <c r="F158" s="35" t="s">
        <v>1726</v>
      </c>
      <c r="G158" s="35" t="s">
        <v>1747</v>
      </c>
      <c r="H158"/>
      <c r="I158"/>
      <c r="J158"/>
      <c r="K158"/>
      <c r="L158"/>
      <c r="M158"/>
    </row>
    <row r="159" spans="1:13" x14ac:dyDescent="0.25">
      <c r="A159"/>
      <c r="B159" s="35" t="s">
        <v>1938</v>
      </c>
      <c r="C159" s="35" t="s">
        <v>1559</v>
      </c>
      <c r="D159" s="35" t="s">
        <v>1559</v>
      </c>
      <c r="E159" s="35" t="s">
        <v>1938</v>
      </c>
      <c r="F159" s="35" t="s">
        <v>1726</v>
      </c>
      <c r="G159" s="35" t="s">
        <v>1747</v>
      </c>
      <c r="H159"/>
      <c r="I159"/>
      <c r="J159"/>
      <c r="K159"/>
      <c r="L159"/>
      <c r="M159"/>
    </row>
    <row r="160" spans="1:13" x14ac:dyDescent="0.25">
      <c r="A160"/>
      <c r="B160"/>
      <c r="C160" s="35" t="s">
        <v>1955</v>
      </c>
      <c r="D160" s="35" t="s">
        <v>1559</v>
      </c>
      <c r="E160" s="35" t="s">
        <v>1955</v>
      </c>
      <c r="F160" s="35" t="s">
        <v>1726</v>
      </c>
      <c r="G160" s="35" t="s">
        <v>1747</v>
      </c>
      <c r="H160"/>
      <c r="I160"/>
      <c r="J160"/>
      <c r="K160"/>
      <c r="L160"/>
      <c r="M160"/>
    </row>
    <row r="161" spans="1:13" x14ac:dyDescent="0.25">
      <c r="A161"/>
      <c r="B161" s="35" t="s">
        <v>1956</v>
      </c>
      <c r="C161" s="35" t="s">
        <v>1559</v>
      </c>
      <c r="D161" s="35" t="s">
        <v>1559</v>
      </c>
      <c r="E161" s="35" t="s">
        <v>1956</v>
      </c>
      <c r="F161" s="35" t="s">
        <v>1726</v>
      </c>
      <c r="G161" s="35" t="s">
        <v>1747</v>
      </c>
      <c r="H161"/>
      <c r="I161"/>
      <c r="J161"/>
      <c r="K161"/>
      <c r="L161"/>
      <c r="M161"/>
    </row>
    <row r="162" spans="1:13" x14ac:dyDescent="0.25">
      <c r="A162"/>
      <c r="B162"/>
      <c r="C162" s="35" t="s">
        <v>1972</v>
      </c>
      <c r="D162" s="35" t="s">
        <v>1559</v>
      </c>
      <c r="E162" s="35" t="s">
        <v>1972</v>
      </c>
      <c r="F162" s="35" t="s">
        <v>1726</v>
      </c>
      <c r="G162" s="35" t="s">
        <v>1747</v>
      </c>
      <c r="H162"/>
      <c r="I162"/>
      <c r="J162"/>
      <c r="K162"/>
      <c r="L162"/>
      <c r="M162"/>
    </row>
    <row r="163" spans="1:13" x14ac:dyDescent="0.25">
      <c r="A163"/>
      <c r="B163" s="35" t="s">
        <v>1973</v>
      </c>
      <c r="C163" s="35" t="s">
        <v>1559</v>
      </c>
      <c r="D163" s="35" t="s">
        <v>1559</v>
      </c>
      <c r="E163" s="35" t="s">
        <v>1973</v>
      </c>
      <c r="F163" s="35" t="s">
        <v>1726</v>
      </c>
      <c r="G163" s="35" t="s">
        <v>1747</v>
      </c>
      <c r="H163"/>
      <c r="I163"/>
      <c r="J163"/>
      <c r="K163"/>
      <c r="L163"/>
      <c r="M163"/>
    </row>
    <row r="164" spans="1:13" x14ac:dyDescent="0.25">
      <c r="A164"/>
      <c r="B164"/>
      <c r="C164" s="35" t="s">
        <v>1977</v>
      </c>
      <c r="D164" s="35" t="s">
        <v>1559</v>
      </c>
      <c r="E164" s="35" t="s">
        <v>1977</v>
      </c>
      <c r="F164" s="35" t="s">
        <v>1726</v>
      </c>
      <c r="G164" s="35" t="s">
        <v>1747</v>
      </c>
      <c r="H164"/>
      <c r="I164"/>
      <c r="J164"/>
      <c r="K164"/>
      <c r="L164"/>
      <c r="M164"/>
    </row>
    <row r="165" spans="1:13" x14ac:dyDescent="0.25">
      <c r="A165"/>
      <c r="B165" s="35" t="s">
        <v>1978</v>
      </c>
      <c r="C165" s="35" t="s">
        <v>1559</v>
      </c>
      <c r="D165" s="35" t="s">
        <v>1559</v>
      </c>
      <c r="E165" s="35" t="s">
        <v>1978</v>
      </c>
      <c r="F165" s="35" t="s">
        <v>1726</v>
      </c>
      <c r="G165" s="35" t="s">
        <v>1747</v>
      </c>
      <c r="H165"/>
      <c r="I165"/>
      <c r="J165"/>
      <c r="K165"/>
      <c r="L165"/>
      <c r="M165"/>
    </row>
    <row r="166" spans="1:13" x14ac:dyDescent="0.25">
      <c r="A166"/>
      <c r="B166"/>
      <c r="C166" s="35" t="s">
        <v>2074</v>
      </c>
      <c r="D166" s="35" t="s">
        <v>1559</v>
      </c>
      <c r="E166" s="35" t="s">
        <v>2074</v>
      </c>
      <c r="F166" s="35" t="s">
        <v>1726</v>
      </c>
      <c r="G166" s="35" t="s">
        <v>1747</v>
      </c>
      <c r="H166"/>
      <c r="I166"/>
      <c r="J166"/>
      <c r="K166"/>
      <c r="L166"/>
      <c r="M166"/>
    </row>
    <row r="167" spans="1:13" x14ac:dyDescent="0.25">
      <c r="A167"/>
      <c r="B167"/>
      <c r="C167" s="35" t="s">
        <v>1985</v>
      </c>
      <c r="D167" s="35" t="s">
        <v>1559</v>
      </c>
      <c r="E167" s="35" t="s">
        <v>1985</v>
      </c>
      <c r="F167" s="35" t="s">
        <v>1726</v>
      </c>
      <c r="G167" s="35" t="s">
        <v>1747</v>
      </c>
      <c r="H167"/>
      <c r="I167"/>
      <c r="J167"/>
      <c r="K167"/>
      <c r="L167"/>
      <c r="M167"/>
    </row>
    <row r="168" spans="1:13" x14ac:dyDescent="0.25">
      <c r="A168"/>
      <c r="B168" s="35" t="s">
        <v>1986</v>
      </c>
      <c r="C168" s="35" t="s">
        <v>1559</v>
      </c>
      <c r="D168" s="35" t="s">
        <v>1559</v>
      </c>
      <c r="E168" s="35" t="s">
        <v>1986</v>
      </c>
      <c r="F168" s="35" t="s">
        <v>1726</v>
      </c>
      <c r="G168" s="35" t="s">
        <v>1747</v>
      </c>
      <c r="H168"/>
      <c r="I168"/>
      <c r="J168"/>
      <c r="K168"/>
      <c r="L168"/>
      <c r="M168"/>
    </row>
    <row r="169" spans="1:13" x14ac:dyDescent="0.25">
      <c r="A169"/>
      <c r="B169"/>
      <c r="C169" s="35" t="s">
        <v>1988</v>
      </c>
      <c r="D169" s="35" t="s">
        <v>1559</v>
      </c>
      <c r="E169" s="35" t="s">
        <v>1988</v>
      </c>
      <c r="F169" s="35" t="s">
        <v>1726</v>
      </c>
      <c r="G169" s="35" t="s">
        <v>1747</v>
      </c>
      <c r="H169"/>
      <c r="I169"/>
      <c r="J169"/>
      <c r="K169"/>
      <c r="L169"/>
      <c r="M169"/>
    </row>
    <row r="170" spans="1:13" x14ac:dyDescent="0.25">
      <c r="A170"/>
      <c r="B170"/>
      <c r="C170" s="35" t="s">
        <v>1991</v>
      </c>
      <c r="D170" s="35" t="s">
        <v>1559</v>
      </c>
      <c r="E170" s="35" t="s">
        <v>1991</v>
      </c>
      <c r="F170" s="35" t="s">
        <v>1726</v>
      </c>
      <c r="G170" s="35" t="s">
        <v>1747</v>
      </c>
      <c r="H170"/>
      <c r="I170"/>
      <c r="J170"/>
      <c r="K170"/>
      <c r="L170"/>
      <c r="M170"/>
    </row>
    <row r="171" spans="1:13" x14ac:dyDescent="0.25">
      <c r="A171"/>
      <c r="B171"/>
      <c r="C171" s="35" t="s">
        <v>1992</v>
      </c>
      <c r="D171" s="35" t="s">
        <v>1559</v>
      </c>
      <c r="E171" s="35" t="s">
        <v>1992</v>
      </c>
      <c r="F171" s="35" t="s">
        <v>1726</v>
      </c>
      <c r="G171" s="35" t="s">
        <v>1747</v>
      </c>
      <c r="H171"/>
      <c r="I171"/>
      <c r="J171"/>
      <c r="K171"/>
      <c r="L171"/>
      <c r="M171"/>
    </row>
    <row r="172" spans="1:13" x14ac:dyDescent="0.25">
      <c r="A172"/>
      <c r="B172"/>
      <c r="C172" s="35" t="s">
        <v>2075</v>
      </c>
      <c r="D172" s="35" t="s">
        <v>1559</v>
      </c>
      <c r="E172" s="35" t="s">
        <v>2075</v>
      </c>
      <c r="F172" s="35" t="s">
        <v>1726</v>
      </c>
      <c r="G172" s="35" t="s">
        <v>1747</v>
      </c>
      <c r="H172"/>
      <c r="I172"/>
      <c r="J172"/>
      <c r="K172"/>
      <c r="L172"/>
      <c r="M172"/>
    </row>
    <row r="173" spans="1:13" x14ac:dyDescent="0.25">
      <c r="A173"/>
      <c r="B173"/>
      <c r="C173" s="35" t="s">
        <v>1993</v>
      </c>
      <c r="D173" s="35" t="s">
        <v>1559</v>
      </c>
      <c r="E173" s="35" t="s">
        <v>1993</v>
      </c>
      <c r="F173" s="35" t="s">
        <v>1726</v>
      </c>
      <c r="G173" s="35" t="s">
        <v>1747</v>
      </c>
      <c r="H173"/>
      <c r="I173"/>
      <c r="J173"/>
      <c r="K173"/>
      <c r="L173"/>
      <c r="M173"/>
    </row>
    <row r="174" spans="1:13" x14ac:dyDescent="0.25">
      <c r="A174"/>
      <c r="B174"/>
      <c r="C174" s="35" t="s">
        <v>1994</v>
      </c>
      <c r="D174" s="35" t="s">
        <v>1559</v>
      </c>
      <c r="E174" s="35" t="s">
        <v>1994</v>
      </c>
      <c r="F174" s="35" t="s">
        <v>1726</v>
      </c>
      <c r="G174" s="35" t="s">
        <v>1747</v>
      </c>
      <c r="H174"/>
      <c r="I174"/>
      <c r="J174"/>
      <c r="K174"/>
      <c r="L174"/>
      <c r="M174"/>
    </row>
    <row r="175" spans="1:13" x14ac:dyDescent="0.25">
      <c r="A175"/>
      <c r="B175"/>
      <c r="C175" s="35" t="s">
        <v>1995</v>
      </c>
      <c r="D175" s="35" t="s">
        <v>1559</v>
      </c>
      <c r="E175" s="35" t="s">
        <v>1995</v>
      </c>
      <c r="F175" s="35" t="s">
        <v>1726</v>
      </c>
      <c r="G175" s="35" t="s">
        <v>1747</v>
      </c>
      <c r="H175"/>
      <c r="I175"/>
      <c r="J175"/>
      <c r="K175"/>
      <c r="L175"/>
      <c r="M175"/>
    </row>
    <row r="176" spans="1:13" x14ac:dyDescent="0.25">
      <c r="A176"/>
      <c r="B176" s="35" t="s">
        <v>1996</v>
      </c>
      <c r="C176" s="35" t="s">
        <v>1559</v>
      </c>
      <c r="D176" s="35" t="s">
        <v>1559</v>
      </c>
      <c r="E176" s="35" t="s">
        <v>1996</v>
      </c>
      <c r="F176" s="35" t="s">
        <v>1726</v>
      </c>
      <c r="G176" s="35" t="s">
        <v>1747</v>
      </c>
      <c r="H176"/>
      <c r="I176"/>
      <c r="J176"/>
      <c r="K176"/>
      <c r="L176"/>
      <c r="M176"/>
    </row>
    <row r="177" spans="1:13" x14ac:dyDescent="0.25">
      <c r="A177"/>
      <c r="B177"/>
      <c r="C177" s="35" t="s">
        <v>1997</v>
      </c>
      <c r="D177" s="35" t="s">
        <v>1559</v>
      </c>
      <c r="E177" s="35" t="s">
        <v>1997</v>
      </c>
      <c r="F177" s="35" t="s">
        <v>1726</v>
      </c>
      <c r="G177" s="35" t="s">
        <v>1747</v>
      </c>
      <c r="H177"/>
      <c r="I177"/>
      <c r="J177"/>
      <c r="K177"/>
      <c r="L177"/>
      <c r="M177"/>
    </row>
    <row r="178" spans="1:13" x14ac:dyDescent="0.25">
      <c r="A178" s="35" t="s">
        <v>1998</v>
      </c>
      <c r="B178" s="35" t="s">
        <v>1999</v>
      </c>
      <c r="C178" s="35" t="s">
        <v>2241</v>
      </c>
      <c r="D178" s="35" t="s">
        <v>1559</v>
      </c>
      <c r="E178" s="35" t="s">
        <v>2241</v>
      </c>
      <c r="F178" s="35" t="s">
        <v>1727</v>
      </c>
      <c r="G178" s="35" t="s">
        <v>837</v>
      </c>
      <c r="H178"/>
      <c r="I178"/>
      <c r="J178"/>
      <c r="K178"/>
      <c r="L178"/>
      <c r="M178"/>
    </row>
    <row r="179" spans="1:13" x14ac:dyDescent="0.25">
      <c r="A179"/>
      <c r="B179"/>
      <c r="C179"/>
      <c r="D179" s="35" t="s">
        <v>2242</v>
      </c>
      <c r="E179" s="35" t="s">
        <v>2242</v>
      </c>
      <c r="F179" s="35" t="s">
        <v>1726</v>
      </c>
      <c r="G179" s="35" t="s">
        <v>1728</v>
      </c>
      <c r="H179"/>
      <c r="I179"/>
      <c r="J179"/>
      <c r="K179"/>
      <c r="L179"/>
      <c r="M179"/>
    </row>
    <row r="180" spans="1:13" x14ac:dyDescent="0.25">
      <c r="A180"/>
      <c r="B180"/>
      <c r="C180"/>
      <c r="D180" s="35" t="s">
        <v>2243</v>
      </c>
      <c r="E180" s="35" t="s">
        <v>2243</v>
      </c>
      <c r="F180" s="35" t="s">
        <v>1726</v>
      </c>
      <c r="G180" s="35" t="s">
        <v>1728</v>
      </c>
      <c r="H180"/>
      <c r="I180"/>
      <c r="J180"/>
      <c r="K180"/>
      <c r="L180"/>
      <c r="M180"/>
    </row>
    <row r="181" spans="1:13" x14ac:dyDescent="0.25">
      <c r="A181"/>
      <c r="B181"/>
      <c r="C181"/>
      <c r="D181" s="35" t="s">
        <v>2244</v>
      </c>
      <c r="E181" s="35" t="s">
        <v>2244</v>
      </c>
      <c r="F181" s="35" t="s">
        <v>1726</v>
      </c>
      <c r="G181" s="35" t="s">
        <v>1728</v>
      </c>
      <c r="H181"/>
      <c r="I181"/>
      <c r="J181"/>
      <c r="K181"/>
      <c r="L181"/>
      <c r="M181"/>
    </row>
    <row r="182" spans="1:13" x14ac:dyDescent="0.25">
      <c r="A182"/>
      <c r="B182"/>
      <c r="C182"/>
      <c r="D182" s="35" t="s">
        <v>2245</v>
      </c>
      <c r="E182" s="35" t="s">
        <v>2245</v>
      </c>
      <c r="F182" s="35" t="s">
        <v>1726</v>
      </c>
      <c r="G182" s="35" t="s">
        <v>1728</v>
      </c>
      <c r="H182"/>
      <c r="I182"/>
      <c r="J182"/>
      <c r="K182"/>
      <c r="L182"/>
      <c r="M182"/>
    </row>
    <row r="183" spans="1:13" x14ac:dyDescent="0.25">
      <c r="A183"/>
      <c r="B183"/>
      <c r="C183"/>
      <c r="D183" s="35" t="s">
        <v>2246</v>
      </c>
      <c r="E183" s="35" t="s">
        <v>2246</v>
      </c>
      <c r="F183" s="35" t="s">
        <v>1726</v>
      </c>
      <c r="G183" s="35" t="s">
        <v>1728</v>
      </c>
      <c r="H183"/>
      <c r="I183"/>
      <c r="J183"/>
      <c r="K183"/>
      <c r="L183"/>
      <c r="M183"/>
    </row>
    <row r="184" spans="1:13" x14ac:dyDescent="0.25">
      <c r="A184"/>
      <c r="B184"/>
      <c r="C184"/>
      <c r="D184" s="35" t="s">
        <v>2247</v>
      </c>
      <c r="E184" s="35" t="s">
        <v>2247</v>
      </c>
      <c r="F184" s="35" t="s">
        <v>1726</v>
      </c>
      <c r="G184" s="35" t="s">
        <v>1728</v>
      </c>
      <c r="H184"/>
      <c r="I184"/>
      <c r="J184"/>
      <c r="K184"/>
      <c r="L184"/>
      <c r="M184"/>
    </row>
    <row r="185" spans="1:13" x14ac:dyDescent="0.25">
      <c r="A185"/>
      <c r="B185" s="35" t="s">
        <v>2390</v>
      </c>
      <c r="C185" s="35" t="s">
        <v>1559</v>
      </c>
      <c r="D185" s="35" t="s">
        <v>1559</v>
      </c>
      <c r="E185" s="35" t="s">
        <v>2390</v>
      </c>
      <c r="F185" s="35" t="s">
        <v>1727</v>
      </c>
      <c r="G185" s="35" t="s">
        <v>837</v>
      </c>
      <c r="H185"/>
      <c r="I185"/>
      <c r="J185"/>
      <c r="K185"/>
      <c r="L185"/>
      <c r="M185"/>
    </row>
    <row r="186" spans="1:13" x14ac:dyDescent="0.25">
      <c r="A186"/>
      <c r="B186"/>
      <c r="C186" s="35" t="s">
        <v>2391</v>
      </c>
      <c r="D186" s="35" t="s">
        <v>1559</v>
      </c>
      <c r="E186" s="35" t="s">
        <v>2391</v>
      </c>
      <c r="F186" s="35" t="s">
        <v>1727</v>
      </c>
      <c r="G186" s="35" t="s">
        <v>1743</v>
      </c>
      <c r="H186"/>
      <c r="I186"/>
      <c r="J186"/>
      <c r="K186"/>
      <c r="L186"/>
      <c r="M186"/>
    </row>
    <row r="187" spans="1:13" x14ac:dyDescent="0.25">
      <c r="A187" s="35" t="s">
        <v>2008</v>
      </c>
      <c r="B187" s="35" t="s">
        <v>1559</v>
      </c>
      <c r="C187" s="35" t="s">
        <v>1559</v>
      </c>
      <c r="D187" s="35" t="s">
        <v>1559</v>
      </c>
      <c r="E187" s="35" t="s">
        <v>2008</v>
      </c>
      <c r="F187" s="35" t="s">
        <v>1727</v>
      </c>
      <c r="G187" s="35" t="s">
        <v>837</v>
      </c>
      <c r="H187"/>
      <c r="I187"/>
      <c r="J187"/>
      <c r="K187"/>
      <c r="L187"/>
      <c r="M187"/>
    </row>
    <row r="188" spans="1:13" x14ac:dyDescent="0.25">
      <c r="A188"/>
      <c r="B188" s="35" t="s">
        <v>2009</v>
      </c>
      <c r="C188" s="35" t="s">
        <v>1559</v>
      </c>
      <c r="D188" s="35" t="s">
        <v>1559</v>
      </c>
      <c r="E188" s="35" t="s">
        <v>2009</v>
      </c>
      <c r="F188" s="35" t="s">
        <v>1726</v>
      </c>
      <c r="G188" s="35" t="s">
        <v>1747</v>
      </c>
      <c r="H188"/>
      <c r="I188"/>
      <c r="J188"/>
      <c r="K188"/>
      <c r="L188"/>
      <c r="M188"/>
    </row>
    <row r="189" spans="1:13" x14ac:dyDescent="0.25">
      <c r="A189"/>
      <c r="B189"/>
      <c r="C189" s="35" t="s">
        <v>2010</v>
      </c>
      <c r="D189" s="35" t="s">
        <v>1559</v>
      </c>
      <c r="E189" s="35" t="s">
        <v>2010</v>
      </c>
      <c r="F189" s="35" t="s">
        <v>1726</v>
      </c>
      <c r="G189" s="35" t="s">
        <v>1747</v>
      </c>
      <c r="H189"/>
      <c r="I189"/>
      <c r="J189"/>
      <c r="K189"/>
      <c r="L189"/>
      <c r="M189"/>
    </row>
    <row r="190" spans="1:13" x14ac:dyDescent="0.25">
      <c r="A190"/>
      <c r="B190"/>
      <c r="C190" s="35" t="s">
        <v>2011</v>
      </c>
      <c r="D190" s="35" t="s">
        <v>1559</v>
      </c>
      <c r="E190" s="35" t="s">
        <v>2011</v>
      </c>
      <c r="F190" s="35" t="s">
        <v>1726</v>
      </c>
      <c r="G190" s="35" t="s">
        <v>1747</v>
      </c>
      <c r="H190"/>
      <c r="I190"/>
      <c r="J190"/>
      <c r="K190"/>
      <c r="L190"/>
      <c r="M190"/>
    </row>
    <row r="191" spans="1:13" x14ac:dyDescent="0.25">
      <c r="A191"/>
      <c r="B191"/>
      <c r="C191" s="35" t="s">
        <v>2012</v>
      </c>
      <c r="D191" s="35" t="s">
        <v>1559</v>
      </c>
      <c r="E191" s="35" t="s">
        <v>2012</v>
      </c>
      <c r="F191" s="35" t="s">
        <v>1726</v>
      </c>
      <c r="G191" s="35" t="s">
        <v>1747</v>
      </c>
      <c r="H191"/>
      <c r="I191"/>
      <c r="J191"/>
      <c r="K191"/>
      <c r="L191"/>
      <c r="M191"/>
    </row>
    <row r="192" spans="1:13" x14ac:dyDescent="0.25">
      <c r="A192"/>
      <c r="B192"/>
      <c r="C192" s="35" t="s">
        <v>2013</v>
      </c>
      <c r="D192" s="35" t="s">
        <v>1559</v>
      </c>
      <c r="E192" s="35" t="s">
        <v>2013</v>
      </c>
      <c r="F192" s="35" t="s">
        <v>1726</v>
      </c>
      <c r="G192" s="35" t="s">
        <v>1747</v>
      </c>
      <c r="H192"/>
      <c r="I192"/>
      <c r="J192"/>
      <c r="K192"/>
      <c r="L192"/>
      <c r="M192"/>
    </row>
    <row r="193" spans="1:13" x14ac:dyDescent="0.25">
      <c r="A193"/>
      <c r="B193"/>
      <c r="C193" s="35" t="s">
        <v>2014</v>
      </c>
      <c r="D193" s="35" t="s">
        <v>1559</v>
      </c>
      <c r="E193" s="35" t="s">
        <v>2014</v>
      </c>
      <c r="F193" s="35" t="s">
        <v>1726</v>
      </c>
      <c r="G193" s="35" t="s">
        <v>1747</v>
      </c>
      <c r="H193"/>
      <c r="I193"/>
      <c r="J193"/>
      <c r="K193"/>
      <c r="L193"/>
      <c r="M193"/>
    </row>
    <row r="194" spans="1:13" x14ac:dyDescent="0.25">
      <c r="A194"/>
      <c r="B194" s="35" t="s">
        <v>2015</v>
      </c>
      <c r="C194" s="35" t="s">
        <v>1559</v>
      </c>
      <c r="D194" s="35" t="s">
        <v>1559</v>
      </c>
      <c r="E194" s="35" t="s">
        <v>2015</v>
      </c>
      <c r="F194" s="35" t="s">
        <v>1726</v>
      </c>
      <c r="G194" s="35" t="s">
        <v>1747</v>
      </c>
      <c r="H194"/>
      <c r="I194"/>
      <c r="J194"/>
      <c r="K194"/>
      <c r="L194"/>
      <c r="M194"/>
    </row>
    <row r="195" spans="1:13" x14ac:dyDescent="0.25">
      <c r="A195"/>
      <c r="B195"/>
      <c r="C195" s="35" t="s">
        <v>2016</v>
      </c>
      <c r="D195" s="35" t="s">
        <v>1559</v>
      </c>
      <c r="E195" s="35" t="s">
        <v>2016</v>
      </c>
      <c r="F195" s="35" t="s">
        <v>1726</v>
      </c>
      <c r="G195" s="35" t="s">
        <v>1747</v>
      </c>
      <c r="H195"/>
      <c r="I195"/>
      <c r="J195"/>
      <c r="K195"/>
      <c r="L195"/>
      <c r="M195"/>
    </row>
    <row r="196" spans="1:13" x14ac:dyDescent="0.25">
      <c r="A196"/>
      <c r="B196"/>
      <c r="C196" s="35" t="s">
        <v>2017</v>
      </c>
      <c r="D196" s="35" t="s">
        <v>1559</v>
      </c>
      <c r="E196" s="35" t="s">
        <v>2017</v>
      </c>
      <c r="F196" s="35" t="s">
        <v>1726</v>
      </c>
      <c r="G196" s="35" t="s">
        <v>1747</v>
      </c>
      <c r="H196"/>
      <c r="I196"/>
      <c r="J196"/>
      <c r="K196"/>
      <c r="L196"/>
      <c r="M196"/>
    </row>
    <row r="197" spans="1:13" x14ac:dyDescent="0.25">
      <c r="A197"/>
      <c r="B197"/>
      <c r="C197" s="35" t="s">
        <v>2018</v>
      </c>
      <c r="D197" s="35" t="s">
        <v>1559</v>
      </c>
      <c r="E197" s="35" t="s">
        <v>2018</v>
      </c>
      <c r="F197" s="35" t="s">
        <v>1726</v>
      </c>
      <c r="G197" s="35" t="s">
        <v>1747</v>
      </c>
      <c r="H197"/>
      <c r="I197"/>
      <c r="J197"/>
      <c r="K197"/>
      <c r="L197"/>
      <c r="M197"/>
    </row>
    <row r="198" spans="1:13" x14ac:dyDescent="0.25">
      <c r="A198"/>
      <c r="B198"/>
      <c r="C198" s="35" t="s">
        <v>2019</v>
      </c>
      <c r="D198" s="35" t="s">
        <v>1559</v>
      </c>
      <c r="E198" s="35" t="s">
        <v>2019</v>
      </c>
      <c r="F198" s="35" t="s">
        <v>1726</v>
      </c>
      <c r="G198" s="35" t="s">
        <v>1747</v>
      </c>
      <c r="H198"/>
      <c r="I198"/>
      <c r="J198"/>
      <c r="K198"/>
      <c r="L198"/>
      <c r="M198"/>
    </row>
    <row r="199" spans="1:13" x14ac:dyDescent="0.25">
      <c r="A199"/>
      <c r="B199"/>
      <c r="C199" s="35" t="s">
        <v>2020</v>
      </c>
      <c r="D199" s="35" t="s">
        <v>1559</v>
      </c>
      <c r="E199" s="35" t="s">
        <v>2020</v>
      </c>
      <c r="F199" s="35" t="s">
        <v>1726</v>
      </c>
      <c r="G199" s="35" t="s">
        <v>1747</v>
      </c>
      <c r="H199"/>
      <c r="I199"/>
      <c r="J199"/>
      <c r="K199"/>
      <c r="L199"/>
      <c r="M199"/>
    </row>
    <row r="200" spans="1:13" x14ac:dyDescent="0.25">
      <c r="A200"/>
      <c r="B200"/>
      <c r="C200" s="35" t="s">
        <v>2021</v>
      </c>
      <c r="D200" s="35" t="s">
        <v>1559</v>
      </c>
      <c r="E200" s="35" t="s">
        <v>2021</v>
      </c>
      <c r="F200" s="35" t="s">
        <v>1726</v>
      </c>
      <c r="G200" s="35" t="s">
        <v>1747</v>
      </c>
      <c r="H200"/>
      <c r="I200"/>
      <c r="J200"/>
      <c r="K200"/>
      <c r="L200"/>
      <c r="M200"/>
    </row>
    <row r="201" spans="1:13" x14ac:dyDescent="0.25">
      <c r="A201"/>
      <c r="B201"/>
      <c r="C201" s="35" t="s">
        <v>2022</v>
      </c>
      <c r="D201" s="35" t="s">
        <v>1559</v>
      </c>
      <c r="E201" s="35" t="s">
        <v>2022</v>
      </c>
      <c r="F201" s="35" t="s">
        <v>1726</v>
      </c>
      <c r="G201" s="35" t="s">
        <v>1747</v>
      </c>
      <c r="H201"/>
      <c r="I201"/>
      <c r="J201"/>
      <c r="K201"/>
      <c r="L201"/>
      <c r="M201"/>
    </row>
    <row r="202" spans="1:13" x14ac:dyDescent="0.25">
      <c r="A202"/>
      <c r="B202"/>
      <c r="C202" s="35" t="s">
        <v>2023</v>
      </c>
      <c r="D202" s="35" t="s">
        <v>1559</v>
      </c>
      <c r="E202" s="35" t="s">
        <v>2023</v>
      </c>
      <c r="F202" s="35" t="s">
        <v>1726</v>
      </c>
      <c r="G202" s="35" t="s">
        <v>1747</v>
      </c>
      <c r="H202"/>
      <c r="I202"/>
      <c r="J202"/>
      <c r="K202"/>
      <c r="L202"/>
      <c r="M202"/>
    </row>
    <row r="203" spans="1:13" x14ac:dyDescent="0.25">
      <c r="A203"/>
      <c r="B203"/>
      <c r="C203" s="35" t="s">
        <v>2024</v>
      </c>
      <c r="D203" s="35" t="s">
        <v>1559</v>
      </c>
      <c r="E203" s="35" t="s">
        <v>2024</v>
      </c>
      <c r="F203" s="35" t="s">
        <v>1726</v>
      </c>
      <c r="G203" s="35" t="s">
        <v>1747</v>
      </c>
      <c r="H203"/>
      <c r="I203"/>
      <c r="J203"/>
      <c r="K203"/>
      <c r="L203"/>
      <c r="M203"/>
    </row>
    <row r="204" spans="1:13" x14ac:dyDescent="0.25">
      <c r="A204"/>
      <c r="B204"/>
      <c r="C204" s="35" t="s">
        <v>2025</v>
      </c>
      <c r="D204" s="35" t="s">
        <v>1559</v>
      </c>
      <c r="E204" s="35" t="s">
        <v>2025</v>
      </c>
      <c r="F204" s="35" t="s">
        <v>1726</v>
      </c>
      <c r="G204" s="35" t="s">
        <v>1747</v>
      </c>
      <c r="H204"/>
      <c r="I204"/>
      <c r="J204"/>
      <c r="K204"/>
      <c r="L204"/>
      <c r="M204"/>
    </row>
    <row r="205" spans="1:13" x14ac:dyDescent="0.25">
      <c r="A205"/>
      <c r="B205" s="35" t="s">
        <v>2026</v>
      </c>
      <c r="C205" s="35" t="s">
        <v>1559</v>
      </c>
      <c r="D205" s="35" t="s">
        <v>1559</v>
      </c>
      <c r="E205" s="35" t="s">
        <v>2026</v>
      </c>
      <c r="F205" s="35" t="s">
        <v>1726</v>
      </c>
      <c r="G205" s="35" t="s">
        <v>1747</v>
      </c>
      <c r="H205"/>
      <c r="I205"/>
      <c r="J205"/>
      <c r="K205"/>
      <c r="L205"/>
      <c r="M205"/>
    </row>
    <row r="206" spans="1:13" x14ac:dyDescent="0.25">
      <c r="A206"/>
      <c r="B206"/>
      <c r="C206" s="35" t="s">
        <v>2027</v>
      </c>
      <c r="D206" s="35" t="s">
        <v>1559</v>
      </c>
      <c r="E206" s="35" t="s">
        <v>2027</v>
      </c>
      <c r="F206" s="35" t="s">
        <v>1726</v>
      </c>
      <c r="G206" s="35" t="s">
        <v>1747</v>
      </c>
      <c r="H206"/>
      <c r="I206"/>
      <c r="J206"/>
      <c r="K206"/>
      <c r="L206"/>
      <c r="M206"/>
    </row>
    <row r="207" spans="1:13" x14ac:dyDescent="0.25">
      <c r="A207"/>
      <c r="B207"/>
      <c r="C207" s="35" t="s">
        <v>2028</v>
      </c>
      <c r="D207" s="35" t="s">
        <v>1559</v>
      </c>
      <c r="E207" s="35" t="s">
        <v>2028</v>
      </c>
      <c r="F207" s="35" t="s">
        <v>1726</v>
      </c>
      <c r="G207" s="35" t="s">
        <v>1747</v>
      </c>
      <c r="H207"/>
      <c r="I207"/>
      <c r="J207"/>
      <c r="K207"/>
      <c r="L207"/>
      <c r="M207"/>
    </row>
    <row r="208" spans="1:13" x14ac:dyDescent="0.25">
      <c r="A208"/>
      <c r="B208"/>
      <c r="C208" s="35" t="s">
        <v>2029</v>
      </c>
      <c r="D208" s="35" t="s">
        <v>1559</v>
      </c>
      <c r="E208" s="35" t="s">
        <v>2029</v>
      </c>
      <c r="F208" s="35" t="s">
        <v>1726</v>
      </c>
      <c r="G208" s="35" t="s">
        <v>1747</v>
      </c>
      <c r="H208"/>
      <c r="I208"/>
      <c r="J208"/>
      <c r="K208"/>
      <c r="L208"/>
      <c r="M208"/>
    </row>
    <row r="209" spans="1:13" x14ac:dyDescent="0.25">
      <c r="A209"/>
      <c r="B209" s="35" t="s">
        <v>2030</v>
      </c>
      <c r="C209" s="35" t="s">
        <v>1559</v>
      </c>
      <c r="D209" s="35" t="s">
        <v>1559</v>
      </c>
      <c r="E209" s="35" t="s">
        <v>2030</v>
      </c>
      <c r="F209" s="35" t="s">
        <v>1726</v>
      </c>
      <c r="G209" s="35" t="s">
        <v>1747</v>
      </c>
      <c r="H209"/>
      <c r="I209"/>
      <c r="J209"/>
      <c r="K209"/>
      <c r="L209"/>
      <c r="M209"/>
    </row>
    <row r="210" spans="1:13" x14ac:dyDescent="0.25">
      <c r="A210"/>
      <c r="B210"/>
      <c r="C210" s="35" t="s">
        <v>2031</v>
      </c>
      <c r="D210" s="35" t="s">
        <v>1559</v>
      </c>
      <c r="E210" s="35" t="s">
        <v>2031</v>
      </c>
      <c r="F210" s="35" t="s">
        <v>1726</v>
      </c>
      <c r="G210" s="35" t="s">
        <v>1747</v>
      </c>
      <c r="H210"/>
      <c r="I210"/>
      <c r="J210"/>
      <c r="K210"/>
      <c r="L210"/>
      <c r="M210"/>
    </row>
    <row r="211" spans="1:13" x14ac:dyDescent="0.25">
      <c r="A211"/>
      <c r="B211"/>
      <c r="C211" s="35" t="s">
        <v>2032</v>
      </c>
      <c r="D211" s="35" t="s">
        <v>1559</v>
      </c>
      <c r="E211" s="35" t="s">
        <v>2032</v>
      </c>
      <c r="F211" s="35" t="s">
        <v>1726</v>
      </c>
      <c r="G211" s="35" t="s">
        <v>1747</v>
      </c>
      <c r="H211"/>
      <c r="I211"/>
      <c r="J211"/>
      <c r="K211"/>
      <c r="L211"/>
      <c r="M211"/>
    </row>
    <row r="212" spans="1:13" x14ac:dyDescent="0.25">
      <c r="A212"/>
      <c r="B212"/>
      <c r="C212" s="35" t="s">
        <v>2033</v>
      </c>
      <c r="D212" s="35" t="s">
        <v>1559</v>
      </c>
      <c r="E212" s="35" t="s">
        <v>2033</v>
      </c>
      <c r="F212" s="35" t="s">
        <v>1726</v>
      </c>
      <c r="G212" s="35" t="s">
        <v>1747</v>
      </c>
      <c r="H212"/>
      <c r="I212"/>
      <c r="J212"/>
      <c r="K212"/>
      <c r="L212"/>
      <c r="M212"/>
    </row>
    <row r="213" spans="1:13" x14ac:dyDescent="0.25">
      <c r="A213"/>
      <c r="B213"/>
      <c r="C213" s="35" t="s">
        <v>2034</v>
      </c>
      <c r="D213" s="35" t="s">
        <v>1559</v>
      </c>
      <c r="E213" s="35" t="s">
        <v>2034</v>
      </c>
      <c r="F213" s="35" t="s">
        <v>1726</v>
      </c>
      <c r="G213" s="35" t="s">
        <v>1747</v>
      </c>
      <c r="H213"/>
      <c r="I213"/>
      <c r="J213"/>
      <c r="K213"/>
      <c r="L213"/>
      <c r="M213"/>
    </row>
    <row r="214" spans="1:13" x14ac:dyDescent="0.25">
      <c r="A214"/>
      <c r="B214" s="35" t="s">
        <v>2035</v>
      </c>
      <c r="C214" s="35" t="s">
        <v>1559</v>
      </c>
      <c r="D214" s="35" t="s">
        <v>1559</v>
      </c>
      <c r="E214" s="35" t="s">
        <v>2035</v>
      </c>
      <c r="F214" s="35" t="s">
        <v>1726</v>
      </c>
      <c r="G214" s="35" t="s">
        <v>1747</v>
      </c>
      <c r="H214"/>
      <c r="I214"/>
      <c r="J214"/>
      <c r="K214"/>
      <c r="L214"/>
      <c r="M214"/>
    </row>
    <row r="215" spans="1:13" x14ac:dyDescent="0.25">
      <c r="A215"/>
      <c r="B215"/>
      <c r="C215" s="35" t="s">
        <v>2036</v>
      </c>
      <c r="D215" s="35" t="s">
        <v>1559</v>
      </c>
      <c r="E215" s="35" t="s">
        <v>2036</v>
      </c>
      <c r="F215" s="35" t="s">
        <v>1726</v>
      </c>
      <c r="G215" s="35" t="s">
        <v>1747</v>
      </c>
      <c r="H215"/>
      <c r="I215"/>
      <c r="J215"/>
      <c r="K215"/>
      <c r="L215"/>
      <c r="M215"/>
    </row>
    <row r="216" spans="1:13" x14ac:dyDescent="0.25">
      <c r="A216"/>
      <c r="B216"/>
      <c r="C216"/>
      <c r="D216" s="35" t="s">
        <v>2037</v>
      </c>
      <c r="E216" s="35" t="s">
        <v>2037</v>
      </c>
      <c r="F216" s="35" t="s">
        <v>1726</v>
      </c>
      <c r="G216" s="35" t="s">
        <v>1747</v>
      </c>
      <c r="H216"/>
      <c r="I216"/>
      <c r="J216"/>
      <c r="K216"/>
      <c r="L216"/>
      <c r="M216"/>
    </row>
    <row r="217" spans="1:13" x14ac:dyDescent="0.25">
      <c r="A217"/>
      <c r="B217"/>
      <c r="C217"/>
      <c r="D217" s="35" t="s">
        <v>2038</v>
      </c>
      <c r="E217" s="35" t="s">
        <v>2038</v>
      </c>
      <c r="F217" s="35" t="s">
        <v>1726</v>
      </c>
      <c r="G217" s="35" t="s">
        <v>1747</v>
      </c>
      <c r="H217"/>
      <c r="I217"/>
      <c r="J217"/>
      <c r="K217"/>
      <c r="L217"/>
      <c r="M217"/>
    </row>
    <row r="218" spans="1:13" x14ac:dyDescent="0.25">
      <c r="A218"/>
      <c r="B218"/>
      <c r="C218"/>
      <c r="D218" s="35" t="s">
        <v>2039</v>
      </c>
      <c r="E218" s="35" t="s">
        <v>2039</v>
      </c>
      <c r="F218" s="35" t="s">
        <v>1726</v>
      </c>
      <c r="G218" s="35" t="s">
        <v>1747</v>
      </c>
      <c r="H218"/>
      <c r="I218"/>
      <c r="J218"/>
      <c r="K218"/>
      <c r="L218"/>
      <c r="M218"/>
    </row>
    <row r="219" spans="1:13" x14ac:dyDescent="0.25">
      <c r="A219"/>
      <c r="B219"/>
      <c r="C219"/>
      <c r="D219" s="35" t="s">
        <v>2040</v>
      </c>
      <c r="E219" s="35" t="s">
        <v>2040</v>
      </c>
      <c r="F219" s="35" t="s">
        <v>1726</v>
      </c>
      <c r="G219" s="35" t="s">
        <v>1747</v>
      </c>
      <c r="H219"/>
      <c r="I219"/>
      <c r="J219"/>
      <c r="K219"/>
      <c r="L219"/>
      <c r="M219"/>
    </row>
    <row r="220" spans="1:13" x14ac:dyDescent="0.25">
      <c r="A220"/>
      <c r="B220"/>
      <c r="C220"/>
      <c r="D220" s="35" t="s">
        <v>2041</v>
      </c>
      <c r="E220" s="35" t="s">
        <v>2041</v>
      </c>
      <c r="F220" s="35" t="s">
        <v>1726</v>
      </c>
      <c r="G220" s="35" t="s">
        <v>1747</v>
      </c>
      <c r="H220"/>
      <c r="I220"/>
      <c r="J220"/>
      <c r="K220"/>
      <c r="L220"/>
      <c r="M220"/>
    </row>
    <row r="221" spans="1:13" x14ac:dyDescent="0.25">
      <c r="A221"/>
      <c r="B221"/>
      <c r="C221" s="35" t="s">
        <v>2042</v>
      </c>
      <c r="D221" s="35" t="s">
        <v>1559</v>
      </c>
      <c r="E221" s="35" t="s">
        <v>2042</v>
      </c>
      <c r="F221" s="35" t="s">
        <v>1726</v>
      </c>
      <c r="G221" s="35" t="s">
        <v>1747</v>
      </c>
      <c r="H221"/>
      <c r="I221"/>
      <c r="J221"/>
      <c r="K221"/>
      <c r="L221"/>
      <c r="M221"/>
    </row>
    <row r="222" spans="1:13" x14ac:dyDescent="0.25">
      <c r="A222"/>
      <c r="B222"/>
      <c r="C222"/>
      <c r="D222" s="35" t="s">
        <v>2043</v>
      </c>
      <c r="E222" s="35" t="s">
        <v>2043</v>
      </c>
      <c r="F222" s="35" t="s">
        <v>1726</v>
      </c>
      <c r="G222" s="35" t="s">
        <v>1747</v>
      </c>
      <c r="H222"/>
      <c r="I222"/>
      <c r="J222"/>
      <c r="K222"/>
      <c r="L222"/>
      <c r="M222"/>
    </row>
    <row r="223" spans="1:13" x14ac:dyDescent="0.25">
      <c r="A223"/>
      <c r="B223"/>
      <c r="C223"/>
      <c r="D223" s="35" t="s">
        <v>2044</v>
      </c>
      <c r="E223" s="35" t="s">
        <v>2044</v>
      </c>
      <c r="F223" s="35" t="s">
        <v>1726</v>
      </c>
      <c r="G223" s="35" t="s">
        <v>1747</v>
      </c>
      <c r="H223"/>
      <c r="I223"/>
      <c r="J223"/>
      <c r="K223"/>
      <c r="L223"/>
      <c r="M223"/>
    </row>
    <row r="224" spans="1:13" x14ac:dyDescent="0.25">
      <c r="A224"/>
      <c r="B224"/>
      <c r="C224"/>
      <c r="D224" s="35" t="s">
        <v>2045</v>
      </c>
      <c r="E224" s="35" t="s">
        <v>2045</v>
      </c>
      <c r="F224" s="35" t="s">
        <v>1726</v>
      </c>
      <c r="G224" s="35" t="s">
        <v>1747</v>
      </c>
      <c r="H224"/>
      <c r="I224"/>
      <c r="J224"/>
      <c r="K224"/>
      <c r="L224"/>
      <c r="M224"/>
    </row>
    <row r="225" spans="1:13" x14ac:dyDescent="0.25">
      <c r="A225"/>
      <c r="B225"/>
      <c r="C225" s="35" t="s">
        <v>2046</v>
      </c>
      <c r="D225" s="35" t="s">
        <v>1559</v>
      </c>
      <c r="E225" s="35" t="s">
        <v>2046</v>
      </c>
      <c r="F225" s="35" t="s">
        <v>1726</v>
      </c>
      <c r="G225" s="35" t="s">
        <v>1747</v>
      </c>
      <c r="H225"/>
      <c r="I225"/>
      <c r="J225"/>
      <c r="K225"/>
      <c r="L225"/>
      <c r="M225"/>
    </row>
    <row r="226" spans="1:13" x14ac:dyDescent="0.25">
      <c r="A226"/>
      <c r="B226"/>
      <c r="C226"/>
      <c r="D226" s="35" t="s">
        <v>2047</v>
      </c>
      <c r="E226" s="35" t="s">
        <v>2047</v>
      </c>
      <c r="F226" s="35" t="s">
        <v>1726</v>
      </c>
      <c r="G226" s="35" t="s">
        <v>1747</v>
      </c>
      <c r="H226"/>
      <c r="I226"/>
      <c r="J226"/>
      <c r="K226"/>
      <c r="L226"/>
      <c r="M226"/>
    </row>
    <row r="227" spans="1:13" x14ac:dyDescent="0.25">
      <c r="A227"/>
      <c r="B227"/>
      <c r="C227"/>
      <c r="D227" s="35" t="s">
        <v>2048</v>
      </c>
      <c r="E227" s="35" t="s">
        <v>2048</v>
      </c>
      <c r="F227" s="35" t="s">
        <v>1726</v>
      </c>
      <c r="G227" s="35" t="s">
        <v>1747</v>
      </c>
      <c r="H227"/>
      <c r="I227"/>
      <c r="J227"/>
      <c r="K227"/>
      <c r="L227"/>
      <c r="M227"/>
    </row>
    <row r="228" spans="1:13" x14ac:dyDescent="0.25">
      <c r="A228"/>
      <c r="B228"/>
      <c r="C228"/>
      <c r="D228" s="35" t="s">
        <v>2049</v>
      </c>
      <c r="E228" s="35" t="s">
        <v>2049</v>
      </c>
      <c r="F228" s="35" t="s">
        <v>1726</v>
      </c>
      <c r="G228" s="35" t="s">
        <v>1747</v>
      </c>
      <c r="H228"/>
      <c r="I228"/>
      <c r="J228"/>
      <c r="K228"/>
      <c r="L228"/>
      <c r="M228"/>
    </row>
    <row r="229" spans="1:13" x14ac:dyDescent="0.25">
      <c r="A229"/>
      <c r="B229" s="35" t="s">
        <v>2050</v>
      </c>
      <c r="C229" s="35" t="s">
        <v>1559</v>
      </c>
      <c r="D229" s="35" t="s">
        <v>1559</v>
      </c>
      <c r="E229" s="35" t="s">
        <v>2050</v>
      </c>
      <c r="F229" s="35" t="s">
        <v>1726</v>
      </c>
      <c r="G229" s="35" t="s">
        <v>1747</v>
      </c>
      <c r="H229"/>
      <c r="I229"/>
      <c r="J229"/>
      <c r="K229"/>
      <c r="L229"/>
      <c r="M229"/>
    </row>
    <row r="230" spans="1:13" x14ac:dyDescent="0.25">
      <c r="A230"/>
      <c r="B230"/>
      <c r="C230" s="35" t="s">
        <v>2051</v>
      </c>
      <c r="D230" s="35" t="s">
        <v>1559</v>
      </c>
      <c r="E230" s="35" t="s">
        <v>2051</v>
      </c>
      <c r="F230" s="35" t="s">
        <v>1726</v>
      </c>
      <c r="G230" s="35" t="s">
        <v>1747</v>
      </c>
      <c r="H230"/>
      <c r="I230"/>
      <c r="J230"/>
      <c r="K230"/>
      <c r="L230"/>
      <c r="M230"/>
    </row>
    <row r="231" spans="1:13" x14ac:dyDescent="0.25">
      <c r="A231"/>
      <c r="B231"/>
      <c r="C231" s="35" t="s">
        <v>2052</v>
      </c>
      <c r="D231" s="35" t="s">
        <v>1559</v>
      </c>
      <c r="E231" s="35" t="s">
        <v>2052</v>
      </c>
      <c r="F231" s="35" t="s">
        <v>1726</v>
      </c>
      <c r="G231" s="35" t="s">
        <v>1747</v>
      </c>
      <c r="H231"/>
      <c r="I231"/>
      <c r="J231"/>
      <c r="K231"/>
      <c r="L231"/>
      <c r="M231"/>
    </row>
    <row r="232" spans="1:13" x14ac:dyDescent="0.25">
      <c r="A232"/>
      <c r="B232"/>
      <c r="C232" s="35" t="s">
        <v>2053</v>
      </c>
      <c r="D232" s="35" t="s">
        <v>1559</v>
      </c>
      <c r="E232" s="35" t="s">
        <v>2053</v>
      </c>
      <c r="F232" s="35" t="s">
        <v>1726</v>
      </c>
      <c r="G232" s="35" t="s">
        <v>1747</v>
      </c>
      <c r="H232"/>
      <c r="I232"/>
      <c r="J232"/>
      <c r="K232"/>
      <c r="L232"/>
      <c r="M232"/>
    </row>
    <row r="233" spans="1:13" x14ac:dyDescent="0.25">
      <c r="A233"/>
      <c r="B233"/>
      <c r="C233" s="35" t="s">
        <v>2054</v>
      </c>
      <c r="D233" s="35" t="s">
        <v>1559</v>
      </c>
      <c r="E233" s="35" t="s">
        <v>2054</v>
      </c>
      <c r="F233" s="35" t="s">
        <v>1726</v>
      </c>
      <c r="G233" s="35" t="s">
        <v>1747</v>
      </c>
      <c r="H233"/>
      <c r="I233"/>
      <c r="J233"/>
      <c r="K233"/>
      <c r="L233"/>
      <c r="M233"/>
    </row>
    <row r="234" spans="1:13" x14ac:dyDescent="0.25">
      <c r="A234"/>
      <c r="B234"/>
      <c r="C234" s="35" t="s">
        <v>2055</v>
      </c>
      <c r="D234" s="35" t="s">
        <v>1559</v>
      </c>
      <c r="E234" s="35" t="s">
        <v>2055</v>
      </c>
      <c r="F234" s="35" t="s">
        <v>1726</v>
      </c>
      <c r="G234" s="35" t="s">
        <v>1747</v>
      </c>
      <c r="H234"/>
      <c r="I234"/>
      <c r="J234"/>
      <c r="K234"/>
      <c r="L234"/>
      <c r="M234"/>
    </row>
    <row r="235" spans="1:13" x14ac:dyDescent="0.25">
      <c r="A235"/>
      <c r="B235" s="35" t="s">
        <v>2056</v>
      </c>
      <c r="C235" s="35" t="s">
        <v>1559</v>
      </c>
      <c r="D235" s="35" t="s">
        <v>1559</v>
      </c>
      <c r="E235" s="35" t="s">
        <v>2056</v>
      </c>
      <c r="F235" s="35" t="s">
        <v>1726</v>
      </c>
      <c r="G235" s="35" t="s">
        <v>1747</v>
      </c>
      <c r="H235"/>
      <c r="I235"/>
      <c r="J235"/>
      <c r="K235"/>
      <c r="L235"/>
      <c r="M235"/>
    </row>
    <row r="236" spans="1:13" x14ac:dyDescent="0.25">
      <c r="A236"/>
      <c r="B236"/>
      <c r="C236" s="35" t="s">
        <v>2057</v>
      </c>
      <c r="D236" s="35" t="s">
        <v>1559</v>
      </c>
      <c r="E236" s="35" t="s">
        <v>2057</v>
      </c>
      <c r="F236" s="35" t="s">
        <v>1726</v>
      </c>
      <c r="G236" s="35" t="s">
        <v>1747</v>
      </c>
      <c r="H236"/>
      <c r="I236"/>
      <c r="J236"/>
      <c r="K236"/>
      <c r="L236"/>
      <c r="M236"/>
    </row>
    <row r="237" spans="1:13" x14ac:dyDescent="0.25">
      <c r="A237"/>
      <c r="B237"/>
      <c r="C237" s="35" t="s">
        <v>2058</v>
      </c>
      <c r="D237" s="35" t="s">
        <v>1559</v>
      </c>
      <c r="E237" s="35" t="s">
        <v>2058</v>
      </c>
      <c r="F237" s="35" t="s">
        <v>1726</v>
      </c>
      <c r="G237" s="35" t="s">
        <v>1747</v>
      </c>
      <c r="H237"/>
      <c r="I237"/>
      <c r="J237"/>
      <c r="K237"/>
      <c r="L237"/>
      <c r="M237"/>
    </row>
    <row r="238" spans="1:13" x14ac:dyDescent="0.25">
      <c r="A238"/>
      <c r="B238"/>
      <c r="C238" s="35" t="s">
        <v>2059</v>
      </c>
      <c r="D238" s="35" t="s">
        <v>1559</v>
      </c>
      <c r="E238" s="35" t="s">
        <v>2059</v>
      </c>
      <c r="F238" s="35" t="s">
        <v>1726</v>
      </c>
      <c r="G238" s="35" t="s">
        <v>1747</v>
      </c>
      <c r="H238"/>
      <c r="I238"/>
      <c r="J238"/>
      <c r="K238"/>
      <c r="L238"/>
      <c r="M238"/>
    </row>
    <row r="239" spans="1:13" x14ac:dyDescent="0.25">
      <c r="A239"/>
      <c r="B239"/>
      <c r="C239" s="35" t="s">
        <v>2060</v>
      </c>
      <c r="D239" s="35" t="s">
        <v>1559</v>
      </c>
      <c r="E239" s="35" t="s">
        <v>2060</v>
      </c>
      <c r="F239" s="35" t="s">
        <v>1726</v>
      </c>
      <c r="G239" s="35" t="s">
        <v>1747</v>
      </c>
      <c r="H239"/>
      <c r="I239"/>
      <c r="J239"/>
      <c r="K239"/>
      <c r="L239"/>
      <c r="M239"/>
    </row>
    <row r="240" spans="1:13" x14ac:dyDescent="0.25">
      <c r="A240"/>
      <c r="B240"/>
      <c r="C240" s="35" t="s">
        <v>2061</v>
      </c>
      <c r="D240" s="35" t="s">
        <v>1559</v>
      </c>
      <c r="E240" s="35" t="s">
        <v>2061</v>
      </c>
      <c r="F240" s="35" t="s">
        <v>1726</v>
      </c>
      <c r="G240" s="35" t="s">
        <v>1747</v>
      </c>
      <c r="H240"/>
      <c r="I240"/>
      <c r="J240"/>
      <c r="K240"/>
      <c r="L240"/>
      <c r="M240"/>
    </row>
    <row r="241" spans="1:13" x14ac:dyDescent="0.25">
      <c r="A241"/>
      <c r="B241" s="35" t="s">
        <v>2062</v>
      </c>
      <c r="C241" s="35" t="s">
        <v>1559</v>
      </c>
      <c r="D241" s="35" t="s">
        <v>1559</v>
      </c>
      <c r="E241" s="35" t="s">
        <v>2062</v>
      </c>
      <c r="F241" s="35" t="s">
        <v>1726</v>
      </c>
      <c r="G241" s="35" t="s">
        <v>1747</v>
      </c>
      <c r="H241"/>
      <c r="I241"/>
      <c r="J241"/>
      <c r="K241"/>
      <c r="L241"/>
      <c r="M241"/>
    </row>
    <row r="242" spans="1:13" x14ac:dyDescent="0.25">
      <c r="A242"/>
      <c r="B242"/>
      <c r="C242" s="35" t="s">
        <v>2063</v>
      </c>
      <c r="D242" s="35" t="s">
        <v>1559</v>
      </c>
      <c r="E242" s="35" t="s">
        <v>2063</v>
      </c>
      <c r="F242" s="35" t="s">
        <v>1726</v>
      </c>
      <c r="G242" s="35" t="s">
        <v>1747</v>
      </c>
      <c r="H242"/>
      <c r="I242"/>
      <c r="J242"/>
      <c r="K242"/>
      <c r="L242"/>
      <c r="M242"/>
    </row>
    <row r="243" spans="1:13" x14ac:dyDescent="0.25">
      <c r="A243"/>
      <c r="B243"/>
      <c r="C243" s="35" t="s">
        <v>2064</v>
      </c>
      <c r="D243" s="35" t="s">
        <v>1559</v>
      </c>
      <c r="E243" s="35" t="s">
        <v>2064</v>
      </c>
      <c r="F243" s="35" t="s">
        <v>1726</v>
      </c>
      <c r="G243" s="35" t="s">
        <v>1747</v>
      </c>
      <c r="H243"/>
      <c r="I243"/>
      <c r="J243"/>
      <c r="K243"/>
      <c r="L243"/>
      <c r="M243"/>
    </row>
    <row r="244" spans="1:13" x14ac:dyDescent="0.25">
      <c r="A244"/>
      <c r="B244"/>
      <c r="C244" s="35" t="s">
        <v>2065</v>
      </c>
      <c r="D244" s="35" t="s">
        <v>1559</v>
      </c>
      <c r="E244" s="35" t="s">
        <v>2065</v>
      </c>
      <c r="F244" s="35" t="s">
        <v>1726</v>
      </c>
      <c r="G244" s="35" t="s">
        <v>1747</v>
      </c>
      <c r="H244"/>
      <c r="I244"/>
      <c r="J244"/>
      <c r="K244"/>
      <c r="L244"/>
      <c r="M244"/>
    </row>
    <row r="245" spans="1:13" x14ac:dyDescent="0.25">
      <c r="A245"/>
      <c r="B245"/>
      <c r="C245" s="35" t="s">
        <v>2066</v>
      </c>
      <c r="D245" s="35" t="s">
        <v>1559</v>
      </c>
      <c r="E245" s="35" t="s">
        <v>2066</v>
      </c>
      <c r="F245" s="35" t="s">
        <v>1726</v>
      </c>
      <c r="G245" s="35" t="s">
        <v>1747</v>
      </c>
      <c r="H245"/>
      <c r="I245"/>
      <c r="J245"/>
      <c r="K245"/>
      <c r="L245"/>
      <c r="M245"/>
    </row>
    <row r="246" spans="1:13" x14ac:dyDescent="0.25">
      <c r="A246"/>
      <c r="B246"/>
      <c r="C246" s="35" t="s">
        <v>2067</v>
      </c>
      <c r="D246" s="35" t="s">
        <v>1559</v>
      </c>
      <c r="E246" s="35" t="s">
        <v>2067</v>
      </c>
      <c r="F246" s="35" t="s">
        <v>1726</v>
      </c>
      <c r="G246" s="35" t="s">
        <v>1747</v>
      </c>
      <c r="H246"/>
      <c r="I246"/>
      <c r="J246"/>
      <c r="K246"/>
      <c r="L246"/>
      <c r="M246"/>
    </row>
    <row r="247" spans="1:13" x14ac:dyDescent="0.25">
      <c r="A247"/>
      <c r="B247"/>
      <c r="C247" s="35" t="s">
        <v>2068</v>
      </c>
      <c r="D247" s="35" t="s">
        <v>1559</v>
      </c>
      <c r="E247" s="35" t="s">
        <v>2068</v>
      </c>
      <c r="F247" s="35" t="s">
        <v>1726</v>
      </c>
      <c r="G247" s="35" t="s">
        <v>1747</v>
      </c>
      <c r="H247"/>
      <c r="I247"/>
      <c r="J247"/>
      <c r="K247"/>
      <c r="L247"/>
      <c r="M247"/>
    </row>
    <row r="248" spans="1:13" x14ac:dyDescent="0.25">
      <c r="A248"/>
      <c r="B248" s="35" t="s">
        <v>2069</v>
      </c>
      <c r="C248" s="35" t="s">
        <v>1559</v>
      </c>
      <c r="D248" s="35" t="s">
        <v>1559</v>
      </c>
      <c r="E248" s="35" t="s">
        <v>2069</v>
      </c>
      <c r="F248" s="35" t="s">
        <v>1726</v>
      </c>
      <c r="G248" s="35" t="s">
        <v>1747</v>
      </c>
      <c r="H248"/>
      <c r="I248"/>
      <c r="J248"/>
      <c r="K248"/>
      <c r="L248"/>
      <c r="M248"/>
    </row>
    <row r="249" spans="1:13" x14ac:dyDescent="0.25">
      <c r="A249"/>
      <c r="B249"/>
      <c r="C249" s="35" t="s">
        <v>2070</v>
      </c>
      <c r="D249" s="35" t="s">
        <v>1559</v>
      </c>
      <c r="E249" s="35" t="s">
        <v>2070</v>
      </c>
      <c r="F249" s="35" t="s">
        <v>1726</v>
      </c>
      <c r="G249" s="35" t="s">
        <v>1747</v>
      </c>
      <c r="H249"/>
      <c r="I249"/>
      <c r="J249"/>
      <c r="K249"/>
      <c r="L249"/>
      <c r="M249"/>
    </row>
    <row r="250" spans="1:13" x14ac:dyDescent="0.25">
      <c r="A250"/>
      <c r="B250"/>
      <c r="C250" s="35" t="s">
        <v>2071</v>
      </c>
      <c r="D250" s="35" t="s">
        <v>1559</v>
      </c>
      <c r="E250" s="35" t="s">
        <v>2071</v>
      </c>
      <c r="F250" s="35" t="s">
        <v>1726</v>
      </c>
      <c r="G250" s="35" t="s">
        <v>1747</v>
      </c>
      <c r="H250"/>
      <c r="I250"/>
      <c r="J250"/>
      <c r="K250"/>
      <c r="L250"/>
      <c r="M250"/>
    </row>
    <row r="251" spans="1:13" x14ac:dyDescent="0.25">
      <c r="A251"/>
      <c r="B251"/>
      <c r="C251" s="35" t="s">
        <v>2072</v>
      </c>
      <c r="D251" s="35" t="s">
        <v>1559</v>
      </c>
      <c r="E251" s="35" t="s">
        <v>2072</v>
      </c>
      <c r="F251" s="35" t="s">
        <v>1726</v>
      </c>
      <c r="G251" s="35" t="s">
        <v>1747</v>
      </c>
      <c r="H251"/>
      <c r="I251"/>
      <c r="J251"/>
      <c r="K251"/>
      <c r="L251"/>
      <c r="M251"/>
    </row>
    <row r="252" spans="1:13" x14ac:dyDescent="0.25">
      <c r="A252"/>
      <c r="B252"/>
      <c r="C252" s="35" t="s">
        <v>2073</v>
      </c>
      <c r="D252" s="35" t="s">
        <v>1559</v>
      </c>
      <c r="E252" s="35" t="s">
        <v>2073</v>
      </c>
      <c r="F252" s="35" t="s">
        <v>1726</v>
      </c>
      <c r="G252" s="35" t="s">
        <v>1747</v>
      </c>
      <c r="H252"/>
      <c r="I252"/>
      <c r="J252"/>
      <c r="K252"/>
      <c r="L252"/>
      <c r="M252"/>
    </row>
    <row r="253" spans="1:13" x14ac:dyDescent="0.25">
      <c r="A253" s="35" t="s">
        <v>2324</v>
      </c>
      <c r="B253" s="35" t="s">
        <v>1559</v>
      </c>
      <c r="C253" s="35" t="s">
        <v>1559</v>
      </c>
      <c r="D253" s="35" t="s">
        <v>1559</v>
      </c>
      <c r="E253" s="35" t="s">
        <v>2324</v>
      </c>
      <c r="F253" s="35" t="s">
        <v>1727</v>
      </c>
      <c r="G253" s="35" t="s">
        <v>837</v>
      </c>
      <c r="H253"/>
      <c r="I253"/>
      <c r="J253"/>
      <c r="K253"/>
      <c r="L253"/>
      <c r="M253"/>
    </row>
    <row r="254" spans="1:13" x14ac:dyDescent="0.25">
      <c r="A254"/>
      <c r="B254" s="35" t="s">
        <v>2327</v>
      </c>
      <c r="C254" s="35" t="s">
        <v>1559</v>
      </c>
      <c r="D254" s="35" t="s">
        <v>1559</v>
      </c>
      <c r="E254" s="35" t="s">
        <v>2327</v>
      </c>
      <c r="F254" s="35" t="s">
        <v>1727</v>
      </c>
      <c r="G254" s="35" t="s">
        <v>837</v>
      </c>
      <c r="H254"/>
      <c r="I254"/>
      <c r="J254"/>
      <c r="K254"/>
      <c r="L254"/>
      <c r="M254"/>
    </row>
    <row r="255" spans="1:13" x14ac:dyDescent="0.25">
      <c r="A255"/>
      <c r="B255"/>
      <c r="C255" s="35" t="s">
        <v>2328</v>
      </c>
      <c r="D255" s="35" t="s">
        <v>1559</v>
      </c>
      <c r="E255" s="35" t="s">
        <v>2328</v>
      </c>
      <c r="F255" s="35" t="s">
        <v>1726</v>
      </c>
      <c r="G255" s="35" t="s">
        <v>1728</v>
      </c>
      <c r="H255"/>
      <c r="I255"/>
      <c r="J255"/>
      <c r="K255"/>
      <c r="L255"/>
      <c r="M255"/>
    </row>
    <row r="256" spans="1:13" x14ac:dyDescent="0.25">
      <c r="A256"/>
      <c r="B256"/>
      <c r="C256" s="35" t="s">
        <v>2329</v>
      </c>
      <c r="D256" s="35" t="s">
        <v>1559</v>
      </c>
      <c r="E256" s="35" t="s">
        <v>2329</v>
      </c>
      <c r="F256" s="35" t="s">
        <v>1726</v>
      </c>
      <c r="G256" s="35" t="s">
        <v>1728</v>
      </c>
      <c r="H256"/>
      <c r="I256"/>
      <c r="J256"/>
      <c r="K256"/>
      <c r="L256"/>
      <c r="M256"/>
    </row>
    <row r="257" spans="1:13" x14ac:dyDescent="0.25">
      <c r="A257"/>
      <c r="B257"/>
      <c r="C257" s="35" t="s">
        <v>2330</v>
      </c>
      <c r="D257" s="35" t="s">
        <v>1559</v>
      </c>
      <c r="E257" s="35" t="s">
        <v>2330</v>
      </c>
      <c r="F257" s="35" t="s">
        <v>1726</v>
      </c>
      <c r="G257" s="35" t="s">
        <v>1728</v>
      </c>
      <c r="H257"/>
      <c r="I257"/>
      <c r="J257"/>
      <c r="K257"/>
      <c r="L257"/>
      <c r="M257"/>
    </row>
    <row r="258" spans="1:13" x14ac:dyDescent="0.25">
      <c r="A258"/>
      <c r="B258"/>
      <c r="C258" s="35" t="s">
        <v>2331</v>
      </c>
      <c r="D258" s="35" t="s">
        <v>1559</v>
      </c>
      <c r="E258" s="35" t="s">
        <v>2331</v>
      </c>
      <c r="F258" s="35" t="s">
        <v>1726</v>
      </c>
      <c r="G258" s="35" t="s">
        <v>1728</v>
      </c>
      <c r="H258"/>
      <c r="I258"/>
      <c r="J258"/>
      <c r="K258"/>
      <c r="L258"/>
      <c r="M258"/>
    </row>
    <row r="259" spans="1:13" x14ac:dyDescent="0.25">
      <c r="A259"/>
      <c r="B259"/>
      <c r="C259"/>
      <c r="D259"/>
      <c r="E259"/>
      <c r="F259"/>
      <c r="G259"/>
      <c r="H259"/>
      <c r="I259"/>
      <c r="J259"/>
      <c r="K259"/>
      <c r="L259"/>
      <c r="M259"/>
    </row>
    <row r="260" spans="1:13" x14ac:dyDescent="0.25">
      <c r="A260"/>
      <c r="B260"/>
      <c r="C260"/>
      <c r="D260"/>
      <c r="E260"/>
      <c r="F260"/>
      <c r="G260"/>
      <c r="H260"/>
      <c r="I260"/>
      <c r="J260"/>
      <c r="K260"/>
      <c r="L260"/>
      <c r="M260"/>
    </row>
    <row r="261" spans="1:13" x14ac:dyDescent="0.25">
      <c r="A261"/>
      <c r="B261"/>
      <c r="C261"/>
      <c r="D261"/>
      <c r="E261"/>
      <c r="F261"/>
      <c r="G261"/>
      <c r="H261"/>
      <c r="I261"/>
      <c r="J261"/>
      <c r="K261"/>
      <c r="L261"/>
      <c r="M261"/>
    </row>
    <row r="262" spans="1:13" x14ac:dyDescent="0.25">
      <c r="A262"/>
      <c r="B262"/>
      <c r="C262"/>
      <c r="D262"/>
      <c r="E262"/>
      <c r="F262"/>
      <c r="G262"/>
      <c r="H262"/>
      <c r="I262"/>
      <c r="J262"/>
      <c r="K262"/>
      <c r="L262"/>
      <c r="M262"/>
    </row>
    <row r="263" spans="1:13" x14ac:dyDescent="0.25">
      <c r="A263"/>
      <c r="B263"/>
      <c r="C263"/>
      <c r="D263"/>
      <c r="E263"/>
      <c r="F263"/>
      <c r="G263"/>
      <c r="H263"/>
      <c r="I263"/>
      <c r="J263"/>
      <c r="K263"/>
      <c r="L263"/>
      <c r="M263"/>
    </row>
    <row r="264" spans="1:13" x14ac:dyDescent="0.25">
      <c r="A264"/>
      <c r="B264"/>
      <c r="C264"/>
      <c r="D264"/>
      <c r="E264"/>
      <c r="F264"/>
      <c r="G264"/>
      <c r="H264"/>
      <c r="I264"/>
      <c r="J264"/>
      <c r="K264"/>
      <c r="L264"/>
      <c r="M264"/>
    </row>
    <row r="265" spans="1:13" x14ac:dyDescent="0.25">
      <c r="A265"/>
      <c r="B265"/>
      <c r="C265"/>
      <c r="D265"/>
      <c r="E265"/>
      <c r="F265"/>
      <c r="G265"/>
      <c r="H265"/>
      <c r="I265"/>
      <c r="J265"/>
      <c r="K265"/>
      <c r="L265"/>
      <c r="M265"/>
    </row>
    <row r="266" spans="1:13" x14ac:dyDescent="0.25">
      <c r="A266"/>
      <c r="B266"/>
      <c r="C266"/>
      <c r="D266"/>
      <c r="E266"/>
      <c r="F266"/>
      <c r="G266"/>
      <c r="H266"/>
      <c r="I266"/>
      <c r="J266"/>
      <c r="K266"/>
      <c r="L266"/>
      <c r="M266"/>
    </row>
    <row r="267" spans="1:13" x14ac:dyDescent="0.25">
      <c r="A267"/>
      <c r="B267"/>
      <c r="C267"/>
      <c r="D267"/>
      <c r="E267"/>
      <c r="F267"/>
      <c r="G267"/>
      <c r="H267"/>
      <c r="I267"/>
      <c r="J267"/>
      <c r="K267"/>
      <c r="L267"/>
      <c r="M267"/>
    </row>
    <row r="268" spans="1:13" x14ac:dyDescent="0.25">
      <c r="A268"/>
      <c r="B268"/>
      <c r="C268"/>
      <c r="D268"/>
      <c r="E268"/>
      <c r="F268"/>
      <c r="G268"/>
      <c r="H268"/>
      <c r="I268"/>
      <c r="J268"/>
      <c r="K268"/>
      <c r="L268"/>
      <c r="M268"/>
    </row>
    <row r="269" spans="1:13" x14ac:dyDescent="0.25">
      <c r="A269"/>
      <c r="B269"/>
      <c r="C269"/>
      <c r="D269"/>
      <c r="E269"/>
      <c r="F269"/>
      <c r="G269"/>
      <c r="H269"/>
      <c r="I269"/>
      <c r="J269"/>
      <c r="K269"/>
      <c r="L269"/>
      <c r="M269"/>
    </row>
    <row r="270" spans="1:13" x14ac:dyDescent="0.25">
      <c r="A270"/>
      <c r="B270"/>
      <c r="C270"/>
      <c r="D270"/>
      <c r="E270"/>
      <c r="F270"/>
      <c r="G270"/>
      <c r="H270"/>
      <c r="I270"/>
      <c r="J270"/>
      <c r="K270"/>
      <c r="L270"/>
      <c r="M270"/>
    </row>
    <row r="271" spans="1:13" x14ac:dyDescent="0.25">
      <c r="A271"/>
      <c r="B271"/>
      <c r="C271"/>
      <c r="D271"/>
      <c r="E271"/>
      <c r="F271"/>
      <c r="G271"/>
      <c r="H271"/>
      <c r="I271"/>
      <c r="J271"/>
      <c r="K271"/>
      <c r="L271"/>
      <c r="M271"/>
    </row>
    <row r="272" spans="1:13" x14ac:dyDescent="0.25">
      <c r="A272"/>
      <c r="B272"/>
      <c r="C272"/>
      <c r="D272"/>
      <c r="E272"/>
      <c r="F272"/>
      <c r="G272"/>
      <c r="H272"/>
      <c r="I272"/>
      <c r="J272"/>
      <c r="K272"/>
      <c r="L272"/>
      <c r="M272"/>
    </row>
    <row r="273" spans="1:13" x14ac:dyDescent="0.25">
      <c r="A273"/>
      <c r="B273"/>
      <c r="C273"/>
      <c r="D273"/>
      <c r="E273"/>
      <c r="F273"/>
      <c r="G273"/>
      <c r="H273"/>
      <c r="I273"/>
      <c r="J273"/>
      <c r="K273"/>
      <c r="L273"/>
      <c r="M273"/>
    </row>
    <row r="274" spans="1:13" x14ac:dyDescent="0.25">
      <c r="A274"/>
      <c r="B274"/>
      <c r="C274"/>
      <c r="D274"/>
      <c r="E274"/>
      <c r="F274"/>
      <c r="G274"/>
      <c r="H274"/>
      <c r="I274"/>
      <c r="J274"/>
      <c r="K274"/>
      <c r="L274"/>
      <c r="M274"/>
    </row>
    <row r="275" spans="1:13" x14ac:dyDescent="0.25">
      <c r="A275"/>
      <c r="B275"/>
      <c r="C275"/>
      <c r="D275"/>
      <c r="E275"/>
      <c r="F275"/>
      <c r="G275"/>
      <c r="H275"/>
      <c r="I275"/>
      <c r="J275"/>
      <c r="K275"/>
      <c r="L275"/>
      <c r="M275"/>
    </row>
    <row r="276" spans="1:13" x14ac:dyDescent="0.25">
      <c r="A276"/>
      <c r="B276"/>
      <c r="C276"/>
      <c r="D276"/>
      <c r="E276"/>
      <c r="F276"/>
      <c r="G276"/>
      <c r="H276"/>
      <c r="I276"/>
      <c r="J276"/>
      <c r="K276"/>
      <c r="L276"/>
      <c r="M276"/>
    </row>
    <row r="277" spans="1:13" x14ac:dyDescent="0.25">
      <c r="A277"/>
      <c r="B277"/>
      <c r="C277"/>
      <c r="D277"/>
      <c r="E277"/>
      <c r="F277"/>
      <c r="G277"/>
      <c r="H277"/>
      <c r="I277"/>
      <c r="J277"/>
      <c r="K277"/>
      <c r="L277"/>
      <c r="M277"/>
    </row>
    <row r="278" spans="1:13" x14ac:dyDescent="0.25">
      <c r="A278"/>
      <c r="B278"/>
      <c r="C278"/>
      <c r="D278"/>
      <c r="E278"/>
      <c r="F278"/>
      <c r="G278"/>
      <c r="H278"/>
      <c r="I278"/>
      <c r="J278"/>
      <c r="K278"/>
      <c r="L278"/>
      <c r="M278"/>
    </row>
    <row r="279" spans="1:13" x14ac:dyDescent="0.25">
      <c r="A279"/>
      <c r="B279"/>
      <c r="C279"/>
      <c r="D279"/>
      <c r="E279"/>
      <c r="F279"/>
      <c r="G279"/>
      <c r="H279"/>
      <c r="I279"/>
      <c r="J279"/>
      <c r="K279"/>
      <c r="L279"/>
      <c r="M279"/>
    </row>
    <row r="280" spans="1:13" x14ac:dyDescent="0.25">
      <c r="A280"/>
      <c r="B280"/>
      <c r="C280"/>
      <c r="D280"/>
      <c r="E280"/>
      <c r="F280"/>
      <c r="G280"/>
      <c r="H280"/>
      <c r="I280"/>
      <c r="J280"/>
      <c r="K280"/>
      <c r="L280"/>
      <c r="M280"/>
    </row>
    <row r="281" spans="1:13" x14ac:dyDescent="0.25">
      <c r="A281"/>
      <c r="B281"/>
      <c r="C281"/>
      <c r="D281"/>
      <c r="E281"/>
      <c r="F281"/>
      <c r="G281"/>
      <c r="H281"/>
      <c r="I281"/>
      <c r="J281"/>
      <c r="K281"/>
      <c r="L281"/>
      <c r="M281"/>
    </row>
    <row r="282" spans="1:13" x14ac:dyDescent="0.25">
      <c r="A282"/>
      <c r="B282"/>
      <c r="C282"/>
      <c r="D282"/>
      <c r="E282"/>
      <c r="F282"/>
      <c r="G282"/>
      <c r="H282"/>
      <c r="I282"/>
      <c r="J282"/>
      <c r="K282"/>
      <c r="L282"/>
      <c r="M282"/>
    </row>
    <row r="283" spans="1:13" x14ac:dyDescent="0.25">
      <c r="A283"/>
      <c r="B283"/>
      <c r="C283"/>
      <c r="D283"/>
      <c r="E283"/>
      <c r="F283"/>
      <c r="G283"/>
      <c r="H283"/>
      <c r="I283"/>
      <c r="J283"/>
      <c r="K283"/>
      <c r="L283"/>
      <c r="M283"/>
    </row>
    <row r="284" spans="1:13" x14ac:dyDescent="0.25">
      <c r="A284"/>
      <c r="B284"/>
      <c r="C284"/>
      <c r="D284"/>
      <c r="E284"/>
      <c r="F284"/>
      <c r="G284"/>
      <c r="H284"/>
      <c r="I284"/>
      <c r="J284"/>
      <c r="K284"/>
      <c r="L284"/>
      <c r="M284"/>
    </row>
    <row r="285" spans="1:13" x14ac:dyDescent="0.25">
      <c r="A285"/>
      <c r="B285"/>
      <c r="C285"/>
      <c r="D285"/>
      <c r="E285"/>
      <c r="F285"/>
      <c r="G285"/>
      <c r="H285"/>
      <c r="I285"/>
      <c r="J285"/>
      <c r="K285"/>
      <c r="L285"/>
      <c r="M285"/>
    </row>
    <row r="286" spans="1:13" x14ac:dyDescent="0.25">
      <c r="A286"/>
      <c r="B286"/>
      <c r="C286"/>
      <c r="D286"/>
      <c r="E286"/>
      <c r="F286"/>
      <c r="G286"/>
      <c r="H286"/>
      <c r="I286"/>
      <c r="J286"/>
      <c r="K286"/>
      <c r="L286"/>
      <c r="M286"/>
    </row>
    <row r="287" spans="1:13" x14ac:dyDescent="0.25">
      <c r="A287"/>
      <c r="B287"/>
      <c r="C287"/>
      <c r="D287"/>
      <c r="E287"/>
      <c r="F287"/>
      <c r="G287"/>
      <c r="H287"/>
      <c r="I287"/>
      <c r="J287"/>
      <c r="K287"/>
      <c r="L287"/>
      <c r="M287"/>
    </row>
    <row r="288" spans="1:13" x14ac:dyDescent="0.25">
      <c r="A288"/>
      <c r="B288"/>
      <c r="C288"/>
      <c r="D288"/>
      <c r="E288"/>
      <c r="F288"/>
      <c r="G288"/>
      <c r="H288"/>
      <c r="I288"/>
      <c r="J288"/>
      <c r="K288"/>
      <c r="L288"/>
      <c r="M288"/>
    </row>
    <row r="289" spans="1:13" x14ac:dyDescent="0.25">
      <c r="A289"/>
      <c r="B289"/>
      <c r="C289"/>
      <c r="D289"/>
      <c r="E289"/>
      <c r="F289"/>
      <c r="G289"/>
      <c r="H289"/>
      <c r="I289"/>
      <c r="J289"/>
      <c r="K289"/>
      <c r="L289"/>
      <c r="M289"/>
    </row>
    <row r="290" spans="1:13" x14ac:dyDescent="0.25">
      <c r="A290"/>
      <c r="B290"/>
      <c r="C290"/>
      <c r="D290"/>
      <c r="E290"/>
      <c r="F290"/>
      <c r="G290"/>
      <c r="H290"/>
      <c r="I290"/>
      <c r="J290"/>
      <c r="K290"/>
      <c r="L290"/>
      <c r="M290"/>
    </row>
    <row r="291" spans="1:13" x14ac:dyDescent="0.25">
      <c r="A291"/>
      <c r="B291"/>
      <c r="C291"/>
      <c r="D291"/>
      <c r="E291"/>
      <c r="F291"/>
      <c r="G291"/>
      <c r="H291"/>
      <c r="I291"/>
      <c r="J291"/>
      <c r="K291"/>
      <c r="L291"/>
      <c r="M291"/>
    </row>
    <row r="292" spans="1:13" x14ac:dyDescent="0.25">
      <c r="A292"/>
      <c r="B292"/>
      <c r="C292"/>
      <c r="D292"/>
      <c r="E292"/>
      <c r="F292"/>
      <c r="G292"/>
      <c r="H292"/>
      <c r="I292"/>
      <c r="J292"/>
      <c r="K292"/>
      <c r="L292"/>
      <c r="M292"/>
    </row>
    <row r="293" spans="1:13" x14ac:dyDescent="0.25">
      <c r="A293"/>
      <c r="B293"/>
      <c r="C293"/>
      <c r="D293"/>
      <c r="E293"/>
      <c r="F293"/>
      <c r="G293"/>
      <c r="H293"/>
      <c r="I293"/>
      <c r="J293"/>
      <c r="K293"/>
      <c r="L293"/>
      <c r="M293"/>
    </row>
    <row r="294" spans="1:13" x14ac:dyDescent="0.25">
      <c r="A294"/>
      <c r="B294"/>
      <c r="C294"/>
      <c r="D294"/>
      <c r="E294"/>
      <c r="F294"/>
      <c r="G294"/>
      <c r="H294"/>
      <c r="I294"/>
      <c r="J294"/>
      <c r="K294"/>
      <c r="L294"/>
      <c r="M294"/>
    </row>
    <row r="295" spans="1:13" x14ac:dyDescent="0.25">
      <c r="A295"/>
      <c r="B295"/>
      <c r="C295"/>
      <c r="D295"/>
      <c r="E295"/>
      <c r="F295"/>
      <c r="G295"/>
      <c r="H295"/>
      <c r="I295"/>
      <c r="J295"/>
      <c r="K295"/>
      <c r="L295"/>
      <c r="M295"/>
    </row>
    <row r="296" spans="1:13" x14ac:dyDescent="0.25">
      <c r="A296"/>
      <c r="B296"/>
      <c r="C296"/>
      <c r="D296"/>
      <c r="E296"/>
      <c r="F296"/>
      <c r="G296"/>
      <c r="H296"/>
      <c r="I296"/>
      <c r="J296"/>
      <c r="K296"/>
      <c r="L296"/>
      <c r="M296"/>
    </row>
    <row r="297" spans="1:13" x14ac:dyDescent="0.25">
      <c r="A297"/>
      <c r="B297"/>
      <c r="C297"/>
      <c r="D297"/>
      <c r="E297"/>
      <c r="F297"/>
      <c r="G297"/>
      <c r="H297"/>
      <c r="I297"/>
      <c r="J297"/>
      <c r="K297"/>
      <c r="L297"/>
      <c r="M297"/>
    </row>
    <row r="298" spans="1:13" x14ac:dyDescent="0.25">
      <c r="A298"/>
      <c r="B298"/>
      <c r="C298"/>
      <c r="D298"/>
      <c r="E298"/>
      <c r="F298"/>
      <c r="G298"/>
      <c r="H298"/>
      <c r="I298"/>
      <c r="J298"/>
      <c r="K298"/>
      <c r="L298"/>
      <c r="M298"/>
    </row>
    <row r="299" spans="1:13" x14ac:dyDescent="0.25">
      <c r="A299"/>
      <c r="B299"/>
      <c r="C299"/>
      <c r="D299"/>
      <c r="E299"/>
      <c r="F299"/>
      <c r="G299"/>
      <c r="H299"/>
      <c r="I299"/>
      <c r="J299"/>
      <c r="K299"/>
      <c r="L299"/>
      <c r="M299"/>
    </row>
    <row r="300" spans="1:13" x14ac:dyDescent="0.25">
      <c r="A300"/>
      <c r="B300"/>
      <c r="C300"/>
      <c r="D300"/>
      <c r="E300"/>
      <c r="F300"/>
      <c r="G300"/>
      <c r="H300"/>
      <c r="I300"/>
      <c r="J300"/>
      <c r="K300"/>
      <c r="L300"/>
      <c r="M300"/>
    </row>
    <row r="301" spans="1:13" x14ac:dyDescent="0.25">
      <c r="A301"/>
      <c r="B301"/>
      <c r="C301"/>
      <c r="D301"/>
      <c r="E301"/>
      <c r="F301"/>
      <c r="G301"/>
      <c r="H301"/>
      <c r="I301"/>
      <c r="J301"/>
      <c r="K301"/>
      <c r="L301"/>
      <c r="M301"/>
    </row>
    <row r="302" spans="1:13" x14ac:dyDescent="0.25">
      <c r="A302"/>
      <c r="B302"/>
      <c r="C302"/>
      <c r="D302"/>
      <c r="E302"/>
      <c r="F302"/>
      <c r="G302"/>
      <c r="H302"/>
      <c r="I302"/>
      <c r="J302"/>
      <c r="K302"/>
      <c r="L302"/>
      <c r="M302"/>
    </row>
    <row r="303" spans="1:13" x14ac:dyDescent="0.25">
      <c r="A303"/>
      <c r="B303"/>
      <c r="C303"/>
      <c r="D303"/>
      <c r="E303"/>
      <c r="F303"/>
      <c r="G303"/>
      <c r="H303"/>
      <c r="I303"/>
      <c r="J303"/>
      <c r="K303"/>
      <c r="L303"/>
      <c r="M303"/>
    </row>
    <row r="304" spans="1:13" x14ac:dyDescent="0.25">
      <c r="A304"/>
      <c r="B304"/>
      <c r="C304"/>
      <c r="D304"/>
      <c r="E304"/>
      <c r="F304"/>
      <c r="G304"/>
      <c r="H304"/>
      <c r="I304"/>
      <c r="J304"/>
      <c r="K304"/>
      <c r="L304"/>
      <c r="M304"/>
    </row>
    <row r="305" spans="1:13" x14ac:dyDescent="0.25">
      <c r="A305"/>
      <c r="B305"/>
      <c r="C305"/>
      <c r="D305"/>
      <c r="E305"/>
      <c r="F305"/>
      <c r="G305"/>
      <c r="H305"/>
      <c r="I305"/>
      <c r="J305"/>
      <c r="K305"/>
      <c r="L305"/>
      <c r="M305"/>
    </row>
    <row r="306" spans="1:13" x14ac:dyDescent="0.25">
      <c r="A306"/>
      <c r="B306"/>
      <c r="C306"/>
      <c r="D306"/>
      <c r="E306"/>
      <c r="F306"/>
      <c r="G306"/>
      <c r="H306"/>
      <c r="I306"/>
      <c r="J306"/>
      <c r="K306"/>
      <c r="L306"/>
      <c r="M306"/>
    </row>
    <row r="307" spans="1:13" x14ac:dyDescent="0.25">
      <c r="A307"/>
      <c r="B307"/>
      <c r="C307"/>
      <c r="D307"/>
      <c r="E307"/>
      <c r="F307"/>
      <c r="G307"/>
      <c r="H307"/>
      <c r="I307"/>
      <c r="J307"/>
      <c r="K307"/>
      <c r="L307"/>
      <c r="M307"/>
    </row>
    <row r="308" spans="1:13" x14ac:dyDescent="0.25">
      <c r="A308"/>
      <c r="B308"/>
      <c r="C308"/>
      <c r="D308"/>
      <c r="E308"/>
      <c r="F308"/>
      <c r="G308"/>
      <c r="H308"/>
      <c r="I308"/>
      <c r="J308"/>
      <c r="K308"/>
      <c r="L308"/>
      <c r="M308"/>
    </row>
    <row r="309" spans="1:13" x14ac:dyDescent="0.25">
      <c r="A309"/>
      <c r="B309"/>
      <c r="C309"/>
      <c r="D309"/>
      <c r="E309"/>
      <c r="F309"/>
      <c r="G309"/>
      <c r="H309"/>
      <c r="I309"/>
      <c r="J309"/>
      <c r="K309"/>
      <c r="L309"/>
      <c r="M309"/>
    </row>
    <row r="310" spans="1:13" x14ac:dyDescent="0.25">
      <c r="A310"/>
      <c r="B310"/>
      <c r="C310"/>
      <c r="D310"/>
      <c r="E310"/>
      <c r="F310"/>
      <c r="G310"/>
      <c r="H310"/>
      <c r="I310"/>
      <c r="J310"/>
      <c r="K310"/>
      <c r="L310"/>
      <c r="M310"/>
    </row>
    <row r="311" spans="1:13" x14ac:dyDescent="0.25">
      <c r="A311"/>
      <c r="B311"/>
      <c r="C311"/>
      <c r="D311"/>
      <c r="E311"/>
      <c r="F311"/>
      <c r="G311"/>
      <c r="H311"/>
      <c r="I311"/>
      <c r="J311"/>
      <c r="K311"/>
      <c r="L311"/>
      <c r="M311"/>
    </row>
    <row r="312" spans="1:13" x14ac:dyDescent="0.25">
      <c r="A312"/>
      <c r="B312"/>
      <c r="C312"/>
      <c r="D312"/>
      <c r="E312"/>
      <c r="F312"/>
      <c r="G312"/>
      <c r="H312"/>
      <c r="I312"/>
      <c r="J312"/>
      <c r="K312"/>
      <c r="L312"/>
      <c r="M312"/>
    </row>
    <row r="313" spans="1:13" x14ac:dyDescent="0.25">
      <c r="A313"/>
      <c r="B313"/>
      <c r="C313"/>
      <c r="D313"/>
      <c r="E313"/>
      <c r="F313"/>
      <c r="G313"/>
      <c r="H313"/>
      <c r="I313"/>
      <c r="J313"/>
      <c r="K313"/>
      <c r="L313"/>
      <c r="M313"/>
    </row>
    <row r="314" spans="1:13" x14ac:dyDescent="0.25">
      <c r="A314"/>
      <c r="B314"/>
      <c r="C314"/>
      <c r="D314"/>
      <c r="E314"/>
      <c r="F314"/>
      <c r="G314"/>
      <c r="H314"/>
      <c r="I314"/>
      <c r="J314"/>
      <c r="K314"/>
      <c r="L314"/>
      <c r="M314"/>
    </row>
    <row r="315" spans="1:13" x14ac:dyDescent="0.25">
      <c r="A315"/>
      <c r="B315"/>
      <c r="C315"/>
      <c r="D315"/>
      <c r="E315"/>
      <c r="F315"/>
      <c r="G315"/>
      <c r="H315"/>
      <c r="I315"/>
      <c r="J315"/>
      <c r="K315"/>
      <c r="L315"/>
      <c r="M315"/>
    </row>
    <row r="316" spans="1:13" x14ac:dyDescent="0.25">
      <c r="A316"/>
      <c r="B316"/>
      <c r="C316"/>
      <c r="D316"/>
      <c r="E316"/>
      <c r="F316"/>
      <c r="G316"/>
      <c r="H316"/>
      <c r="I316"/>
      <c r="J316"/>
      <c r="K316"/>
      <c r="L316"/>
      <c r="M316"/>
    </row>
    <row r="317" spans="1:13" x14ac:dyDescent="0.25">
      <c r="A317"/>
      <c r="B317"/>
      <c r="C317"/>
      <c r="D317"/>
      <c r="E317"/>
      <c r="F317"/>
      <c r="G317"/>
      <c r="H317"/>
      <c r="I317"/>
      <c r="J317"/>
      <c r="K317"/>
      <c r="L317"/>
      <c r="M317"/>
    </row>
    <row r="318" spans="1:13" x14ac:dyDescent="0.25">
      <c r="A318"/>
      <c r="B318"/>
      <c r="C318"/>
      <c r="D318"/>
      <c r="E318"/>
      <c r="F318"/>
      <c r="G318"/>
      <c r="H318"/>
      <c r="I318"/>
      <c r="J318"/>
      <c r="K318"/>
      <c r="L318"/>
      <c r="M318"/>
    </row>
    <row r="319" spans="1:13" x14ac:dyDescent="0.25">
      <c r="A319"/>
      <c r="B319"/>
      <c r="C319"/>
      <c r="D319"/>
      <c r="E319"/>
      <c r="F319"/>
      <c r="G319"/>
      <c r="H319"/>
      <c r="I319"/>
      <c r="J319"/>
      <c r="K319"/>
      <c r="L319"/>
      <c r="M319"/>
    </row>
    <row r="320" spans="1:13" x14ac:dyDescent="0.25">
      <c r="A320"/>
      <c r="B320"/>
      <c r="C320"/>
      <c r="D320"/>
      <c r="E320"/>
      <c r="F320"/>
      <c r="G320"/>
      <c r="H320"/>
      <c r="I320"/>
      <c r="J320"/>
      <c r="K320"/>
      <c r="L320"/>
      <c r="M320"/>
    </row>
    <row r="321" spans="1:13" x14ac:dyDescent="0.25">
      <c r="A321"/>
      <c r="B321"/>
      <c r="C321"/>
      <c r="D321"/>
      <c r="E321"/>
      <c r="F321"/>
      <c r="G321"/>
      <c r="H321"/>
      <c r="I321"/>
      <c r="J321"/>
      <c r="K321"/>
      <c r="L321"/>
      <c r="M321"/>
    </row>
    <row r="322" spans="1:13" x14ac:dyDescent="0.25">
      <c r="A322"/>
      <c r="B322"/>
      <c r="C322"/>
      <c r="D322"/>
      <c r="E322"/>
      <c r="F322"/>
      <c r="G322"/>
      <c r="H322"/>
      <c r="I322"/>
      <c r="J322"/>
      <c r="K322"/>
      <c r="L322"/>
      <c r="M322"/>
    </row>
    <row r="323" spans="1:13" x14ac:dyDescent="0.25">
      <c r="A323"/>
      <c r="B323"/>
      <c r="C323"/>
      <c r="D323"/>
      <c r="E323"/>
      <c r="F323"/>
      <c r="G323"/>
      <c r="H323"/>
      <c r="I323"/>
      <c r="J323"/>
      <c r="K323"/>
      <c r="L323"/>
      <c r="M323"/>
    </row>
    <row r="324" spans="1:13" x14ac:dyDescent="0.25">
      <c r="A324"/>
      <c r="B324"/>
      <c r="C324"/>
      <c r="D324"/>
      <c r="E324"/>
      <c r="F324"/>
      <c r="G324"/>
      <c r="H324"/>
      <c r="I324"/>
      <c r="J324"/>
      <c r="K324"/>
      <c r="L324"/>
      <c r="M324"/>
    </row>
    <row r="325" spans="1:13" x14ac:dyDescent="0.25">
      <c r="A325"/>
      <c r="B325"/>
      <c r="C325"/>
      <c r="D325"/>
      <c r="E325"/>
      <c r="F325"/>
      <c r="G325"/>
      <c r="H325"/>
      <c r="I325"/>
      <c r="J325"/>
      <c r="K325"/>
      <c r="L325"/>
      <c r="M325"/>
    </row>
    <row r="326" spans="1:13" x14ac:dyDescent="0.25">
      <c r="A326"/>
      <c r="B326"/>
      <c r="C326"/>
      <c r="D326"/>
      <c r="E326"/>
      <c r="F326"/>
      <c r="G326"/>
      <c r="H326"/>
      <c r="I326"/>
      <c r="J326"/>
      <c r="K326"/>
      <c r="L326"/>
      <c r="M326"/>
    </row>
    <row r="327" spans="1:13" x14ac:dyDescent="0.25">
      <c r="A327"/>
      <c r="B327"/>
      <c r="C327"/>
      <c r="D327"/>
      <c r="E327"/>
      <c r="F327"/>
      <c r="G327"/>
      <c r="H327"/>
      <c r="I327"/>
      <c r="J327"/>
      <c r="K327"/>
      <c r="L327"/>
      <c r="M327"/>
    </row>
    <row r="328" spans="1:13" x14ac:dyDescent="0.25">
      <c r="A328"/>
      <c r="B328"/>
      <c r="C328"/>
      <c r="D328"/>
      <c r="E328"/>
      <c r="F328"/>
      <c r="G328"/>
      <c r="H328"/>
      <c r="I328"/>
      <c r="J328"/>
      <c r="K328"/>
      <c r="L328"/>
      <c r="M328"/>
    </row>
    <row r="329" spans="1:13" x14ac:dyDescent="0.25">
      <c r="A329"/>
      <c r="B329"/>
      <c r="C329"/>
      <c r="D329"/>
      <c r="E329"/>
      <c r="F329"/>
      <c r="G329"/>
      <c r="H329"/>
      <c r="I329"/>
      <c r="J329"/>
      <c r="K329"/>
      <c r="L329"/>
      <c r="M329"/>
    </row>
    <row r="330" spans="1:13" x14ac:dyDescent="0.25">
      <c r="A330"/>
      <c r="B330"/>
      <c r="C330"/>
      <c r="D330"/>
      <c r="E330"/>
      <c r="F330"/>
      <c r="G330"/>
      <c r="H330"/>
      <c r="I330"/>
      <c r="J330"/>
      <c r="K330"/>
      <c r="L330"/>
      <c r="M330"/>
    </row>
    <row r="331" spans="1:13" x14ac:dyDescent="0.25">
      <c r="A331"/>
      <c r="B331"/>
      <c r="C331"/>
      <c r="D331"/>
      <c r="E331"/>
      <c r="F331"/>
      <c r="G331"/>
      <c r="H331"/>
      <c r="I331"/>
      <c r="J331"/>
      <c r="K331"/>
      <c r="L331"/>
      <c r="M331"/>
    </row>
    <row r="332" spans="1:13" x14ac:dyDescent="0.25">
      <c r="A332"/>
      <c r="B332"/>
      <c r="C332"/>
      <c r="D332"/>
      <c r="E332"/>
      <c r="F332"/>
      <c r="G332"/>
      <c r="H332"/>
      <c r="I332"/>
      <c r="J332"/>
      <c r="K332"/>
      <c r="L332"/>
      <c r="M332"/>
    </row>
    <row r="333" spans="1:13" x14ac:dyDescent="0.25">
      <c r="A333"/>
      <c r="B333"/>
      <c r="C333"/>
      <c r="D333"/>
      <c r="E333"/>
      <c r="F333"/>
      <c r="G333"/>
      <c r="H333"/>
      <c r="I333"/>
      <c r="J333"/>
      <c r="K333"/>
      <c r="L333"/>
      <c r="M333"/>
    </row>
    <row r="334" spans="1:13" x14ac:dyDescent="0.25">
      <c r="A334"/>
      <c r="B334"/>
      <c r="C334"/>
      <c r="D334"/>
      <c r="E334"/>
      <c r="F334"/>
      <c r="G334"/>
      <c r="H334"/>
      <c r="I334"/>
      <c r="J334"/>
      <c r="K334"/>
      <c r="L334"/>
      <c r="M334"/>
    </row>
    <row r="335" spans="1:13" x14ac:dyDescent="0.25">
      <c r="A335"/>
      <c r="B335"/>
      <c r="C335"/>
      <c r="D335"/>
      <c r="E335"/>
      <c r="F335"/>
      <c r="G335"/>
      <c r="H335"/>
      <c r="I335"/>
      <c r="J335"/>
      <c r="K335"/>
      <c r="L335"/>
      <c r="M335"/>
    </row>
    <row r="336" spans="1:13" x14ac:dyDescent="0.25">
      <c r="A336"/>
      <c r="B336"/>
      <c r="C336"/>
      <c r="D336"/>
      <c r="E336"/>
      <c r="F336"/>
      <c r="G336"/>
      <c r="H336"/>
      <c r="I336"/>
      <c r="J336"/>
      <c r="K336"/>
      <c r="L336"/>
      <c r="M336"/>
    </row>
    <row r="337" spans="1:13" x14ac:dyDescent="0.25">
      <c r="A337"/>
      <c r="B337"/>
      <c r="C337"/>
      <c r="D337"/>
      <c r="E337"/>
      <c r="F337"/>
      <c r="G337"/>
      <c r="H337"/>
      <c r="I337"/>
      <c r="J337"/>
      <c r="K337"/>
      <c r="L337"/>
      <c r="M337"/>
    </row>
    <row r="338" spans="1:13" x14ac:dyDescent="0.25">
      <c r="A338"/>
      <c r="B338"/>
      <c r="C338"/>
      <c r="D338"/>
      <c r="E338"/>
      <c r="F338"/>
      <c r="G338"/>
      <c r="H338"/>
      <c r="I338"/>
      <c r="J338"/>
      <c r="K338"/>
      <c r="L338"/>
      <c r="M338"/>
    </row>
    <row r="339" spans="1:13" x14ac:dyDescent="0.25">
      <c r="A339"/>
      <c r="B339"/>
      <c r="C339"/>
      <c r="D339"/>
      <c r="E339"/>
      <c r="F339"/>
      <c r="G339"/>
      <c r="H339"/>
      <c r="I339"/>
      <c r="J339"/>
      <c r="K339"/>
      <c r="L339"/>
      <c r="M339"/>
    </row>
    <row r="340" spans="1:13" x14ac:dyDescent="0.25">
      <c r="A340"/>
      <c r="B340"/>
      <c r="C340"/>
      <c r="D340"/>
      <c r="E340"/>
      <c r="F340"/>
      <c r="G340"/>
      <c r="H340"/>
      <c r="I340"/>
      <c r="J340"/>
      <c r="K340"/>
      <c r="L340"/>
      <c r="M340"/>
    </row>
    <row r="341" spans="1:13" x14ac:dyDescent="0.25">
      <c r="A341"/>
      <c r="B341"/>
      <c r="C341"/>
      <c r="D341"/>
      <c r="E341"/>
      <c r="F341"/>
      <c r="G341"/>
      <c r="H341"/>
      <c r="I341"/>
      <c r="J341"/>
      <c r="K341"/>
      <c r="L341"/>
      <c r="M341"/>
    </row>
    <row r="342" spans="1:13" x14ac:dyDescent="0.25">
      <c r="A342"/>
      <c r="B342"/>
      <c r="C342"/>
      <c r="D342"/>
      <c r="E342"/>
      <c r="F342"/>
      <c r="G342"/>
      <c r="H342"/>
      <c r="I342"/>
      <c r="J342"/>
      <c r="K342"/>
      <c r="L342"/>
      <c r="M342"/>
    </row>
    <row r="343" spans="1:13" x14ac:dyDescent="0.25">
      <c r="A343"/>
      <c r="B343"/>
      <c r="C343"/>
      <c r="D343"/>
      <c r="E343"/>
      <c r="F343"/>
      <c r="G343"/>
      <c r="H343"/>
      <c r="I343"/>
      <c r="J343"/>
      <c r="K343"/>
      <c r="L343"/>
      <c r="M343"/>
    </row>
    <row r="344" spans="1:13" x14ac:dyDescent="0.25">
      <c r="A344"/>
      <c r="B344"/>
      <c r="C344"/>
      <c r="D344"/>
      <c r="E344"/>
      <c r="F344"/>
      <c r="G344"/>
      <c r="H344"/>
      <c r="I344"/>
      <c r="J344"/>
      <c r="K344"/>
      <c r="L344"/>
      <c r="M344"/>
    </row>
    <row r="345" spans="1:13" x14ac:dyDescent="0.25">
      <c r="A345"/>
      <c r="B345"/>
      <c r="C345"/>
      <c r="D345"/>
      <c r="E345"/>
      <c r="F345"/>
      <c r="G345"/>
      <c r="H345"/>
      <c r="I345"/>
      <c r="J345"/>
      <c r="K345"/>
      <c r="L345"/>
      <c r="M345"/>
    </row>
    <row r="346" spans="1:13" x14ac:dyDescent="0.25">
      <c r="A346"/>
      <c r="B346"/>
      <c r="C346"/>
      <c r="D346"/>
      <c r="E346"/>
      <c r="F346"/>
      <c r="G346"/>
      <c r="H346"/>
      <c r="I346"/>
      <c r="J346"/>
      <c r="K346"/>
      <c r="L346"/>
      <c r="M346"/>
    </row>
    <row r="347" spans="1:13" x14ac:dyDescent="0.25">
      <c r="A347"/>
      <c r="B347"/>
      <c r="C347"/>
      <c r="D347"/>
      <c r="E347"/>
      <c r="F347"/>
      <c r="G347"/>
      <c r="H347"/>
      <c r="I347"/>
      <c r="J347"/>
      <c r="K347"/>
      <c r="L347"/>
      <c r="M347"/>
    </row>
    <row r="348" spans="1:13" x14ac:dyDescent="0.25">
      <c r="A348"/>
      <c r="B348"/>
      <c r="C348"/>
      <c r="D348"/>
      <c r="E348"/>
      <c r="F348"/>
      <c r="G348"/>
      <c r="H348"/>
      <c r="I348"/>
      <c r="J348"/>
      <c r="K348"/>
      <c r="L348"/>
      <c r="M348"/>
    </row>
    <row r="349" spans="1:13" x14ac:dyDescent="0.25">
      <c r="A349"/>
      <c r="B349"/>
      <c r="C349"/>
      <c r="D349"/>
      <c r="E349"/>
      <c r="F349"/>
      <c r="G349"/>
      <c r="H349"/>
      <c r="I349"/>
      <c r="J349"/>
      <c r="K349"/>
      <c r="L349"/>
      <c r="M349"/>
    </row>
    <row r="350" spans="1:13" x14ac:dyDescent="0.25">
      <c r="A350"/>
      <c r="B350"/>
      <c r="C350"/>
      <c r="D350"/>
      <c r="E350"/>
      <c r="F350"/>
      <c r="G350"/>
      <c r="H350"/>
      <c r="I350"/>
      <c r="J350"/>
      <c r="K350"/>
      <c r="L350"/>
      <c r="M350"/>
    </row>
    <row r="351" spans="1:13" x14ac:dyDescent="0.25">
      <c r="A351"/>
      <c r="B351"/>
      <c r="C351"/>
      <c r="D351"/>
      <c r="E351"/>
      <c r="F351"/>
      <c r="G351"/>
      <c r="H351"/>
      <c r="I351"/>
      <c r="J351"/>
      <c r="K351"/>
      <c r="L351"/>
      <c r="M351"/>
    </row>
    <row r="352" spans="1:13" x14ac:dyDescent="0.25">
      <c r="A352"/>
      <c r="B352"/>
      <c r="C352"/>
      <c r="D352"/>
      <c r="E352"/>
      <c r="F352"/>
      <c r="G352"/>
      <c r="H352"/>
      <c r="I352"/>
      <c r="J352"/>
      <c r="K352"/>
      <c r="L352"/>
      <c r="M352"/>
    </row>
    <row r="353" spans="1:13" x14ac:dyDescent="0.25">
      <c r="A353"/>
      <c r="B353"/>
      <c r="C353"/>
      <c r="D353"/>
      <c r="E353"/>
      <c r="F353"/>
      <c r="G353"/>
      <c r="H353"/>
      <c r="I353"/>
      <c r="J353"/>
      <c r="K353"/>
      <c r="L353"/>
      <c r="M353"/>
    </row>
    <row r="354" spans="1:13" x14ac:dyDescent="0.25">
      <c r="A354"/>
      <c r="B354"/>
      <c r="C354"/>
      <c r="D354"/>
      <c r="E354"/>
      <c r="F354"/>
      <c r="G354"/>
      <c r="H354"/>
      <c r="I354"/>
      <c r="J354"/>
      <c r="K354"/>
      <c r="L354"/>
      <c r="M354"/>
    </row>
    <row r="355" spans="1:13" x14ac:dyDescent="0.25">
      <c r="A355"/>
      <c r="B355"/>
      <c r="C355"/>
      <c r="D355"/>
      <c r="E355"/>
      <c r="F355"/>
      <c r="G355"/>
      <c r="H355"/>
      <c r="I355"/>
      <c r="J355"/>
      <c r="K355"/>
      <c r="L355"/>
      <c r="M355"/>
    </row>
    <row r="356" spans="1:13" x14ac:dyDescent="0.25">
      <c r="A356"/>
      <c r="B356"/>
      <c r="C356"/>
      <c r="D356"/>
      <c r="E356"/>
      <c r="F356"/>
      <c r="G356"/>
      <c r="H356"/>
      <c r="I356"/>
      <c r="J356"/>
      <c r="K356"/>
      <c r="L356"/>
      <c r="M356"/>
    </row>
    <row r="357" spans="1:13" x14ac:dyDescent="0.25">
      <c r="A357"/>
      <c r="B357"/>
      <c r="C357"/>
      <c r="D357"/>
      <c r="E357"/>
      <c r="F357"/>
      <c r="G357"/>
      <c r="H357"/>
      <c r="I357"/>
      <c r="J357"/>
      <c r="K357"/>
      <c r="L357"/>
      <c r="M357"/>
    </row>
    <row r="358" spans="1:13" x14ac:dyDescent="0.25">
      <c r="A358"/>
      <c r="B358"/>
      <c r="C358"/>
      <c r="D358"/>
      <c r="E358"/>
      <c r="F358"/>
      <c r="G358"/>
      <c r="H358"/>
      <c r="I358"/>
      <c r="J358"/>
      <c r="K358"/>
      <c r="L358"/>
      <c r="M358"/>
    </row>
    <row r="359" spans="1:13" x14ac:dyDescent="0.25">
      <c r="A359"/>
      <c r="B359"/>
      <c r="C359"/>
      <c r="D359"/>
      <c r="E359"/>
      <c r="F359"/>
      <c r="G359"/>
      <c r="H359"/>
      <c r="I359"/>
      <c r="J359"/>
      <c r="K359"/>
      <c r="L359"/>
      <c r="M359"/>
    </row>
    <row r="360" spans="1:13" x14ac:dyDescent="0.25">
      <c r="A360"/>
      <c r="B360"/>
      <c r="C360"/>
      <c r="D360"/>
      <c r="E360"/>
      <c r="F360"/>
      <c r="G360"/>
      <c r="H360"/>
      <c r="I360"/>
      <c r="J360"/>
      <c r="K360"/>
      <c r="L360"/>
      <c r="M360"/>
    </row>
    <row r="361" spans="1:13" x14ac:dyDescent="0.25">
      <c r="A361"/>
      <c r="B361"/>
      <c r="C361"/>
      <c r="D361"/>
      <c r="E361"/>
      <c r="F361"/>
      <c r="G361"/>
      <c r="H361"/>
      <c r="I361"/>
      <c r="J361"/>
      <c r="K361"/>
      <c r="L361"/>
      <c r="M361"/>
    </row>
    <row r="362" spans="1:13" x14ac:dyDescent="0.25">
      <c r="A362"/>
      <c r="B362"/>
      <c r="C362"/>
      <c r="D362"/>
      <c r="E362"/>
      <c r="F362"/>
      <c r="G362"/>
      <c r="H362"/>
      <c r="I362"/>
      <c r="J362"/>
      <c r="K362"/>
      <c r="L362"/>
      <c r="M362"/>
    </row>
    <row r="363" spans="1:13" x14ac:dyDescent="0.25">
      <c r="A363"/>
      <c r="B363"/>
      <c r="C363"/>
      <c r="D363"/>
      <c r="E363"/>
      <c r="F363"/>
      <c r="G363"/>
      <c r="H363"/>
      <c r="I363"/>
      <c r="J363"/>
      <c r="K363"/>
      <c r="L363"/>
      <c r="M363"/>
    </row>
    <row r="364" spans="1:13" x14ac:dyDescent="0.25">
      <c r="A364"/>
      <c r="B364"/>
      <c r="C364"/>
      <c r="D364"/>
      <c r="E364"/>
      <c r="F364"/>
      <c r="G364"/>
      <c r="H364"/>
      <c r="I364"/>
      <c r="J364"/>
      <c r="K364"/>
      <c r="L364"/>
      <c r="M364"/>
    </row>
    <row r="365" spans="1:13" x14ac:dyDescent="0.25">
      <c r="A365"/>
      <c r="B365"/>
      <c r="C365"/>
      <c r="D365"/>
      <c r="E365"/>
      <c r="F365"/>
      <c r="G365"/>
      <c r="H365"/>
      <c r="I365"/>
      <c r="J365"/>
      <c r="K365"/>
      <c r="L365"/>
      <c r="M365"/>
    </row>
    <row r="366" spans="1:13" x14ac:dyDescent="0.25">
      <c r="A366"/>
      <c r="B366"/>
      <c r="C366"/>
      <c r="D366"/>
      <c r="E366"/>
      <c r="F366"/>
      <c r="G366"/>
      <c r="H366"/>
      <c r="I366"/>
      <c r="J366"/>
      <c r="K366"/>
      <c r="L366"/>
      <c r="M366"/>
    </row>
    <row r="367" spans="1:13" x14ac:dyDescent="0.25">
      <c r="A367"/>
      <c r="B367"/>
      <c r="C367"/>
      <c r="D367"/>
      <c r="E367"/>
      <c r="F367"/>
      <c r="G367"/>
      <c r="H367"/>
      <c r="I367"/>
      <c r="J367"/>
      <c r="K367"/>
      <c r="L367"/>
      <c r="M367"/>
    </row>
    <row r="368" spans="1:13" x14ac:dyDescent="0.25">
      <c r="A368"/>
      <c r="B368"/>
      <c r="C368"/>
      <c r="D368"/>
      <c r="E368"/>
      <c r="F368"/>
      <c r="G368"/>
      <c r="H368"/>
      <c r="I368"/>
      <c r="J368"/>
      <c r="K368"/>
      <c r="L368"/>
      <c r="M368"/>
    </row>
    <row r="369" spans="1:13" x14ac:dyDescent="0.25">
      <c r="A369"/>
      <c r="B369"/>
      <c r="C369"/>
      <c r="D369"/>
      <c r="E369"/>
      <c r="F369"/>
      <c r="G369"/>
      <c r="H369"/>
      <c r="I369"/>
      <c r="J369"/>
      <c r="K369"/>
      <c r="L369"/>
      <c r="M369"/>
    </row>
    <row r="370" spans="1:13" x14ac:dyDescent="0.25">
      <c r="A370"/>
      <c r="B370"/>
      <c r="C370"/>
      <c r="D370"/>
      <c r="E370"/>
      <c r="F370"/>
      <c r="G370"/>
      <c r="H370"/>
      <c r="I370"/>
      <c r="J370"/>
      <c r="K370"/>
      <c r="L370"/>
      <c r="M370"/>
    </row>
    <row r="371" spans="1:13" x14ac:dyDescent="0.25">
      <c r="A371"/>
      <c r="B371"/>
      <c r="C371"/>
      <c r="D371"/>
      <c r="E371"/>
      <c r="F371"/>
      <c r="G371"/>
      <c r="H371"/>
      <c r="I371"/>
      <c r="J371"/>
      <c r="K371"/>
      <c r="L371"/>
      <c r="M371"/>
    </row>
    <row r="372" spans="1:13" x14ac:dyDescent="0.25">
      <c r="A372"/>
      <c r="B372"/>
      <c r="C372"/>
      <c r="D372"/>
      <c r="E372"/>
      <c r="F372"/>
      <c r="G372"/>
      <c r="H372"/>
      <c r="I372"/>
      <c r="J372"/>
      <c r="K372"/>
      <c r="L372"/>
      <c r="M372"/>
    </row>
    <row r="373" spans="1:13" x14ac:dyDescent="0.25">
      <c r="A373"/>
      <c r="B373"/>
      <c r="C373"/>
      <c r="D373"/>
      <c r="E373"/>
      <c r="F373"/>
      <c r="G373"/>
      <c r="H373"/>
      <c r="I373"/>
      <c r="J373"/>
      <c r="K373"/>
      <c r="L373"/>
      <c r="M373"/>
    </row>
    <row r="374" spans="1:13" x14ac:dyDescent="0.25">
      <c r="A374"/>
      <c r="B374"/>
      <c r="C374"/>
      <c r="D374"/>
      <c r="E374"/>
      <c r="F374"/>
      <c r="G374"/>
      <c r="H374"/>
      <c r="I374"/>
      <c r="J374"/>
      <c r="K374"/>
      <c r="L374"/>
      <c r="M374"/>
    </row>
    <row r="375" spans="1:13" x14ac:dyDescent="0.25">
      <c r="A375"/>
      <c r="B375"/>
      <c r="C375"/>
      <c r="D375"/>
      <c r="E375"/>
      <c r="F375"/>
      <c r="G375"/>
      <c r="H375"/>
      <c r="I375"/>
      <c r="J375"/>
      <c r="K375"/>
      <c r="L375"/>
      <c r="M375"/>
    </row>
    <row r="376" spans="1:13" x14ac:dyDescent="0.25">
      <c r="A376"/>
      <c r="B376"/>
      <c r="C376"/>
      <c r="D376"/>
      <c r="E376"/>
      <c r="F376"/>
      <c r="G376"/>
      <c r="H376"/>
      <c r="I376"/>
      <c r="J376"/>
      <c r="K376"/>
      <c r="L376"/>
      <c r="M376"/>
    </row>
    <row r="377" spans="1:13" x14ac:dyDescent="0.25">
      <c r="A377"/>
      <c r="B377"/>
      <c r="C377"/>
      <c r="D377"/>
      <c r="E377"/>
      <c r="F377"/>
      <c r="G377"/>
      <c r="H377"/>
      <c r="I377"/>
      <c r="J377"/>
      <c r="K377"/>
      <c r="L377"/>
      <c r="M377"/>
    </row>
    <row r="378" spans="1:13" x14ac:dyDescent="0.25">
      <c r="A378"/>
      <c r="B378"/>
      <c r="C378"/>
      <c r="D378"/>
      <c r="E378"/>
      <c r="F378"/>
      <c r="G378"/>
      <c r="H378"/>
      <c r="I378"/>
      <c r="J378"/>
      <c r="K378"/>
      <c r="L378"/>
      <c r="M378"/>
    </row>
    <row r="379" spans="1:13" x14ac:dyDescent="0.25">
      <c r="A379"/>
      <c r="B379"/>
      <c r="C379"/>
      <c r="D379"/>
      <c r="E379"/>
      <c r="F379"/>
      <c r="G379"/>
      <c r="H379"/>
      <c r="I379"/>
      <c r="J379"/>
      <c r="K379"/>
      <c r="L379"/>
      <c r="M379"/>
    </row>
    <row r="380" spans="1:13" x14ac:dyDescent="0.25">
      <c r="A380"/>
      <c r="B380"/>
      <c r="C380"/>
      <c r="D380"/>
      <c r="E380"/>
      <c r="F380"/>
      <c r="G380"/>
      <c r="H380"/>
      <c r="I380"/>
      <c r="J380"/>
      <c r="K380"/>
      <c r="L380"/>
      <c r="M380"/>
    </row>
    <row r="381" spans="1:13" x14ac:dyDescent="0.25">
      <c r="A381"/>
      <c r="B381"/>
      <c r="C381"/>
      <c r="D381"/>
      <c r="E381"/>
      <c r="F381"/>
      <c r="G381"/>
      <c r="H381"/>
      <c r="I381"/>
      <c r="J381"/>
      <c r="K381"/>
      <c r="L381"/>
      <c r="M381"/>
    </row>
    <row r="382" spans="1:13" x14ac:dyDescent="0.25">
      <c r="A382"/>
      <c r="B382"/>
      <c r="C382"/>
      <c r="D382"/>
      <c r="E382"/>
      <c r="F382"/>
      <c r="G382"/>
      <c r="H382"/>
      <c r="I382"/>
      <c r="J382"/>
      <c r="K382"/>
      <c r="L382"/>
      <c r="M382"/>
    </row>
    <row r="383" spans="1:13" x14ac:dyDescent="0.25">
      <c r="A383"/>
      <c r="B383"/>
      <c r="C383"/>
      <c r="D383"/>
      <c r="E383"/>
      <c r="F383"/>
      <c r="G383"/>
      <c r="H383"/>
      <c r="I383"/>
      <c r="J383"/>
      <c r="K383"/>
      <c r="L383"/>
      <c r="M383"/>
    </row>
    <row r="384" spans="1:13" x14ac:dyDescent="0.25">
      <c r="A384"/>
      <c r="B384"/>
      <c r="C384"/>
      <c r="D384"/>
      <c r="E384"/>
      <c r="F384"/>
      <c r="G384"/>
      <c r="H384"/>
      <c r="I384"/>
      <c r="J384"/>
      <c r="K384"/>
      <c r="L384"/>
      <c r="M384"/>
    </row>
    <row r="385" spans="1:13" x14ac:dyDescent="0.25">
      <c r="A385"/>
      <c r="B385"/>
      <c r="C385"/>
      <c r="D385"/>
      <c r="E385"/>
      <c r="F385"/>
      <c r="G385"/>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1921"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81921" r:id="rId5" name="ToggleButton1"/>
      </mc:Fallback>
    </mc:AlternateContent>
    <mc:AlternateContent xmlns:mc="http://schemas.openxmlformats.org/markup-compatibility/2006">
      <mc:Choice Requires="x14">
        <control shapeId="81922"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81922" r:id="rId7" name="ToggleButton2"/>
      </mc:Fallback>
    </mc:AlternateContent>
  </control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2">
    <tabColor theme="9" tint="0.59999389629810485"/>
  </sheetPr>
  <dimension ref="A1:M644"/>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3" x14ac:dyDescent="0.25">
      <c r="A1" s="24" t="s">
        <v>11</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1552</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2178</v>
      </c>
      <c r="D99" s="35" t="s">
        <v>1559</v>
      </c>
      <c r="E99" s="35" t="s">
        <v>2178</v>
      </c>
      <c r="F99" s="35" t="s">
        <v>1727</v>
      </c>
      <c r="G99" s="35" t="s">
        <v>1749</v>
      </c>
      <c r="H99"/>
      <c r="I99"/>
      <c r="J99"/>
      <c r="K99"/>
      <c r="L99"/>
      <c r="M99"/>
    </row>
    <row r="100" spans="1:13" x14ac:dyDescent="0.25">
      <c r="A100"/>
      <c r="B100"/>
      <c r="C100" s="35" t="s">
        <v>2179</v>
      </c>
      <c r="D100" s="35" t="s">
        <v>1559</v>
      </c>
      <c r="E100" s="35" t="s">
        <v>2179</v>
      </c>
      <c r="F100" s="35" t="s">
        <v>1727</v>
      </c>
      <c r="G100" s="35" t="s">
        <v>1749</v>
      </c>
      <c r="H100"/>
      <c r="I100"/>
      <c r="J100"/>
      <c r="K100"/>
      <c r="L100"/>
      <c r="M100"/>
    </row>
    <row r="101" spans="1:13" x14ac:dyDescent="0.25">
      <c r="A101"/>
      <c r="B101"/>
      <c r="C101" s="35" t="s">
        <v>2180</v>
      </c>
      <c r="D101" s="35" t="s">
        <v>1559</v>
      </c>
      <c r="E101" s="35" t="s">
        <v>2180</v>
      </c>
      <c r="F101" s="35" t="s">
        <v>1727</v>
      </c>
      <c r="G101" s="35" t="s">
        <v>134</v>
      </c>
      <c r="H101"/>
      <c r="I101"/>
      <c r="J101"/>
      <c r="K101"/>
      <c r="L101"/>
      <c r="M101"/>
    </row>
    <row r="102" spans="1:13" x14ac:dyDescent="0.25">
      <c r="A102"/>
      <c r="B102"/>
      <c r="C102" s="35" t="s">
        <v>2181</v>
      </c>
      <c r="D102" s="35" t="s">
        <v>1559</v>
      </c>
      <c r="E102" s="35" t="s">
        <v>2181</v>
      </c>
      <c r="F102" s="35" t="s">
        <v>1727</v>
      </c>
      <c r="G102" s="35" t="s">
        <v>134</v>
      </c>
      <c r="H102"/>
      <c r="I102"/>
      <c r="J102"/>
      <c r="K102"/>
      <c r="L102"/>
      <c r="M102"/>
    </row>
    <row r="103" spans="1:13" x14ac:dyDescent="0.25">
      <c r="A103"/>
      <c r="B103"/>
      <c r="C103" s="35" t="s">
        <v>2182</v>
      </c>
      <c r="D103" s="35" t="s">
        <v>1559</v>
      </c>
      <c r="E103" s="35" t="s">
        <v>2182</v>
      </c>
      <c r="F103" s="35" t="s">
        <v>1727</v>
      </c>
      <c r="G103" s="35" t="s">
        <v>837</v>
      </c>
      <c r="H103"/>
      <c r="I103"/>
      <c r="J103"/>
      <c r="K103"/>
      <c r="L103"/>
      <c r="M103"/>
    </row>
    <row r="104" spans="1:13" x14ac:dyDescent="0.25">
      <c r="A104"/>
      <c r="B104"/>
      <c r="C104"/>
      <c r="D104" s="35" t="s">
        <v>2183</v>
      </c>
      <c r="E104" s="35" t="s">
        <v>2183</v>
      </c>
      <c r="F104" s="35" t="s">
        <v>1726</v>
      </c>
      <c r="G104" s="35" t="s">
        <v>1728</v>
      </c>
      <c r="H104"/>
      <c r="I104"/>
      <c r="J104"/>
      <c r="K104"/>
      <c r="L104"/>
      <c r="M104"/>
    </row>
    <row r="105" spans="1:13" x14ac:dyDescent="0.25">
      <c r="A105"/>
      <c r="B105"/>
      <c r="C105"/>
      <c r="D105" s="35" t="s">
        <v>2184</v>
      </c>
      <c r="E105" s="35" t="s">
        <v>2184</v>
      </c>
      <c r="F105" s="35" t="s">
        <v>1726</v>
      </c>
      <c r="G105" s="35" t="s">
        <v>1728</v>
      </c>
      <c r="H105"/>
      <c r="I105"/>
      <c r="J105"/>
      <c r="K105"/>
      <c r="L105"/>
      <c r="M105"/>
    </row>
    <row r="106" spans="1:13" x14ac:dyDescent="0.25">
      <c r="A106"/>
      <c r="B106"/>
      <c r="C106"/>
      <c r="D106" s="35" t="s">
        <v>2185</v>
      </c>
      <c r="E106" s="35" t="s">
        <v>2185</v>
      </c>
      <c r="F106" s="35" t="s">
        <v>1726</v>
      </c>
      <c r="G106" s="35" t="s">
        <v>1728</v>
      </c>
      <c r="H106"/>
      <c r="I106"/>
      <c r="J106"/>
      <c r="K106"/>
      <c r="L106"/>
      <c r="M106"/>
    </row>
    <row r="107" spans="1:13" x14ac:dyDescent="0.25">
      <c r="A107"/>
      <c r="B107"/>
      <c r="C107" s="35" t="s">
        <v>2190</v>
      </c>
      <c r="D107" s="35" t="s">
        <v>1559</v>
      </c>
      <c r="E107" s="35" t="s">
        <v>2190</v>
      </c>
      <c r="F107" s="35" t="s">
        <v>1727</v>
      </c>
      <c r="G107" s="35" t="s">
        <v>837</v>
      </c>
      <c r="H107"/>
      <c r="I107"/>
      <c r="J107"/>
      <c r="K107"/>
      <c r="L107"/>
      <c r="M107"/>
    </row>
    <row r="108" spans="1:13" x14ac:dyDescent="0.25">
      <c r="A108"/>
      <c r="B108"/>
      <c r="C108" s="35" t="s">
        <v>2191</v>
      </c>
      <c r="D108" s="35" t="s">
        <v>2339</v>
      </c>
      <c r="E108" s="35" t="s">
        <v>2339</v>
      </c>
      <c r="F108" s="35" t="s">
        <v>1726</v>
      </c>
      <c r="G108" s="35" t="s">
        <v>1728</v>
      </c>
      <c r="H108"/>
      <c r="I108"/>
      <c r="J108"/>
      <c r="K108"/>
      <c r="L108"/>
      <c r="M108"/>
    </row>
    <row r="109" spans="1:13" x14ac:dyDescent="0.25">
      <c r="A109"/>
      <c r="B109"/>
      <c r="C109"/>
      <c r="D109" s="35" t="s">
        <v>2340</v>
      </c>
      <c r="E109" s="35" t="s">
        <v>2340</v>
      </c>
      <c r="F109" s="35" t="s">
        <v>1726</v>
      </c>
      <c r="G109" s="35" t="s">
        <v>1728</v>
      </c>
      <c r="H109"/>
      <c r="I109"/>
      <c r="J109"/>
      <c r="K109"/>
      <c r="L109"/>
      <c r="M109"/>
    </row>
    <row r="110" spans="1:13" x14ac:dyDescent="0.25">
      <c r="A110"/>
      <c r="B110"/>
      <c r="C110"/>
      <c r="D110" s="35" t="s">
        <v>2341</v>
      </c>
      <c r="E110" s="35" t="s">
        <v>2341</v>
      </c>
      <c r="F110" s="35" t="s">
        <v>1726</v>
      </c>
      <c r="G110" s="35" t="s">
        <v>1728</v>
      </c>
      <c r="H110"/>
      <c r="I110"/>
      <c r="J110"/>
      <c r="K110"/>
      <c r="L110"/>
      <c r="M110"/>
    </row>
    <row r="111" spans="1:13" x14ac:dyDescent="0.25">
      <c r="A111"/>
      <c r="B111" s="35" t="s">
        <v>1831</v>
      </c>
      <c r="C111" s="35" t="s">
        <v>1559</v>
      </c>
      <c r="D111" s="35" t="s">
        <v>1559</v>
      </c>
      <c r="E111" s="35" t="s">
        <v>1831</v>
      </c>
      <c r="F111" s="35" t="s">
        <v>1727</v>
      </c>
      <c r="G111" s="35" t="s">
        <v>837</v>
      </c>
      <c r="H111"/>
      <c r="I111"/>
      <c r="J111"/>
      <c r="K111"/>
      <c r="L111"/>
      <c r="M111"/>
    </row>
    <row r="112" spans="1:13" x14ac:dyDescent="0.25">
      <c r="A112"/>
      <c r="B112"/>
      <c r="C112" s="35" t="s">
        <v>1832</v>
      </c>
      <c r="D112" s="35" t="s">
        <v>1559</v>
      </c>
      <c r="E112" s="35" t="s">
        <v>1832</v>
      </c>
      <c r="F112" s="35" t="s">
        <v>1726</v>
      </c>
      <c r="G112" s="35" t="s">
        <v>1729</v>
      </c>
      <c r="H112"/>
      <c r="I112"/>
      <c r="J112"/>
      <c r="K112"/>
      <c r="L112"/>
      <c r="M112"/>
    </row>
    <row r="113" spans="1:13" x14ac:dyDescent="0.25">
      <c r="A113"/>
      <c r="B113"/>
      <c r="C113" s="35" t="s">
        <v>1833</v>
      </c>
      <c r="D113" s="35" t="s">
        <v>1559</v>
      </c>
      <c r="E113" s="35" t="s">
        <v>1833</v>
      </c>
      <c r="F113" s="35" t="s">
        <v>1726</v>
      </c>
      <c r="G113" s="35" t="s">
        <v>1729</v>
      </c>
      <c r="H113"/>
      <c r="I113"/>
      <c r="J113"/>
      <c r="K113"/>
      <c r="L113"/>
      <c r="M113"/>
    </row>
    <row r="114" spans="1:13" x14ac:dyDescent="0.25">
      <c r="A114"/>
      <c r="B114"/>
      <c r="C114" s="35" t="s">
        <v>1834</v>
      </c>
      <c r="D114" s="35" t="s">
        <v>1559</v>
      </c>
      <c r="E114" s="35" t="s">
        <v>1834</v>
      </c>
      <c r="F114" s="35" t="s">
        <v>1726</v>
      </c>
      <c r="G114" s="35" t="s">
        <v>1729</v>
      </c>
      <c r="H114"/>
      <c r="I114"/>
      <c r="J114"/>
      <c r="K114"/>
      <c r="L114"/>
      <c r="M114"/>
    </row>
    <row r="115" spans="1:13" x14ac:dyDescent="0.25">
      <c r="A115"/>
      <c r="B115"/>
      <c r="C115" s="35" t="s">
        <v>1835</v>
      </c>
      <c r="D115" s="35" t="s">
        <v>1559</v>
      </c>
      <c r="E115" s="35" t="s">
        <v>1835</v>
      </c>
      <c r="F115" s="35" t="s">
        <v>1726</v>
      </c>
      <c r="G115" s="35" t="s">
        <v>1729</v>
      </c>
      <c r="H115"/>
      <c r="I115"/>
      <c r="J115"/>
      <c r="K115"/>
      <c r="L115"/>
      <c r="M115"/>
    </row>
    <row r="116" spans="1:13" x14ac:dyDescent="0.25">
      <c r="A116"/>
      <c r="B116"/>
      <c r="C116" s="35" t="s">
        <v>1836</v>
      </c>
      <c r="D116" s="35" t="s">
        <v>1559</v>
      </c>
      <c r="E116" s="35" t="s">
        <v>1836</v>
      </c>
      <c r="F116" s="35" t="s">
        <v>1726</v>
      </c>
      <c r="G116" s="35" t="s">
        <v>1729</v>
      </c>
      <c r="H116"/>
      <c r="I116"/>
      <c r="J116"/>
      <c r="K116"/>
      <c r="L116"/>
      <c r="M116"/>
    </row>
    <row r="117" spans="1:13" x14ac:dyDescent="0.25">
      <c r="A117"/>
      <c r="B117"/>
      <c r="C117" s="35" t="s">
        <v>1837</v>
      </c>
      <c r="D117" s="35" t="s">
        <v>1559</v>
      </c>
      <c r="E117" s="35" t="s">
        <v>1837</v>
      </c>
      <c r="F117" s="35" t="s">
        <v>1726</v>
      </c>
      <c r="G117" s="35" t="s">
        <v>1729</v>
      </c>
      <c r="H117"/>
      <c r="I117"/>
      <c r="J117"/>
      <c r="K117"/>
      <c r="L117"/>
      <c r="M117"/>
    </row>
    <row r="118" spans="1:13" x14ac:dyDescent="0.25">
      <c r="A118"/>
      <c r="B118"/>
      <c r="C118" s="35" t="s">
        <v>1838</v>
      </c>
      <c r="D118" s="35" t="s">
        <v>1559</v>
      </c>
      <c r="E118" s="35" t="s">
        <v>1838</v>
      </c>
      <c r="F118" s="35" t="s">
        <v>1726</v>
      </c>
      <c r="G118" s="35" t="s">
        <v>1729</v>
      </c>
      <c r="H118"/>
      <c r="I118"/>
      <c r="J118"/>
      <c r="K118"/>
      <c r="L118"/>
      <c r="M118"/>
    </row>
    <row r="119" spans="1:13" x14ac:dyDescent="0.25">
      <c r="A119"/>
      <c r="B119"/>
      <c r="C119" s="35" t="s">
        <v>1839</v>
      </c>
      <c r="D119" s="35" t="s">
        <v>1559</v>
      </c>
      <c r="E119" s="35" t="s">
        <v>1839</v>
      </c>
      <c r="F119" s="35" t="s">
        <v>1726</v>
      </c>
      <c r="G119" s="35" t="s">
        <v>1729</v>
      </c>
      <c r="H119"/>
      <c r="I119"/>
      <c r="J119"/>
      <c r="K119"/>
      <c r="L119"/>
      <c r="M119"/>
    </row>
    <row r="120" spans="1:13" x14ac:dyDescent="0.25">
      <c r="A120"/>
      <c r="B120"/>
      <c r="C120" s="35" t="s">
        <v>1840</v>
      </c>
      <c r="D120" s="35" t="s">
        <v>1559</v>
      </c>
      <c r="E120" s="35" t="s">
        <v>1840</v>
      </c>
      <c r="F120" s="35" t="s">
        <v>1726</v>
      </c>
      <c r="G120" s="35" t="s">
        <v>1729</v>
      </c>
      <c r="H120"/>
      <c r="I120"/>
      <c r="J120"/>
      <c r="K120"/>
      <c r="L120"/>
      <c r="M120"/>
    </row>
    <row r="121" spans="1:13" x14ac:dyDescent="0.25">
      <c r="A121"/>
      <c r="B121"/>
      <c r="C121" s="35" t="s">
        <v>1841</v>
      </c>
      <c r="D121" s="35" t="s">
        <v>1559</v>
      </c>
      <c r="E121" s="35" t="s">
        <v>1841</v>
      </c>
      <c r="F121" s="35" t="s">
        <v>1726</v>
      </c>
      <c r="G121" s="35" t="s">
        <v>1729</v>
      </c>
      <c r="H121"/>
      <c r="I121"/>
      <c r="J121"/>
      <c r="K121"/>
      <c r="L121"/>
      <c r="M121"/>
    </row>
    <row r="122" spans="1:13" x14ac:dyDescent="0.25">
      <c r="A122"/>
      <c r="B122"/>
      <c r="C122" s="35" t="s">
        <v>1842</v>
      </c>
      <c r="D122" s="35" t="s">
        <v>1559</v>
      </c>
      <c r="E122" s="35" t="s">
        <v>1842</v>
      </c>
      <c r="F122" s="35" t="s">
        <v>1726</v>
      </c>
      <c r="G122" s="35" t="s">
        <v>1729</v>
      </c>
      <c r="H122"/>
      <c r="I122"/>
      <c r="J122"/>
      <c r="K122"/>
      <c r="L122"/>
      <c r="M122"/>
    </row>
    <row r="123" spans="1:13" x14ac:dyDescent="0.25">
      <c r="A123"/>
      <c r="B123"/>
      <c r="C123" s="35" t="s">
        <v>1843</v>
      </c>
      <c r="D123" s="35" t="s">
        <v>1559</v>
      </c>
      <c r="E123" s="35" t="s">
        <v>1843</v>
      </c>
      <c r="F123" s="35" t="s">
        <v>1726</v>
      </c>
      <c r="G123" s="35" t="s">
        <v>1729</v>
      </c>
      <c r="H123"/>
      <c r="I123"/>
      <c r="J123"/>
      <c r="K123"/>
      <c r="L123"/>
      <c r="M123"/>
    </row>
    <row r="124" spans="1:13" x14ac:dyDescent="0.25">
      <c r="A124"/>
      <c r="B124" s="35" t="s">
        <v>2221</v>
      </c>
      <c r="C124" s="35" t="s">
        <v>1559</v>
      </c>
      <c r="D124" s="35" t="s">
        <v>1559</v>
      </c>
      <c r="E124" s="35" t="s">
        <v>2221</v>
      </c>
      <c r="F124" s="35" t="s">
        <v>1727</v>
      </c>
      <c r="G124" s="35" t="s">
        <v>837</v>
      </c>
      <c r="H124"/>
      <c r="I124"/>
      <c r="J124"/>
      <c r="K124"/>
      <c r="L124"/>
      <c r="M124"/>
    </row>
    <row r="125" spans="1:13" x14ac:dyDescent="0.25">
      <c r="A125"/>
      <c r="B125"/>
      <c r="C125" s="35" t="s">
        <v>2222</v>
      </c>
      <c r="D125" s="35" t="s">
        <v>1559</v>
      </c>
      <c r="E125" s="35" t="s">
        <v>2222</v>
      </c>
      <c r="F125" s="35" t="s">
        <v>1727</v>
      </c>
      <c r="G125" s="35" t="s">
        <v>837</v>
      </c>
      <c r="H125"/>
      <c r="I125"/>
      <c r="J125"/>
      <c r="K125"/>
      <c r="L125"/>
      <c r="M125"/>
    </row>
    <row r="126" spans="1:13" x14ac:dyDescent="0.25">
      <c r="A126"/>
      <c r="B126"/>
      <c r="C126"/>
      <c r="D126" s="35" t="s">
        <v>2370</v>
      </c>
      <c r="E126" s="35" t="s">
        <v>2370</v>
      </c>
      <c r="F126" s="35" t="s">
        <v>1726</v>
      </c>
      <c r="G126" s="35" t="s">
        <v>1728</v>
      </c>
      <c r="H126"/>
      <c r="I126"/>
      <c r="J126"/>
      <c r="K126"/>
      <c r="L126"/>
      <c r="M126"/>
    </row>
    <row r="127" spans="1:13" x14ac:dyDescent="0.25">
      <c r="A127"/>
      <c r="B127"/>
      <c r="C127"/>
      <c r="D127" s="35" t="s">
        <v>2371</v>
      </c>
      <c r="E127" s="35" t="s">
        <v>2371</v>
      </c>
      <c r="F127" s="35" t="s">
        <v>1726</v>
      </c>
      <c r="G127" s="35" t="s">
        <v>1728</v>
      </c>
      <c r="H127"/>
      <c r="I127"/>
      <c r="J127"/>
      <c r="K127"/>
      <c r="L127"/>
      <c r="M127"/>
    </row>
    <row r="128" spans="1:13" x14ac:dyDescent="0.25">
      <c r="A128"/>
      <c r="B128"/>
      <c r="C128"/>
      <c r="D128" s="35" t="s">
        <v>2372</v>
      </c>
      <c r="E128" s="35" t="s">
        <v>2372</v>
      </c>
      <c r="F128" s="35" t="s">
        <v>1726</v>
      </c>
      <c r="G128" s="35" t="s">
        <v>1728</v>
      </c>
      <c r="H128"/>
      <c r="I128"/>
      <c r="J128"/>
      <c r="K128"/>
      <c r="L128"/>
      <c r="M128"/>
    </row>
    <row r="129" spans="1:13" x14ac:dyDescent="0.25">
      <c r="A129"/>
      <c r="B129"/>
      <c r="C129"/>
      <c r="D129" s="35" t="s">
        <v>2373</v>
      </c>
      <c r="E129" s="35" t="s">
        <v>2373</v>
      </c>
      <c r="F129" s="35" t="s">
        <v>1726</v>
      </c>
      <c r="G129" s="35" t="s">
        <v>1728</v>
      </c>
      <c r="H129"/>
      <c r="I129"/>
      <c r="J129"/>
      <c r="K129"/>
      <c r="L129"/>
      <c r="M129"/>
    </row>
    <row r="130" spans="1:13" x14ac:dyDescent="0.25">
      <c r="A130"/>
      <c r="B130"/>
      <c r="C130" s="35" t="s">
        <v>2223</v>
      </c>
      <c r="D130" s="35" t="s">
        <v>1559</v>
      </c>
      <c r="E130" s="35" t="s">
        <v>2223</v>
      </c>
      <c r="F130" s="35" t="s">
        <v>1727</v>
      </c>
      <c r="G130" s="35" t="s">
        <v>1742</v>
      </c>
      <c r="H130"/>
      <c r="I130"/>
      <c r="J130"/>
      <c r="K130"/>
      <c r="L130"/>
      <c r="M130"/>
    </row>
    <row r="131" spans="1:13" x14ac:dyDescent="0.25">
      <c r="A131"/>
      <c r="B131"/>
      <c r="C131" s="35" t="s">
        <v>2224</v>
      </c>
      <c r="D131" s="35" t="s">
        <v>1559</v>
      </c>
      <c r="E131" s="35" t="s">
        <v>2224</v>
      </c>
      <c r="F131" s="35" t="s">
        <v>1727</v>
      </c>
      <c r="G131" s="35" t="s">
        <v>1742</v>
      </c>
      <c r="H131"/>
      <c r="I131"/>
      <c r="J131"/>
      <c r="K131"/>
      <c r="L131"/>
      <c r="M131"/>
    </row>
    <row r="132" spans="1:13" x14ac:dyDescent="0.25">
      <c r="A132"/>
      <c r="B132"/>
      <c r="C132" s="35" t="s">
        <v>2225</v>
      </c>
      <c r="D132" s="35" t="s">
        <v>1559</v>
      </c>
      <c r="E132" s="35" t="s">
        <v>2225</v>
      </c>
      <c r="F132" s="35" t="s">
        <v>1727</v>
      </c>
      <c r="G132" s="35" t="s">
        <v>1742</v>
      </c>
      <c r="H132"/>
      <c r="I132"/>
      <c r="J132"/>
      <c r="K132"/>
      <c r="L132"/>
      <c r="M132"/>
    </row>
    <row r="133" spans="1:13" x14ac:dyDescent="0.25">
      <c r="A133"/>
      <c r="B133"/>
      <c r="C133" s="35" t="s">
        <v>2226</v>
      </c>
      <c r="D133" s="35" t="s">
        <v>1559</v>
      </c>
      <c r="E133" s="35" t="s">
        <v>2226</v>
      </c>
      <c r="F133" s="35" t="s">
        <v>1727</v>
      </c>
      <c r="G133" s="35" t="s">
        <v>837</v>
      </c>
      <c r="H133"/>
      <c r="I133"/>
      <c r="J133"/>
      <c r="K133"/>
      <c r="L133"/>
      <c r="M133"/>
    </row>
    <row r="134" spans="1:13" x14ac:dyDescent="0.25">
      <c r="A134"/>
      <c r="B134"/>
      <c r="C134"/>
      <c r="D134" s="35" t="s">
        <v>2374</v>
      </c>
      <c r="E134" s="35" t="s">
        <v>2374</v>
      </c>
      <c r="F134" s="35" t="s">
        <v>1726</v>
      </c>
      <c r="G134" s="35" t="s">
        <v>1728</v>
      </c>
      <c r="H134"/>
      <c r="I134"/>
      <c r="J134"/>
      <c r="K134"/>
      <c r="L134"/>
      <c r="M134"/>
    </row>
    <row r="135" spans="1:13" x14ac:dyDescent="0.25">
      <c r="A135"/>
      <c r="B135"/>
      <c r="C135"/>
      <c r="D135" s="35" t="s">
        <v>2375</v>
      </c>
      <c r="E135" s="35" t="s">
        <v>2375</v>
      </c>
      <c r="F135" s="35" t="s">
        <v>1726</v>
      </c>
      <c r="G135" s="35" t="s">
        <v>1728</v>
      </c>
      <c r="H135"/>
      <c r="I135"/>
      <c r="J135"/>
      <c r="K135"/>
      <c r="L135"/>
      <c r="M135"/>
    </row>
    <row r="136" spans="1:13" x14ac:dyDescent="0.25">
      <c r="A136"/>
      <c r="B136"/>
      <c r="C136"/>
      <c r="D136" s="35" t="s">
        <v>2376</v>
      </c>
      <c r="E136" s="35" t="s">
        <v>2376</v>
      </c>
      <c r="F136" s="35" t="s">
        <v>1726</v>
      </c>
      <c r="G136" s="35" t="s">
        <v>1728</v>
      </c>
      <c r="H136"/>
      <c r="I136"/>
      <c r="J136"/>
      <c r="K136"/>
      <c r="L136"/>
      <c r="M136"/>
    </row>
    <row r="137" spans="1:13" x14ac:dyDescent="0.25">
      <c r="A137"/>
      <c r="B137"/>
      <c r="C137"/>
      <c r="D137" s="35" t="s">
        <v>2377</v>
      </c>
      <c r="E137" s="35" t="s">
        <v>2377</v>
      </c>
      <c r="F137" s="35" t="s">
        <v>1726</v>
      </c>
      <c r="G137" s="35" t="s">
        <v>1728</v>
      </c>
      <c r="H137"/>
      <c r="I137"/>
      <c r="J137"/>
      <c r="K137"/>
      <c r="L137"/>
      <c r="M137"/>
    </row>
    <row r="138" spans="1:13" x14ac:dyDescent="0.25">
      <c r="A138"/>
      <c r="B138"/>
      <c r="C138" s="35" t="s">
        <v>2227</v>
      </c>
      <c r="D138" s="35" t="s">
        <v>1559</v>
      </c>
      <c r="E138" s="35" t="s">
        <v>2227</v>
      </c>
      <c r="F138" s="35" t="s">
        <v>1727</v>
      </c>
      <c r="G138" s="35" t="s">
        <v>1742</v>
      </c>
      <c r="H138"/>
      <c r="I138"/>
      <c r="J138"/>
      <c r="K138"/>
      <c r="L138"/>
      <c r="M138"/>
    </row>
    <row r="139" spans="1:13" x14ac:dyDescent="0.25">
      <c r="A139"/>
      <c r="B139"/>
      <c r="C139" s="35" t="s">
        <v>2228</v>
      </c>
      <c r="D139" s="35" t="s">
        <v>1559</v>
      </c>
      <c r="E139" s="35" t="s">
        <v>2228</v>
      </c>
      <c r="F139" s="35" t="s">
        <v>1727</v>
      </c>
      <c r="G139" s="35" t="s">
        <v>1742</v>
      </c>
      <c r="H139"/>
      <c r="I139"/>
      <c r="J139"/>
      <c r="K139"/>
      <c r="L139"/>
      <c r="M139"/>
    </row>
    <row r="140" spans="1:13" x14ac:dyDescent="0.25">
      <c r="A140"/>
      <c r="B140"/>
      <c r="C140" s="35" t="s">
        <v>2229</v>
      </c>
      <c r="D140" s="35" t="s">
        <v>1559</v>
      </c>
      <c r="E140" s="35" t="s">
        <v>2229</v>
      </c>
      <c r="F140" s="35" t="s">
        <v>1727</v>
      </c>
      <c r="G140" s="35" t="s">
        <v>1742</v>
      </c>
      <c r="H140"/>
      <c r="I140"/>
      <c r="J140"/>
      <c r="K140"/>
      <c r="L140"/>
      <c r="M140"/>
    </row>
    <row r="141" spans="1:13" x14ac:dyDescent="0.25">
      <c r="A141" s="35" t="s">
        <v>1868</v>
      </c>
      <c r="B141" s="35" t="s">
        <v>1559</v>
      </c>
      <c r="C141" s="35" t="s">
        <v>1559</v>
      </c>
      <c r="D141" s="35" t="s">
        <v>1559</v>
      </c>
      <c r="E141" s="35" t="s">
        <v>1868</v>
      </c>
      <c r="F141" s="35" t="s">
        <v>1727</v>
      </c>
      <c r="G141" s="35" t="s">
        <v>837</v>
      </c>
      <c r="H141"/>
      <c r="I141"/>
      <c r="J141"/>
      <c r="K141"/>
      <c r="L141"/>
      <c r="M141"/>
    </row>
    <row r="142" spans="1:13" x14ac:dyDescent="0.25">
      <c r="A142"/>
      <c r="B142" s="35" t="s">
        <v>1869</v>
      </c>
      <c r="C142" s="35" t="s">
        <v>1559</v>
      </c>
      <c r="D142" s="35" t="s">
        <v>1559</v>
      </c>
      <c r="E142" s="35" t="s">
        <v>1869</v>
      </c>
      <c r="F142" s="35" t="s">
        <v>1726</v>
      </c>
      <c r="G142" s="35" t="s">
        <v>1747</v>
      </c>
      <c r="H142"/>
      <c r="I142"/>
      <c r="J142"/>
      <c r="K142"/>
      <c r="L142"/>
      <c r="M142"/>
    </row>
    <row r="143" spans="1:13" x14ac:dyDescent="0.25">
      <c r="A143"/>
      <c r="B143"/>
      <c r="C143" s="35" t="s">
        <v>1872</v>
      </c>
      <c r="D143" s="35" t="s">
        <v>1559</v>
      </c>
      <c r="E143" s="35" t="s">
        <v>1872</v>
      </c>
      <c r="F143" s="35" t="s">
        <v>1726</v>
      </c>
      <c r="G143" s="35" t="s">
        <v>1747</v>
      </c>
      <c r="H143"/>
      <c r="I143"/>
      <c r="J143"/>
      <c r="K143"/>
      <c r="L143"/>
      <c r="M143"/>
    </row>
    <row r="144" spans="1:13" x14ac:dyDescent="0.25">
      <c r="A144"/>
      <c r="B144"/>
      <c r="C144" s="35" t="s">
        <v>1875</v>
      </c>
      <c r="D144" s="35" t="s">
        <v>1559</v>
      </c>
      <c r="E144" s="35" t="s">
        <v>1875</v>
      </c>
      <c r="F144" s="35" t="s">
        <v>1726</v>
      </c>
      <c r="G144" s="35" t="s">
        <v>1747</v>
      </c>
      <c r="H144"/>
      <c r="I144"/>
      <c r="J144"/>
      <c r="K144"/>
      <c r="L144"/>
      <c r="M144"/>
    </row>
    <row r="145" spans="1:13" x14ac:dyDescent="0.25">
      <c r="A145"/>
      <c r="B145"/>
      <c r="C145" s="35" t="s">
        <v>1876</v>
      </c>
      <c r="D145" s="35" t="s">
        <v>1559</v>
      </c>
      <c r="E145" s="35" t="s">
        <v>1876</v>
      </c>
      <c r="F145" s="35" t="s">
        <v>1726</v>
      </c>
      <c r="G145" s="35" t="s">
        <v>1747</v>
      </c>
      <c r="H145"/>
      <c r="I145"/>
      <c r="J145"/>
      <c r="K145"/>
      <c r="L145"/>
      <c r="M145"/>
    </row>
    <row r="146" spans="1:13" x14ac:dyDescent="0.25">
      <c r="A146"/>
      <c r="B146"/>
      <c r="C146" s="35" t="s">
        <v>1877</v>
      </c>
      <c r="D146" s="35" t="s">
        <v>1559</v>
      </c>
      <c r="E146" s="35" t="s">
        <v>1877</v>
      </c>
      <c r="F146" s="35" t="s">
        <v>1726</v>
      </c>
      <c r="G146" s="35" t="s">
        <v>1747</v>
      </c>
      <c r="H146"/>
      <c r="I146"/>
      <c r="J146"/>
      <c r="K146"/>
      <c r="L146"/>
      <c r="M146"/>
    </row>
    <row r="147" spans="1:13" x14ac:dyDescent="0.25">
      <c r="A147"/>
      <c r="B147"/>
      <c r="C147" s="35" t="s">
        <v>1878</v>
      </c>
      <c r="D147" s="35" t="s">
        <v>1559</v>
      </c>
      <c r="E147" s="35" t="s">
        <v>1878</v>
      </c>
      <c r="F147" s="35" t="s">
        <v>1726</v>
      </c>
      <c r="G147" s="35" t="s">
        <v>1747</v>
      </c>
      <c r="H147"/>
      <c r="I147"/>
      <c r="J147"/>
      <c r="K147"/>
      <c r="L147"/>
      <c r="M147"/>
    </row>
    <row r="148" spans="1:13" x14ac:dyDescent="0.25">
      <c r="A148"/>
      <c r="B148"/>
      <c r="C148" s="35" t="s">
        <v>1879</v>
      </c>
      <c r="D148" s="35" t="s">
        <v>1559</v>
      </c>
      <c r="E148" s="35" t="s">
        <v>1879</v>
      </c>
      <c r="F148" s="35" t="s">
        <v>1726</v>
      </c>
      <c r="G148" s="35" t="s">
        <v>1747</v>
      </c>
      <c r="H148"/>
      <c r="I148"/>
      <c r="J148"/>
      <c r="K148"/>
      <c r="L148"/>
      <c r="M148"/>
    </row>
    <row r="149" spans="1:13" x14ac:dyDescent="0.25">
      <c r="A149"/>
      <c r="B149"/>
      <c r="C149" s="35" t="s">
        <v>1880</v>
      </c>
      <c r="D149" s="35" t="s">
        <v>1559</v>
      </c>
      <c r="E149" s="35" t="s">
        <v>1880</v>
      </c>
      <c r="F149" s="35" t="s">
        <v>1726</v>
      </c>
      <c r="G149" s="35" t="s">
        <v>1747</v>
      </c>
      <c r="H149"/>
      <c r="I149"/>
      <c r="J149"/>
      <c r="K149"/>
      <c r="L149"/>
      <c r="M149"/>
    </row>
    <row r="150" spans="1:13" x14ac:dyDescent="0.25">
      <c r="A150"/>
      <c r="B150" s="35" t="s">
        <v>1881</v>
      </c>
      <c r="C150" s="35" t="s">
        <v>1559</v>
      </c>
      <c r="D150" s="35" t="s">
        <v>1559</v>
      </c>
      <c r="E150" s="35" t="s">
        <v>1881</v>
      </c>
      <c r="F150" s="35" t="s">
        <v>1726</v>
      </c>
      <c r="G150" s="35" t="s">
        <v>1747</v>
      </c>
      <c r="H150"/>
      <c r="I150"/>
      <c r="J150"/>
      <c r="K150"/>
      <c r="L150"/>
      <c r="M150"/>
    </row>
    <row r="151" spans="1:13" x14ac:dyDescent="0.25">
      <c r="A151"/>
      <c r="B151"/>
      <c r="C151" s="35" t="s">
        <v>1882</v>
      </c>
      <c r="D151" s="35" t="s">
        <v>2232</v>
      </c>
      <c r="E151" s="35" t="s">
        <v>2232</v>
      </c>
      <c r="F151" s="35" t="s">
        <v>1726</v>
      </c>
      <c r="G151" s="35" t="s">
        <v>1747</v>
      </c>
      <c r="H151"/>
      <c r="I151"/>
      <c r="J151"/>
      <c r="K151"/>
      <c r="L151"/>
      <c r="M151"/>
    </row>
    <row r="152" spans="1:13" x14ac:dyDescent="0.25">
      <c r="A152"/>
      <c r="B152"/>
      <c r="C152" s="35" t="s">
        <v>1884</v>
      </c>
      <c r="D152" s="35" t="s">
        <v>1885</v>
      </c>
      <c r="E152" s="35" t="s">
        <v>1885</v>
      </c>
      <c r="F152" s="35" t="s">
        <v>1726</v>
      </c>
      <c r="G152" s="35" t="s">
        <v>1747</v>
      </c>
      <c r="H152"/>
      <c r="I152"/>
      <c r="J152"/>
      <c r="K152"/>
      <c r="L152"/>
      <c r="M152"/>
    </row>
    <row r="153" spans="1:13" x14ac:dyDescent="0.25">
      <c r="A153"/>
      <c r="B153"/>
      <c r="C153" s="35" t="s">
        <v>1889</v>
      </c>
      <c r="D153" s="35" t="s">
        <v>1559</v>
      </c>
      <c r="E153" s="35" t="s">
        <v>1889</v>
      </c>
      <c r="F153" s="35" t="s">
        <v>1726</v>
      </c>
      <c r="G153" s="35" t="s">
        <v>1747</v>
      </c>
      <c r="H153"/>
      <c r="I153"/>
      <c r="J153"/>
      <c r="K153"/>
      <c r="L153"/>
      <c r="M153"/>
    </row>
    <row r="154" spans="1:13" x14ac:dyDescent="0.25">
      <c r="A154"/>
      <c r="B154"/>
      <c r="C154" s="35" t="s">
        <v>1893</v>
      </c>
      <c r="D154" s="35" t="s">
        <v>1559</v>
      </c>
      <c r="E154" s="35" t="s">
        <v>1893</v>
      </c>
      <c r="F154" s="35" t="s">
        <v>1726</v>
      </c>
      <c r="G154" s="35" t="s">
        <v>1747</v>
      </c>
      <c r="H154"/>
      <c r="I154"/>
      <c r="J154"/>
      <c r="K154"/>
      <c r="L154"/>
      <c r="M154"/>
    </row>
    <row r="155" spans="1:13" x14ac:dyDescent="0.25">
      <c r="A155"/>
      <c r="B155"/>
      <c r="C155" s="35" t="s">
        <v>1894</v>
      </c>
      <c r="D155" s="35" t="s">
        <v>1559</v>
      </c>
      <c r="E155" s="35" t="s">
        <v>1894</v>
      </c>
      <c r="F155" s="35" t="s">
        <v>1726</v>
      </c>
      <c r="G155" s="35" t="s">
        <v>1747</v>
      </c>
      <c r="H155"/>
      <c r="I155"/>
      <c r="J155"/>
      <c r="K155"/>
      <c r="L155"/>
      <c r="M155"/>
    </row>
    <row r="156" spans="1:13" x14ac:dyDescent="0.25">
      <c r="A156"/>
      <c r="B156"/>
      <c r="C156" s="35" t="s">
        <v>1895</v>
      </c>
      <c r="D156" s="35" t="s">
        <v>1559</v>
      </c>
      <c r="E156" s="35" t="s">
        <v>1895</v>
      </c>
      <c r="F156" s="35" t="s">
        <v>1726</v>
      </c>
      <c r="G156" s="35" t="s">
        <v>1747</v>
      </c>
      <c r="H156"/>
      <c r="I156"/>
      <c r="J156"/>
      <c r="K156"/>
      <c r="L156"/>
      <c r="M156"/>
    </row>
    <row r="157" spans="1:13" x14ac:dyDescent="0.25">
      <c r="A157"/>
      <c r="B157"/>
      <c r="C157" s="35" t="s">
        <v>1896</v>
      </c>
      <c r="D157" s="35" t="s">
        <v>1559</v>
      </c>
      <c r="E157" s="35" t="s">
        <v>1896</v>
      </c>
      <c r="F157" s="35" t="s">
        <v>1726</v>
      </c>
      <c r="G157" s="35" t="s">
        <v>1747</v>
      </c>
      <c r="H157"/>
      <c r="I157"/>
      <c r="J157"/>
      <c r="K157"/>
      <c r="L157"/>
      <c r="M157"/>
    </row>
    <row r="158" spans="1:13" x14ac:dyDescent="0.25">
      <c r="A158"/>
      <c r="B158"/>
      <c r="C158" s="35" t="s">
        <v>1899</v>
      </c>
      <c r="D158" s="35" t="s">
        <v>1559</v>
      </c>
      <c r="E158" s="35" t="s">
        <v>1899</v>
      </c>
      <c r="F158" s="35" t="s">
        <v>1726</v>
      </c>
      <c r="G158" s="35" t="s">
        <v>1747</v>
      </c>
      <c r="H158"/>
      <c r="I158"/>
      <c r="J158"/>
      <c r="K158"/>
      <c r="L158"/>
      <c r="M158"/>
    </row>
    <row r="159" spans="1:13" x14ac:dyDescent="0.25">
      <c r="A159"/>
      <c r="B159"/>
      <c r="C159" s="35" t="s">
        <v>1900</v>
      </c>
      <c r="D159" s="35" t="s">
        <v>1559</v>
      </c>
      <c r="E159" s="35" t="s">
        <v>1900</v>
      </c>
      <c r="F159" s="35" t="s">
        <v>1726</v>
      </c>
      <c r="G159" s="35" t="s">
        <v>1747</v>
      </c>
      <c r="H159"/>
      <c r="I159"/>
      <c r="J159"/>
      <c r="K159"/>
      <c r="L159"/>
      <c r="M159"/>
    </row>
    <row r="160" spans="1:13" x14ac:dyDescent="0.25">
      <c r="A160"/>
      <c r="B160" s="35" t="s">
        <v>1901</v>
      </c>
      <c r="C160" s="35" t="s">
        <v>1559</v>
      </c>
      <c r="D160" s="35" t="s">
        <v>1559</v>
      </c>
      <c r="E160" s="35" t="s">
        <v>1901</v>
      </c>
      <c r="F160" s="35" t="s">
        <v>1726</v>
      </c>
      <c r="G160" s="35" t="s">
        <v>1747</v>
      </c>
      <c r="H160"/>
      <c r="I160"/>
      <c r="J160"/>
      <c r="K160"/>
      <c r="L160"/>
      <c r="M160"/>
    </row>
    <row r="161" spans="1:13" x14ac:dyDescent="0.25">
      <c r="A161"/>
      <c r="B161"/>
      <c r="C161" s="35" t="s">
        <v>1903</v>
      </c>
      <c r="D161" s="35" t="s">
        <v>1559</v>
      </c>
      <c r="E161" s="35" t="s">
        <v>1903</v>
      </c>
      <c r="F161" s="35" t="s">
        <v>1726</v>
      </c>
      <c r="G161" s="35" t="s">
        <v>1747</v>
      </c>
      <c r="H161"/>
      <c r="I161"/>
      <c r="J161"/>
      <c r="K161"/>
      <c r="L161"/>
      <c r="M161"/>
    </row>
    <row r="162" spans="1:13" x14ac:dyDescent="0.25">
      <c r="A162"/>
      <c r="B162"/>
      <c r="C162" s="35" t="s">
        <v>1924</v>
      </c>
      <c r="D162" s="35" t="s">
        <v>1559</v>
      </c>
      <c r="E162" s="35" t="s">
        <v>1924</v>
      </c>
      <c r="F162" s="35" t="s">
        <v>1726</v>
      </c>
      <c r="G162" s="35" t="s">
        <v>1747</v>
      </c>
      <c r="H162"/>
      <c r="I162"/>
      <c r="J162"/>
      <c r="K162"/>
      <c r="L162"/>
      <c r="M162"/>
    </row>
    <row r="163" spans="1:13" x14ac:dyDescent="0.25">
      <c r="A163"/>
      <c r="B163" s="35" t="s">
        <v>1925</v>
      </c>
      <c r="C163" s="35" t="s">
        <v>1559</v>
      </c>
      <c r="D163" s="35" t="s">
        <v>1559</v>
      </c>
      <c r="E163" s="35" t="s">
        <v>1925</v>
      </c>
      <c r="F163" s="35" t="s">
        <v>1726</v>
      </c>
      <c r="G163" s="35" t="s">
        <v>1747</v>
      </c>
      <c r="H163"/>
      <c r="I163"/>
      <c r="J163"/>
      <c r="K163"/>
      <c r="L163"/>
      <c r="M163"/>
    </row>
    <row r="164" spans="1:13" x14ac:dyDescent="0.25">
      <c r="A164"/>
      <c r="B164"/>
      <c r="C164" s="35" t="s">
        <v>1926</v>
      </c>
      <c r="D164" s="35" t="s">
        <v>1927</v>
      </c>
      <c r="E164" s="35" t="s">
        <v>1927</v>
      </c>
      <c r="F164" s="35" t="s">
        <v>1726</v>
      </c>
      <c r="G164" s="35" t="s">
        <v>1747</v>
      </c>
      <c r="H164"/>
      <c r="I164"/>
      <c r="J164"/>
      <c r="K164"/>
      <c r="L164"/>
      <c r="M164"/>
    </row>
    <row r="165" spans="1:13" x14ac:dyDescent="0.25">
      <c r="A165"/>
      <c r="B165"/>
      <c r="C165" s="35" t="s">
        <v>1937</v>
      </c>
      <c r="D165" s="35" t="s">
        <v>1559</v>
      </c>
      <c r="E165" s="35" t="s">
        <v>1937</v>
      </c>
      <c r="F165" s="35" t="s">
        <v>1726</v>
      </c>
      <c r="G165" s="35" t="s">
        <v>1747</v>
      </c>
      <c r="H165"/>
      <c r="I165"/>
      <c r="J165"/>
      <c r="K165"/>
      <c r="L165"/>
      <c r="M165"/>
    </row>
    <row r="166" spans="1:13" x14ac:dyDescent="0.25">
      <c r="A166"/>
      <c r="B166" s="35" t="s">
        <v>1938</v>
      </c>
      <c r="C166" s="35" t="s">
        <v>1559</v>
      </c>
      <c r="D166" s="35" t="s">
        <v>1559</v>
      </c>
      <c r="E166" s="35" t="s">
        <v>1938</v>
      </c>
      <c r="F166" s="35" t="s">
        <v>1726</v>
      </c>
      <c r="G166" s="35" t="s">
        <v>1747</v>
      </c>
      <c r="H166"/>
      <c r="I166"/>
      <c r="J166"/>
      <c r="K166"/>
      <c r="L166"/>
      <c r="M166"/>
    </row>
    <row r="167" spans="1:13" x14ac:dyDescent="0.25">
      <c r="A167"/>
      <c r="B167"/>
      <c r="C167" s="35" t="s">
        <v>1954</v>
      </c>
      <c r="D167" s="35" t="s">
        <v>1559</v>
      </c>
      <c r="E167" s="35" t="s">
        <v>1954</v>
      </c>
      <c r="F167" s="35" t="s">
        <v>1726</v>
      </c>
      <c r="G167" s="35" t="s">
        <v>1747</v>
      </c>
      <c r="H167"/>
      <c r="I167"/>
      <c r="J167"/>
      <c r="K167"/>
      <c r="L167"/>
      <c r="M167"/>
    </row>
    <row r="168" spans="1:13" x14ac:dyDescent="0.25">
      <c r="A168"/>
      <c r="B168"/>
      <c r="C168" s="35" t="s">
        <v>1955</v>
      </c>
      <c r="D168" s="35" t="s">
        <v>1559</v>
      </c>
      <c r="E168" s="35" t="s">
        <v>1955</v>
      </c>
      <c r="F168" s="35" t="s">
        <v>1726</v>
      </c>
      <c r="G168" s="35" t="s">
        <v>1747</v>
      </c>
      <c r="H168"/>
      <c r="I168"/>
      <c r="J168"/>
      <c r="K168"/>
      <c r="L168"/>
      <c r="M168"/>
    </row>
    <row r="169" spans="1:13" x14ac:dyDescent="0.25">
      <c r="A169"/>
      <c r="B169" s="35" t="s">
        <v>1956</v>
      </c>
      <c r="C169" s="35" t="s">
        <v>1559</v>
      </c>
      <c r="D169" s="35" t="s">
        <v>1559</v>
      </c>
      <c r="E169" s="35" t="s">
        <v>1956</v>
      </c>
      <c r="F169" s="35" t="s">
        <v>1726</v>
      </c>
      <c r="G169" s="35" t="s">
        <v>1747</v>
      </c>
      <c r="H169"/>
      <c r="I169"/>
      <c r="J169"/>
      <c r="K169"/>
      <c r="L169"/>
      <c r="M169"/>
    </row>
    <row r="170" spans="1:13" x14ac:dyDescent="0.25">
      <c r="A170"/>
      <c r="B170"/>
      <c r="C170" s="35" t="s">
        <v>1971</v>
      </c>
      <c r="D170" s="35" t="s">
        <v>1559</v>
      </c>
      <c r="E170" s="35" t="s">
        <v>1971</v>
      </c>
      <c r="F170" s="35" t="s">
        <v>1726</v>
      </c>
      <c r="G170" s="35" t="s">
        <v>1747</v>
      </c>
      <c r="H170"/>
      <c r="I170"/>
      <c r="J170"/>
      <c r="K170"/>
      <c r="L170"/>
      <c r="M170"/>
    </row>
    <row r="171" spans="1:13" x14ac:dyDescent="0.25">
      <c r="A171"/>
      <c r="B171"/>
      <c r="C171" s="35" t="s">
        <v>1972</v>
      </c>
      <c r="D171" s="35" t="s">
        <v>1559</v>
      </c>
      <c r="E171" s="35" t="s">
        <v>1972</v>
      </c>
      <c r="F171" s="35" t="s">
        <v>1726</v>
      </c>
      <c r="G171" s="35" t="s">
        <v>1747</v>
      </c>
      <c r="H171"/>
      <c r="I171"/>
      <c r="J171"/>
      <c r="K171"/>
      <c r="L171"/>
      <c r="M171"/>
    </row>
    <row r="172" spans="1:13" x14ac:dyDescent="0.25">
      <c r="A172"/>
      <c r="B172" s="35" t="s">
        <v>1973</v>
      </c>
      <c r="C172" s="35" t="s">
        <v>1559</v>
      </c>
      <c r="D172" s="35" t="s">
        <v>1559</v>
      </c>
      <c r="E172" s="35" t="s">
        <v>1973</v>
      </c>
      <c r="F172" s="35" t="s">
        <v>1726</v>
      </c>
      <c r="G172" s="35" t="s">
        <v>1747</v>
      </c>
      <c r="H172"/>
      <c r="I172"/>
      <c r="J172"/>
      <c r="K172"/>
      <c r="L172"/>
      <c r="M172"/>
    </row>
    <row r="173" spans="1:13" x14ac:dyDescent="0.25">
      <c r="A173"/>
      <c r="B173"/>
      <c r="C173" s="35" t="s">
        <v>1976</v>
      </c>
      <c r="D173" s="35" t="s">
        <v>1559</v>
      </c>
      <c r="E173" s="35" t="s">
        <v>1976</v>
      </c>
      <c r="F173" s="35" t="s">
        <v>1726</v>
      </c>
      <c r="G173" s="35" t="s">
        <v>1747</v>
      </c>
      <c r="H173"/>
      <c r="I173"/>
      <c r="J173"/>
      <c r="K173"/>
      <c r="L173"/>
      <c r="M173"/>
    </row>
    <row r="174" spans="1:13" x14ac:dyDescent="0.25">
      <c r="A174"/>
      <c r="B174"/>
      <c r="C174" s="35" t="s">
        <v>1977</v>
      </c>
      <c r="D174" s="35" t="s">
        <v>1559</v>
      </c>
      <c r="E174" s="35" t="s">
        <v>1977</v>
      </c>
      <c r="F174" s="35" t="s">
        <v>1726</v>
      </c>
      <c r="G174" s="35" t="s">
        <v>1747</v>
      </c>
      <c r="H174"/>
      <c r="I174"/>
      <c r="J174"/>
      <c r="K174"/>
      <c r="L174"/>
      <c r="M174"/>
    </row>
    <row r="175" spans="1:13" x14ac:dyDescent="0.25">
      <c r="A175"/>
      <c r="B175" s="35" t="s">
        <v>1978</v>
      </c>
      <c r="C175" s="35" t="s">
        <v>1559</v>
      </c>
      <c r="D175" s="35" t="s">
        <v>1559</v>
      </c>
      <c r="E175" s="35" t="s">
        <v>1978</v>
      </c>
      <c r="F175" s="35" t="s">
        <v>1726</v>
      </c>
      <c r="G175" s="35" t="s">
        <v>1747</v>
      </c>
      <c r="H175"/>
      <c r="I175"/>
      <c r="J175"/>
      <c r="K175"/>
      <c r="L175"/>
      <c r="M175"/>
    </row>
    <row r="176" spans="1:13" x14ac:dyDescent="0.25">
      <c r="A176"/>
      <c r="B176"/>
      <c r="C176" s="35" t="s">
        <v>2076</v>
      </c>
      <c r="D176" s="35" t="s">
        <v>1559</v>
      </c>
      <c r="E176" s="35" t="s">
        <v>2076</v>
      </c>
      <c r="F176" s="35" t="s">
        <v>1726</v>
      </c>
      <c r="G176" s="35" t="s">
        <v>1747</v>
      </c>
      <c r="H176"/>
      <c r="I176"/>
      <c r="J176"/>
      <c r="K176"/>
      <c r="L176"/>
      <c r="M176"/>
    </row>
    <row r="177" spans="1:13" x14ac:dyDescent="0.25">
      <c r="A177"/>
      <c r="B177"/>
      <c r="C177" s="35" t="s">
        <v>2077</v>
      </c>
      <c r="D177" s="35" t="s">
        <v>1559</v>
      </c>
      <c r="E177" s="35" t="s">
        <v>2077</v>
      </c>
      <c r="F177" s="35" t="s">
        <v>1726</v>
      </c>
      <c r="G177" s="35" t="s">
        <v>1747</v>
      </c>
      <c r="H177"/>
      <c r="I177"/>
      <c r="J177"/>
      <c r="K177"/>
      <c r="L177"/>
      <c r="M177"/>
    </row>
    <row r="178" spans="1:13" x14ac:dyDescent="0.25">
      <c r="A178"/>
      <c r="B178"/>
      <c r="C178" s="35" t="s">
        <v>2078</v>
      </c>
      <c r="D178" s="35" t="s">
        <v>1559</v>
      </c>
      <c r="E178" s="35" t="s">
        <v>2078</v>
      </c>
      <c r="F178" s="35" t="s">
        <v>1726</v>
      </c>
      <c r="G178" s="35" t="s">
        <v>1747</v>
      </c>
      <c r="H178"/>
      <c r="I178"/>
      <c r="J178"/>
      <c r="K178"/>
      <c r="L178"/>
      <c r="M178"/>
    </row>
    <row r="179" spans="1:13" x14ac:dyDescent="0.25">
      <c r="A179"/>
      <c r="B179"/>
      <c r="C179" s="35" t="s">
        <v>1981</v>
      </c>
      <c r="D179" s="35" t="s">
        <v>1559</v>
      </c>
      <c r="E179" s="35" t="s">
        <v>1981</v>
      </c>
      <c r="F179" s="35" t="s">
        <v>1726</v>
      </c>
      <c r="G179" s="35" t="s">
        <v>1747</v>
      </c>
      <c r="H179"/>
      <c r="I179"/>
      <c r="J179"/>
      <c r="K179"/>
      <c r="L179"/>
      <c r="M179"/>
    </row>
    <row r="180" spans="1:13" x14ac:dyDescent="0.25">
      <c r="A180"/>
      <c r="B180"/>
      <c r="C180" s="35" t="s">
        <v>2079</v>
      </c>
      <c r="D180" s="35" t="s">
        <v>1559</v>
      </c>
      <c r="E180" s="35" t="s">
        <v>2079</v>
      </c>
      <c r="F180" s="35" t="s">
        <v>1726</v>
      </c>
      <c r="G180" s="35" t="s">
        <v>1747</v>
      </c>
      <c r="H180"/>
      <c r="I180"/>
      <c r="J180"/>
      <c r="K180"/>
      <c r="L180"/>
      <c r="M180"/>
    </row>
    <row r="181" spans="1:13" x14ac:dyDescent="0.25">
      <c r="A181"/>
      <c r="B181"/>
      <c r="C181" s="35" t="s">
        <v>1983</v>
      </c>
      <c r="D181" s="35" t="s">
        <v>1559</v>
      </c>
      <c r="E181" s="35" t="s">
        <v>1983</v>
      </c>
      <c r="F181" s="35" t="s">
        <v>1726</v>
      </c>
      <c r="G181" s="35" t="s">
        <v>1747</v>
      </c>
      <c r="H181"/>
      <c r="I181"/>
      <c r="J181"/>
      <c r="K181"/>
      <c r="L181"/>
      <c r="M181"/>
    </row>
    <row r="182" spans="1:13" x14ac:dyDescent="0.25">
      <c r="A182"/>
      <c r="B182"/>
      <c r="C182" s="35" t="s">
        <v>1985</v>
      </c>
      <c r="D182" s="35" t="s">
        <v>1559</v>
      </c>
      <c r="E182" s="35" t="s">
        <v>1985</v>
      </c>
      <c r="F182" s="35" t="s">
        <v>1726</v>
      </c>
      <c r="G182" s="35" t="s">
        <v>1747</v>
      </c>
      <c r="H182"/>
      <c r="I182"/>
      <c r="J182"/>
      <c r="K182"/>
      <c r="L182"/>
      <c r="M182"/>
    </row>
    <row r="183" spans="1:13" x14ac:dyDescent="0.25">
      <c r="A183"/>
      <c r="B183" s="35" t="s">
        <v>1986</v>
      </c>
      <c r="C183" s="35" t="s">
        <v>1559</v>
      </c>
      <c r="D183" s="35" t="s">
        <v>1559</v>
      </c>
      <c r="E183" s="35" t="s">
        <v>1986</v>
      </c>
      <c r="F183" s="35" t="s">
        <v>1726</v>
      </c>
      <c r="G183" s="35" t="s">
        <v>1747</v>
      </c>
      <c r="H183"/>
      <c r="I183"/>
      <c r="J183"/>
      <c r="K183"/>
      <c r="L183"/>
      <c r="M183"/>
    </row>
    <row r="184" spans="1:13" x14ac:dyDescent="0.25">
      <c r="A184"/>
      <c r="B184"/>
      <c r="C184" s="35" t="s">
        <v>1991</v>
      </c>
      <c r="D184" s="35" t="s">
        <v>1559</v>
      </c>
      <c r="E184" s="35" t="s">
        <v>1991</v>
      </c>
      <c r="F184" s="35" t="s">
        <v>1726</v>
      </c>
      <c r="G184" s="35" t="s">
        <v>1747</v>
      </c>
      <c r="H184"/>
      <c r="I184"/>
      <c r="J184"/>
      <c r="K184"/>
      <c r="L184"/>
      <c r="M184"/>
    </row>
    <row r="185" spans="1:13" x14ac:dyDescent="0.25">
      <c r="A185"/>
      <c r="B185"/>
      <c r="C185" s="35" t="s">
        <v>1994</v>
      </c>
      <c r="D185" s="35" t="s">
        <v>1559</v>
      </c>
      <c r="E185" s="35" t="s">
        <v>1994</v>
      </c>
      <c r="F185" s="35" t="s">
        <v>1726</v>
      </c>
      <c r="G185" s="35" t="s">
        <v>1747</v>
      </c>
      <c r="H185"/>
      <c r="I185"/>
      <c r="J185"/>
      <c r="K185"/>
      <c r="L185"/>
      <c r="M185"/>
    </row>
    <row r="186" spans="1:13" x14ac:dyDescent="0.25">
      <c r="A186"/>
      <c r="B186"/>
      <c r="C186" s="35" t="s">
        <v>1995</v>
      </c>
      <c r="D186" s="35" t="s">
        <v>1559</v>
      </c>
      <c r="E186" s="35" t="s">
        <v>1995</v>
      </c>
      <c r="F186" s="35" t="s">
        <v>1726</v>
      </c>
      <c r="G186" s="35" t="s">
        <v>1747</v>
      </c>
      <c r="H186"/>
      <c r="I186"/>
      <c r="J186"/>
      <c r="K186"/>
      <c r="L186"/>
      <c r="M186"/>
    </row>
    <row r="187" spans="1:13" x14ac:dyDescent="0.25">
      <c r="A187"/>
      <c r="B187" s="35" t="s">
        <v>1996</v>
      </c>
      <c r="C187" s="35" t="s">
        <v>1559</v>
      </c>
      <c r="D187" s="35" t="s">
        <v>1559</v>
      </c>
      <c r="E187" s="35" t="s">
        <v>1996</v>
      </c>
      <c r="F187" s="35" t="s">
        <v>1726</v>
      </c>
      <c r="G187" s="35" t="s">
        <v>1747</v>
      </c>
      <c r="H187"/>
      <c r="I187"/>
      <c r="J187"/>
      <c r="K187"/>
      <c r="L187"/>
      <c r="M187"/>
    </row>
    <row r="188" spans="1:13" x14ac:dyDescent="0.25">
      <c r="A188"/>
      <c r="B188"/>
      <c r="C188" s="35" t="s">
        <v>1997</v>
      </c>
      <c r="D188" s="35" t="s">
        <v>1559</v>
      </c>
      <c r="E188" s="35" t="s">
        <v>1997</v>
      </c>
      <c r="F188" s="35" t="s">
        <v>1726</v>
      </c>
      <c r="G188" s="35" t="s">
        <v>1747</v>
      </c>
      <c r="H188"/>
      <c r="I188"/>
      <c r="J188"/>
      <c r="K188"/>
      <c r="L188"/>
      <c r="M188"/>
    </row>
    <row r="189" spans="1:13" x14ac:dyDescent="0.25">
      <c r="A189" s="35" t="s">
        <v>1998</v>
      </c>
      <c r="B189" s="35" t="s">
        <v>1999</v>
      </c>
      <c r="C189" s="35" t="s">
        <v>2241</v>
      </c>
      <c r="D189" s="35" t="s">
        <v>1559</v>
      </c>
      <c r="E189" s="35" t="s">
        <v>2241</v>
      </c>
      <c r="F189" s="35" t="s">
        <v>1727</v>
      </c>
      <c r="G189" s="35" t="s">
        <v>837</v>
      </c>
      <c r="H189"/>
      <c r="I189"/>
      <c r="J189"/>
      <c r="K189"/>
      <c r="L189"/>
      <c r="M189"/>
    </row>
    <row r="190" spans="1:13" x14ac:dyDescent="0.25">
      <c r="A190"/>
      <c r="B190"/>
      <c r="C190"/>
      <c r="D190" s="35" t="s">
        <v>2242</v>
      </c>
      <c r="E190" s="35" t="s">
        <v>2242</v>
      </c>
      <c r="F190" s="35" t="s">
        <v>1726</v>
      </c>
      <c r="G190" s="35" t="s">
        <v>1728</v>
      </c>
      <c r="H190"/>
      <c r="I190"/>
      <c r="J190"/>
      <c r="K190"/>
      <c r="L190"/>
      <c r="M190"/>
    </row>
    <row r="191" spans="1:13" x14ac:dyDescent="0.25">
      <c r="A191"/>
      <c r="B191"/>
      <c r="C191"/>
      <c r="D191" s="35" t="s">
        <v>2243</v>
      </c>
      <c r="E191" s="35" t="s">
        <v>2243</v>
      </c>
      <c r="F191" s="35" t="s">
        <v>1726</v>
      </c>
      <c r="G191" s="35" t="s">
        <v>1728</v>
      </c>
      <c r="H191"/>
      <c r="I191"/>
      <c r="J191"/>
      <c r="K191"/>
      <c r="L191"/>
      <c r="M191"/>
    </row>
    <row r="192" spans="1:13" x14ac:dyDescent="0.25">
      <c r="A192"/>
      <c r="B192"/>
      <c r="C192"/>
      <c r="D192" s="35" t="s">
        <v>2244</v>
      </c>
      <c r="E192" s="35" t="s">
        <v>2244</v>
      </c>
      <c r="F192" s="35" t="s">
        <v>1726</v>
      </c>
      <c r="G192" s="35" t="s">
        <v>1728</v>
      </c>
      <c r="H192"/>
      <c r="I192"/>
      <c r="J192"/>
      <c r="K192"/>
      <c r="L192"/>
      <c r="M192"/>
    </row>
    <row r="193" spans="1:13" x14ac:dyDescent="0.25">
      <c r="A193"/>
      <c r="B193"/>
      <c r="C193"/>
      <c r="D193" s="35" t="s">
        <v>2245</v>
      </c>
      <c r="E193" s="35" t="s">
        <v>2245</v>
      </c>
      <c r="F193" s="35" t="s">
        <v>1726</v>
      </c>
      <c r="G193" s="35" t="s">
        <v>1728</v>
      </c>
      <c r="H193"/>
      <c r="I193"/>
      <c r="J193"/>
      <c r="K193"/>
      <c r="L193"/>
      <c r="M193"/>
    </row>
    <row r="194" spans="1:13" x14ac:dyDescent="0.25">
      <c r="A194"/>
      <c r="B194"/>
      <c r="C194"/>
      <c r="D194" s="35" t="s">
        <v>2246</v>
      </c>
      <c r="E194" s="35" t="s">
        <v>2246</v>
      </c>
      <c r="F194" s="35" t="s">
        <v>1726</v>
      </c>
      <c r="G194" s="35" t="s">
        <v>1728</v>
      </c>
      <c r="H194"/>
      <c r="I194"/>
      <c r="J194"/>
      <c r="K194"/>
      <c r="L194"/>
      <c r="M194"/>
    </row>
    <row r="195" spans="1:13" x14ac:dyDescent="0.25">
      <c r="A195"/>
      <c r="B195"/>
      <c r="C195"/>
      <c r="D195" s="35" t="s">
        <v>2247</v>
      </c>
      <c r="E195" s="35" t="s">
        <v>2247</v>
      </c>
      <c r="F195" s="35" t="s">
        <v>1726</v>
      </c>
      <c r="G195" s="35" t="s">
        <v>1728</v>
      </c>
      <c r="H195"/>
      <c r="I195"/>
      <c r="J195"/>
      <c r="K195"/>
      <c r="L195"/>
      <c r="M195"/>
    </row>
    <row r="196" spans="1:13" x14ac:dyDescent="0.25">
      <c r="A196"/>
      <c r="B196" s="35" t="s">
        <v>2392</v>
      </c>
      <c r="C196" s="35" t="s">
        <v>1559</v>
      </c>
      <c r="D196" s="35" t="s">
        <v>1559</v>
      </c>
      <c r="E196" s="35" t="s">
        <v>2392</v>
      </c>
      <c r="F196" s="35" t="s">
        <v>1727</v>
      </c>
      <c r="G196" s="35" t="s">
        <v>837</v>
      </c>
      <c r="H196"/>
      <c r="I196"/>
      <c r="J196"/>
      <c r="K196"/>
      <c r="L196"/>
      <c r="M196"/>
    </row>
    <row r="197" spans="1:13" x14ac:dyDescent="0.25">
      <c r="A197"/>
      <c r="B197"/>
      <c r="C197" s="35" t="s">
        <v>2393</v>
      </c>
      <c r="D197" s="35" t="s">
        <v>1559</v>
      </c>
      <c r="E197" s="35" t="s">
        <v>2393</v>
      </c>
      <c r="F197" s="35" t="s">
        <v>1727</v>
      </c>
      <c r="G197" s="35" t="s">
        <v>837</v>
      </c>
      <c r="H197"/>
      <c r="I197"/>
      <c r="J197"/>
      <c r="K197"/>
      <c r="L197"/>
      <c r="M197"/>
    </row>
    <row r="198" spans="1:13" x14ac:dyDescent="0.25">
      <c r="A198"/>
      <c r="B198"/>
      <c r="C198"/>
      <c r="D198" s="35" t="s">
        <v>2395</v>
      </c>
      <c r="E198" s="35" t="s">
        <v>2395</v>
      </c>
      <c r="F198" s="35" t="s">
        <v>1728</v>
      </c>
      <c r="G198" s="35" t="s">
        <v>1728</v>
      </c>
      <c r="H198"/>
      <c r="I198"/>
      <c r="J198"/>
      <c r="K198"/>
      <c r="L198"/>
      <c r="M198"/>
    </row>
    <row r="199" spans="1:13" x14ac:dyDescent="0.25">
      <c r="A199"/>
      <c r="B199"/>
      <c r="C199"/>
      <c r="D199" s="35" t="s">
        <v>2396</v>
      </c>
      <c r="E199" s="35" t="s">
        <v>2396</v>
      </c>
      <c r="F199" s="35" t="s">
        <v>1728</v>
      </c>
      <c r="G199" s="35" t="s">
        <v>1728</v>
      </c>
      <c r="H199"/>
      <c r="I199"/>
      <c r="J199"/>
      <c r="K199"/>
      <c r="L199"/>
      <c r="M199"/>
    </row>
    <row r="200" spans="1:13" x14ac:dyDescent="0.25">
      <c r="A200"/>
      <c r="B200"/>
      <c r="C200" s="35" t="s">
        <v>2397</v>
      </c>
      <c r="D200" s="35" t="s">
        <v>1559</v>
      </c>
      <c r="E200" s="35" t="s">
        <v>2397</v>
      </c>
      <c r="F200" s="35" t="s">
        <v>1727</v>
      </c>
      <c r="G200" s="35" t="s">
        <v>134</v>
      </c>
      <c r="H200"/>
      <c r="I200"/>
      <c r="J200"/>
      <c r="K200"/>
      <c r="L200"/>
      <c r="M200"/>
    </row>
    <row r="201" spans="1:13" x14ac:dyDescent="0.25">
      <c r="A201"/>
      <c r="B201"/>
      <c r="C201" s="35" t="s">
        <v>2398</v>
      </c>
      <c r="D201" s="35" t="s">
        <v>1559</v>
      </c>
      <c r="E201" s="35" t="s">
        <v>2398</v>
      </c>
      <c r="F201" s="35" t="s">
        <v>1727</v>
      </c>
      <c r="G201" s="35" t="s">
        <v>837</v>
      </c>
      <c r="H201"/>
      <c r="I201"/>
      <c r="J201"/>
      <c r="K201"/>
      <c r="L201"/>
      <c r="M201"/>
    </row>
    <row r="202" spans="1:13" x14ac:dyDescent="0.25">
      <c r="A202"/>
      <c r="B202"/>
      <c r="C202"/>
      <c r="D202" s="35" t="s">
        <v>2399</v>
      </c>
      <c r="E202" s="35" t="s">
        <v>2399</v>
      </c>
      <c r="F202" s="35" t="s">
        <v>1728</v>
      </c>
      <c r="G202" s="35" t="s">
        <v>1728</v>
      </c>
      <c r="H202"/>
      <c r="I202"/>
      <c r="J202"/>
      <c r="K202"/>
      <c r="L202"/>
      <c r="M202"/>
    </row>
    <row r="203" spans="1:13" x14ac:dyDescent="0.25">
      <c r="A203"/>
      <c r="B203"/>
      <c r="C203"/>
      <c r="D203" s="35" t="s">
        <v>2400</v>
      </c>
      <c r="E203" s="35" t="s">
        <v>2400</v>
      </c>
      <c r="F203" s="35" t="s">
        <v>1728</v>
      </c>
      <c r="G203" s="35" t="s">
        <v>1728</v>
      </c>
      <c r="H203"/>
      <c r="I203"/>
      <c r="J203"/>
      <c r="K203"/>
      <c r="L203"/>
      <c r="M203"/>
    </row>
    <row r="204" spans="1:13" x14ac:dyDescent="0.25">
      <c r="A204"/>
      <c r="B204"/>
      <c r="C204"/>
      <c r="D204" s="35" t="s">
        <v>2401</v>
      </c>
      <c r="E204" s="35" t="s">
        <v>2401</v>
      </c>
      <c r="F204" s="35" t="s">
        <v>1728</v>
      </c>
      <c r="G204" s="35" t="s">
        <v>1728</v>
      </c>
      <c r="H204"/>
      <c r="I204"/>
      <c r="J204"/>
      <c r="K204"/>
      <c r="L204"/>
      <c r="M204"/>
    </row>
    <row r="205" spans="1:13" x14ac:dyDescent="0.25">
      <c r="A205"/>
      <c r="B205"/>
      <c r="C205"/>
      <c r="D205" s="35" t="s">
        <v>2402</v>
      </c>
      <c r="E205" s="35" t="s">
        <v>2402</v>
      </c>
      <c r="F205" s="35" t="s">
        <v>1728</v>
      </c>
      <c r="G205" s="35" t="s">
        <v>1728</v>
      </c>
      <c r="H205"/>
      <c r="I205"/>
      <c r="J205"/>
      <c r="K205"/>
      <c r="L205"/>
      <c r="M205"/>
    </row>
    <row r="206" spans="1:13" x14ac:dyDescent="0.25">
      <c r="A206"/>
      <c r="B206"/>
      <c r="C206"/>
      <c r="D206" s="35" t="s">
        <v>2403</v>
      </c>
      <c r="E206" s="35" t="s">
        <v>2403</v>
      </c>
      <c r="F206" s="35" t="s">
        <v>1728</v>
      </c>
      <c r="G206" s="35" t="s">
        <v>1728</v>
      </c>
      <c r="H206"/>
      <c r="I206"/>
      <c r="J206"/>
      <c r="K206"/>
      <c r="L206"/>
      <c r="M206"/>
    </row>
    <row r="207" spans="1:13" x14ac:dyDescent="0.25">
      <c r="A207"/>
      <c r="B207"/>
      <c r="C207"/>
      <c r="D207" s="35" t="s">
        <v>2404</v>
      </c>
      <c r="E207" s="35" t="s">
        <v>2404</v>
      </c>
      <c r="F207" s="35" t="s">
        <v>1728</v>
      </c>
      <c r="G207" s="35" t="s">
        <v>1728</v>
      </c>
      <c r="H207"/>
      <c r="I207"/>
      <c r="J207"/>
      <c r="K207"/>
      <c r="L207"/>
      <c r="M207"/>
    </row>
    <row r="208" spans="1:13" x14ac:dyDescent="0.25">
      <c r="A208"/>
      <c r="B208"/>
      <c r="C208"/>
      <c r="D208" s="35" t="s">
        <v>2405</v>
      </c>
      <c r="E208" s="35" t="s">
        <v>2405</v>
      </c>
      <c r="F208" s="35" t="s">
        <v>1728</v>
      </c>
      <c r="G208" s="35" t="s">
        <v>1728</v>
      </c>
      <c r="H208"/>
      <c r="I208"/>
      <c r="J208"/>
      <c r="K208"/>
      <c r="L208"/>
      <c r="M208"/>
    </row>
    <row r="209" spans="1:13" x14ac:dyDescent="0.25">
      <c r="A209"/>
      <c r="B209"/>
      <c r="C209"/>
      <c r="D209" s="35" t="s">
        <v>2406</v>
      </c>
      <c r="E209" s="35" t="s">
        <v>2406</v>
      </c>
      <c r="F209" s="35" t="s">
        <v>1728</v>
      </c>
      <c r="G209" s="35" t="s">
        <v>1728</v>
      </c>
      <c r="H209"/>
      <c r="I209"/>
      <c r="J209"/>
      <c r="K209"/>
      <c r="L209"/>
      <c r="M209"/>
    </row>
    <row r="210" spans="1:13" x14ac:dyDescent="0.25">
      <c r="A210"/>
      <c r="B210"/>
      <c r="C210"/>
      <c r="D210" s="35" t="s">
        <v>2407</v>
      </c>
      <c r="E210" s="35" t="s">
        <v>2407</v>
      </c>
      <c r="F210" s="35" t="s">
        <v>1728</v>
      </c>
      <c r="G210" s="35" t="s">
        <v>1728</v>
      </c>
      <c r="H210"/>
      <c r="I210"/>
      <c r="J210"/>
      <c r="K210"/>
      <c r="L210"/>
      <c r="M210"/>
    </row>
    <row r="211" spans="1:13" x14ac:dyDescent="0.25">
      <c r="A211"/>
      <c r="B211"/>
      <c r="C211"/>
      <c r="D211" s="35" t="s">
        <v>2408</v>
      </c>
      <c r="E211" s="35" t="s">
        <v>2408</v>
      </c>
      <c r="F211" s="35" t="s">
        <v>1728</v>
      </c>
      <c r="G211" s="35" t="s">
        <v>1728</v>
      </c>
      <c r="H211"/>
      <c r="I211"/>
      <c r="J211"/>
      <c r="K211"/>
      <c r="L211"/>
      <c r="M211"/>
    </row>
    <row r="212" spans="1:13" x14ac:dyDescent="0.25">
      <c r="A212"/>
      <c r="B212"/>
      <c r="C212"/>
      <c r="D212" s="35" t="s">
        <v>2409</v>
      </c>
      <c r="E212" s="35" t="s">
        <v>2409</v>
      </c>
      <c r="F212" s="35" t="s">
        <v>1728</v>
      </c>
      <c r="G212" s="35" t="s">
        <v>1728</v>
      </c>
      <c r="H212"/>
      <c r="I212"/>
      <c r="J212"/>
      <c r="K212"/>
      <c r="L212"/>
      <c r="M212"/>
    </row>
    <row r="213" spans="1:13" x14ac:dyDescent="0.25">
      <c r="A213"/>
      <c r="B213"/>
      <c r="C213" s="35" t="s">
        <v>2410</v>
      </c>
      <c r="D213" s="35" t="s">
        <v>1559</v>
      </c>
      <c r="E213" s="35" t="s">
        <v>2410</v>
      </c>
      <c r="F213" s="35" t="s">
        <v>1727</v>
      </c>
      <c r="G213" s="35" t="s">
        <v>837</v>
      </c>
      <c r="H213"/>
      <c r="I213"/>
      <c r="J213"/>
      <c r="K213"/>
      <c r="L213"/>
      <c r="M213"/>
    </row>
    <row r="214" spans="1:13" x14ac:dyDescent="0.25">
      <c r="A214"/>
      <c r="B214"/>
      <c r="C214"/>
      <c r="D214" s="35" t="s">
        <v>2411</v>
      </c>
      <c r="E214" s="35" t="s">
        <v>2411</v>
      </c>
      <c r="F214" s="35" t="s">
        <v>1728</v>
      </c>
      <c r="G214" s="35" t="s">
        <v>1728</v>
      </c>
      <c r="H214"/>
      <c r="I214"/>
      <c r="J214"/>
      <c r="K214"/>
      <c r="L214"/>
      <c r="M214"/>
    </row>
    <row r="215" spans="1:13" x14ac:dyDescent="0.25">
      <c r="A215"/>
      <c r="B215"/>
      <c r="C215"/>
      <c r="D215" s="35" t="s">
        <v>2412</v>
      </c>
      <c r="E215" s="35" t="s">
        <v>2412</v>
      </c>
      <c r="F215" s="35" t="s">
        <v>1728</v>
      </c>
      <c r="G215" s="35" t="s">
        <v>1728</v>
      </c>
      <c r="H215"/>
      <c r="I215"/>
      <c r="J215"/>
      <c r="K215"/>
      <c r="L215"/>
      <c r="M215"/>
    </row>
    <row r="216" spans="1:13" x14ac:dyDescent="0.25">
      <c r="A216"/>
      <c r="B216"/>
      <c r="C216"/>
      <c r="D216" s="35" t="s">
        <v>2413</v>
      </c>
      <c r="E216" s="35" t="s">
        <v>2413</v>
      </c>
      <c r="F216" s="35" t="s">
        <v>1728</v>
      </c>
      <c r="G216" s="35" t="s">
        <v>1728</v>
      </c>
      <c r="H216"/>
      <c r="I216"/>
      <c r="J216"/>
      <c r="K216"/>
      <c r="L216"/>
      <c r="M216"/>
    </row>
    <row r="217" spans="1:13" x14ac:dyDescent="0.25">
      <c r="A217"/>
      <c r="B217"/>
      <c r="C217"/>
      <c r="D217" s="35" t="s">
        <v>2414</v>
      </c>
      <c r="E217" s="35" t="s">
        <v>2414</v>
      </c>
      <c r="F217" s="35" t="s">
        <v>1728</v>
      </c>
      <c r="G217" s="35" t="s">
        <v>1728</v>
      </c>
      <c r="H217"/>
      <c r="I217"/>
      <c r="J217"/>
      <c r="K217"/>
      <c r="L217"/>
      <c r="M217"/>
    </row>
    <row r="218" spans="1:13" x14ac:dyDescent="0.25">
      <c r="A218"/>
      <c r="B218"/>
      <c r="C218" s="35" t="s">
        <v>2415</v>
      </c>
      <c r="D218" s="35" t="s">
        <v>1559</v>
      </c>
      <c r="E218" s="35" t="s">
        <v>2415</v>
      </c>
      <c r="F218" s="35" t="s">
        <v>1727</v>
      </c>
      <c r="G218" s="35" t="s">
        <v>837</v>
      </c>
      <c r="H218"/>
      <c r="I218"/>
      <c r="J218"/>
      <c r="K218"/>
      <c r="L218"/>
      <c r="M218"/>
    </row>
    <row r="219" spans="1:13" x14ac:dyDescent="0.25">
      <c r="A219"/>
      <c r="B219"/>
      <c r="C219"/>
      <c r="D219" s="35" t="s">
        <v>2416</v>
      </c>
      <c r="E219" s="35" t="s">
        <v>2416</v>
      </c>
      <c r="F219" s="35" t="s">
        <v>1728</v>
      </c>
      <c r="G219" s="35" t="s">
        <v>1728</v>
      </c>
      <c r="H219"/>
      <c r="I219"/>
      <c r="J219"/>
      <c r="K219"/>
      <c r="L219"/>
      <c r="M219"/>
    </row>
    <row r="220" spans="1:13" x14ac:dyDescent="0.25">
      <c r="A220"/>
      <c r="B220"/>
      <c r="C220"/>
      <c r="D220" s="35" t="s">
        <v>2417</v>
      </c>
      <c r="E220" s="35" t="s">
        <v>2417</v>
      </c>
      <c r="F220" s="35" t="s">
        <v>1728</v>
      </c>
      <c r="G220" s="35" t="s">
        <v>1728</v>
      </c>
      <c r="H220"/>
      <c r="I220"/>
      <c r="J220"/>
      <c r="K220"/>
      <c r="L220"/>
      <c r="M220"/>
    </row>
    <row r="221" spans="1:13" x14ac:dyDescent="0.25">
      <c r="A221"/>
      <c r="B221"/>
      <c r="C221"/>
      <c r="D221" s="35" t="s">
        <v>2418</v>
      </c>
      <c r="E221" s="35" t="s">
        <v>2418</v>
      </c>
      <c r="F221" s="35" t="s">
        <v>1728</v>
      </c>
      <c r="G221" s="35" t="s">
        <v>1728</v>
      </c>
      <c r="H221"/>
      <c r="I221"/>
      <c r="J221"/>
      <c r="K221"/>
      <c r="L221"/>
      <c r="M221"/>
    </row>
    <row r="222" spans="1:13" x14ac:dyDescent="0.25">
      <c r="A222"/>
      <c r="B222"/>
      <c r="C222" s="35" t="s">
        <v>2419</v>
      </c>
      <c r="D222" s="35" t="s">
        <v>1559</v>
      </c>
      <c r="E222" s="35" t="s">
        <v>2419</v>
      </c>
      <c r="F222" s="35" t="s">
        <v>1727</v>
      </c>
      <c r="G222" s="35" t="s">
        <v>837</v>
      </c>
      <c r="H222"/>
      <c r="I222"/>
      <c r="J222"/>
      <c r="K222"/>
      <c r="L222"/>
      <c r="M222"/>
    </row>
    <row r="223" spans="1:13" x14ac:dyDescent="0.25">
      <c r="A223"/>
      <c r="B223"/>
      <c r="C223"/>
      <c r="D223" s="35" t="s">
        <v>2420</v>
      </c>
      <c r="E223" s="35" t="s">
        <v>2420</v>
      </c>
      <c r="F223" s="35" t="s">
        <v>1728</v>
      </c>
      <c r="G223" s="35" t="s">
        <v>1728</v>
      </c>
      <c r="H223"/>
      <c r="I223"/>
      <c r="J223"/>
      <c r="K223"/>
      <c r="L223"/>
      <c r="M223"/>
    </row>
    <row r="224" spans="1:13" x14ac:dyDescent="0.25">
      <c r="A224"/>
      <c r="B224"/>
      <c r="C224"/>
      <c r="D224" s="35" t="s">
        <v>2421</v>
      </c>
      <c r="E224" s="35" t="s">
        <v>2421</v>
      </c>
      <c r="F224" s="35" t="s">
        <v>1728</v>
      </c>
      <c r="G224" s="35" t="s">
        <v>1728</v>
      </c>
      <c r="H224"/>
      <c r="I224"/>
      <c r="J224"/>
      <c r="K224"/>
      <c r="L224"/>
      <c r="M224"/>
    </row>
    <row r="225" spans="1:13" x14ac:dyDescent="0.25">
      <c r="A225"/>
      <c r="B225"/>
      <c r="C225" s="35" t="s">
        <v>2422</v>
      </c>
      <c r="D225" s="35" t="s">
        <v>1559</v>
      </c>
      <c r="E225" s="35" t="s">
        <v>2422</v>
      </c>
      <c r="F225" s="35" t="s">
        <v>1727</v>
      </c>
      <c r="G225" s="35" t="s">
        <v>837</v>
      </c>
      <c r="H225"/>
      <c r="I225"/>
      <c r="J225"/>
      <c r="K225"/>
      <c r="L225"/>
      <c r="M225"/>
    </row>
    <row r="226" spans="1:13" x14ac:dyDescent="0.25">
      <c r="A226"/>
      <c r="B226"/>
      <c r="C226"/>
      <c r="D226" s="35" t="s">
        <v>2423</v>
      </c>
      <c r="E226" s="35" t="s">
        <v>2423</v>
      </c>
      <c r="F226" s="35" t="s">
        <v>1728</v>
      </c>
      <c r="G226" s="35" t="s">
        <v>1728</v>
      </c>
      <c r="H226"/>
      <c r="I226"/>
      <c r="J226"/>
      <c r="K226"/>
      <c r="L226"/>
      <c r="M226"/>
    </row>
    <row r="227" spans="1:13" x14ac:dyDescent="0.25">
      <c r="A227"/>
      <c r="B227"/>
      <c r="C227"/>
      <c r="D227" s="35" t="s">
        <v>2424</v>
      </c>
      <c r="E227" s="35" t="s">
        <v>2424</v>
      </c>
      <c r="F227" s="35" t="s">
        <v>1728</v>
      </c>
      <c r="G227" s="35" t="s">
        <v>1728</v>
      </c>
      <c r="H227"/>
      <c r="I227"/>
      <c r="J227"/>
      <c r="K227"/>
      <c r="L227"/>
      <c r="M227"/>
    </row>
    <row r="228" spans="1:13" x14ac:dyDescent="0.25">
      <c r="A228"/>
      <c r="B228"/>
      <c r="C228"/>
      <c r="D228" s="35" t="s">
        <v>2425</v>
      </c>
      <c r="E228" s="35" t="s">
        <v>2425</v>
      </c>
      <c r="F228" s="35" t="s">
        <v>1728</v>
      </c>
      <c r="G228" s="35" t="s">
        <v>1728</v>
      </c>
      <c r="H228"/>
      <c r="I228"/>
      <c r="J228"/>
      <c r="K228"/>
      <c r="L228"/>
      <c r="M228"/>
    </row>
    <row r="229" spans="1:13" x14ac:dyDescent="0.25">
      <c r="A229"/>
      <c r="B229"/>
      <c r="C229"/>
      <c r="D229" s="35" t="s">
        <v>2426</v>
      </c>
      <c r="E229" s="35" t="s">
        <v>2426</v>
      </c>
      <c r="F229" s="35" t="s">
        <v>1728</v>
      </c>
      <c r="G229" s="35" t="s">
        <v>1728</v>
      </c>
      <c r="H229"/>
      <c r="I229"/>
      <c r="J229"/>
      <c r="K229"/>
      <c r="L229"/>
      <c r="M229"/>
    </row>
    <row r="230" spans="1:13" x14ac:dyDescent="0.25">
      <c r="A230"/>
      <c r="B230"/>
      <c r="C230"/>
      <c r="D230" s="35" t="s">
        <v>2427</v>
      </c>
      <c r="E230" s="35" t="s">
        <v>2427</v>
      </c>
      <c r="F230" s="35" t="s">
        <v>1728</v>
      </c>
      <c r="G230" s="35" t="s">
        <v>1728</v>
      </c>
      <c r="H230"/>
      <c r="I230"/>
      <c r="J230"/>
      <c r="K230"/>
      <c r="L230"/>
      <c r="M230"/>
    </row>
    <row r="231" spans="1:13" x14ac:dyDescent="0.25">
      <c r="A231"/>
      <c r="B231"/>
      <c r="C231"/>
      <c r="D231" s="35" t="s">
        <v>2428</v>
      </c>
      <c r="E231" s="35" t="s">
        <v>2428</v>
      </c>
      <c r="F231" s="35" t="s">
        <v>1728</v>
      </c>
      <c r="G231" s="35" t="s">
        <v>1728</v>
      </c>
      <c r="H231"/>
      <c r="I231"/>
      <c r="J231"/>
      <c r="K231"/>
      <c r="L231"/>
      <c r="M231"/>
    </row>
    <row r="232" spans="1:13" x14ac:dyDescent="0.25">
      <c r="A232"/>
      <c r="B232"/>
      <c r="C232"/>
      <c r="D232" s="35" t="s">
        <v>2429</v>
      </c>
      <c r="E232" s="35" t="s">
        <v>2429</v>
      </c>
      <c r="F232" s="35" t="s">
        <v>1728</v>
      </c>
      <c r="G232" s="35" t="s">
        <v>1728</v>
      </c>
      <c r="H232"/>
      <c r="I232"/>
      <c r="J232"/>
      <c r="K232"/>
      <c r="L232"/>
      <c r="M232"/>
    </row>
    <row r="233" spans="1:13" x14ac:dyDescent="0.25">
      <c r="A233"/>
      <c r="B233"/>
      <c r="C233"/>
      <c r="D233" s="35" t="s">
        <v>2430</v>
      </c>
      <c r="E233" s="35" t="s">
        <v>2430</v>
      </c>
      <c r="F233" s="35" t="s">
        <v>1728</v>
      </c>
      <c r="G233" s="35" t="s">
        <v>1728</v>
      </c>
      <c r="H233"/>
      <c r="I233"/>
      <c r="J233"/>
      <c r="K233"/>
      <c r="L233"/>
      <c r="M233"/>
    </row>
    <row r="234" spans="1:13" x14ac:dyDescent="0.25">
      <c r="A234"/>
      <c r="B234"/>
      <c r="C234"/>
      <c r="D234" s="35" t="s">
        <v>2431</v>
      </c>
      <c r="E234" s="35" t="s">
        <v>2431</v>
      </c>
      <c r="F234" s="35" t="s">
        <v>1728</v>
      </c>
      <c r="G234" s="35" t="s">
        <v>1728</v>
      </c>
      <c r="H234"/>
      <c r="I234"/>
      <c r="J234"/>
      <c r="K234"/>
      <c r="L234"/>
      <c r="M234"/>
    </row>
    <row r="235" spans="1:13" x14ac:dyDescent="0.25">
      <c r="A235"/>
      <c r="B235"/>
      <c r="C235"/>
      <c r="D235" s="35" t="s">
        <v>2432</v>
      </c>
      <c r="E235" s="35" t="s">
        <v>2432</v>
      </c>
      <c r="F235" s="35" t="s">
        <v>1728</v>
      </c>
      <c r="G235" s="35" t="s">
        <v>1728</v>
      </c>
      <c r="H235"/>
      <c r="I235"/>
      <c r="J235"/>
      <c r="K235"/>
      <c r="L235"/>
      <c r="M235"/>
    </row>
    <row r="236" spans="1:13" x14ac:dyDescent="0.25">
      <c r="A236"/>
      <c r="B236"/>
      <c r="C236"/>
      <c r="D236" s="35" t="s">
        <v>2433</v>
      </c>
      <c r="E236" s="35" t="s">
        <v>2433</v>
      </c>
      <c r="F236" s="35" t="s">
        <v>1728</v>
      </c>
      <c r="G236" s="35" t="s">
        <v>1728</v>
      </c>
      <c r="H236"/>
      <c r="I236"/>
      <c r="J236"/>
      <c r="K236"/>
      <c r="L236"/>
      <c r="M236"/>
    </row>
    <row r="237" spans="1:13" x14ac:dyDescent="0.25">
      <c r="A237"/>
      <c r="B237"/>
      <c r="C237"/>
      <c r="D237" s="35" t="s">
        <v>2434</v>
      </c>
      <c r="E237" s="35" t="s">
        <v>2434</v>
      </c>
      <c r="F237" s="35" t="s">
        <v>1728</v>
      </c>
      <c r="G237" s="35" t="s">
        <v>1728</v>
      </c>
      <c r="H237"/>
      <c r="I237"/>
      <c r="J237"/>
      <c r="K237"/>
      <c r="L237"/>
      <c r="M237"/>
    </row>
    <row r="238" spans="1:13" x14ac:dyDescent="0.25">
      <c r="A238"/>
      <c r="B238"/>
      <c r="C238"/>
      <c r="D238" s="35" t="s">
        <v>2435</v>
      </c>
      <c r="E238" s="35" t="s">
        <v>2435</v>
      </c>
      <c r="F238" s="35" t="s">
        <v>1728</v>
      </c>
      <c r="G238" s="35" t="s">
        <v>1728</v>
      </c>
      <c r="H238"/>
      <c r="I238"/>
      <c r="J238"/>
      <c r="K238"/>
      <c r="L238"/>
      <c r="M238"/>
    </row>
    <row r="239" spans="1:13" x14ac:dyDescent="0.25">
      <c r="A239"/>
      <c r="B239"/>
      <c r="C239" s="35" t="s">
        <v>2436</v>
      </c>
      <c r="D239" s="35" t="s">
        <v>1559</v>
      </c>
      <c r="E239" s="35" t="s">
        <v>2436</v>
      </c>
      <c r="F239" s="35" t="s">
        <v>1728</v>
      </c>
      <c r="G239" s="35" t="s">
        <v>1728</v>
      </c>
      <c r="H239"/>
      <c r="I239"/>
      <c r="J239"/>
      <c r="K239"/>
      <c r="L239"/>
      <c r="M239"/>
    </row>
    <row r="240" spans="1:13" x14ac:dyDescent="0.25">
      <c r="A240"/>
      <c r="B240"/>
      <c r="C240"/>
      <c r="D240" s="35" t="s">
        <v>2437</v>
      </c>
      <c r="E240" s="35" t="s">
        <v>2437</v>
      </c>
      <c r="F240" s="35" t="s">
        <v>1727</v>
      </c>
      <c r="G240" s="35" t="s">
        <v>837</v>
      </c>
      <c r="H240"/>
      <c r="I240"/>
      <c r="J240"/>
      <c r="K240"/>
      <c r="L240"/>
      <c r="M240"/>
    </row>
    <row r="241" spans="1:13" x14ac:dyDescent="0.25">
      <c r="A241"/>
      <c r="B241"/>
      <c r="C241"/>
      <c r="D241" s="35" t="s">
        <v>2438</v>
      </c>
      <c r="E241" s="35" t="s">
        <v>2438</v>
      </c>
      <c r="F241" s="35" t="s">
        <v>1729</v>
      </c>
      <c r="G241" s="35" t="s">
        <v>1729</v>
      </c>
      <c r="H241"/>
      <c r="I241"/>
      <c r="J241"/>
      <c r="K241"/>
      <c r="L241"/>
      <c r="M241"/>
    </row>
    <row r="242" spans="1:13" x14ac:dyDescent="0.25">
      <c r="A242"/>
      <c r="B242"/>
      <c r="C242"/>
      <c r="D242" s="35" t="s">
        <v>2439</v>
      </c>
      <c r="E242" s="35" t="s">
        <v>2439</v>
      </c>
      <c r="F242" s="35" t="s">
        <v>1729</v>
      </c>
      <c r="G242" s="35" t="s">
        <v>1729</v>
      </c>
      <c r="H242"/>
      <c r="I242"/>
      <c r="J242"/>
      <c r="K242"/>
      <c r="L242"/>
      <c r="M242"/>
    </row>
    <row r="243" spans="1:13" x14ac:dyDescent="0.25">
      <c r="A243"/>
      <c r="B243"/>
      <c r="C243"/>
      <c r="D243" s="35" t="s">
        <v>2440</v>
      </c>
      <c r="E243" s="35" t="s">
        <v>2440</v>
      </c>
      <c r="F243" s="35" t="s">
        <v>1729</v>
      </c>
      <c r="G243" s="35" t="s">
        <v>1729</v>
      </c>
      <c r="H243"/>
      <c r="I243"/>
      <c r="J243"/>
      <c r="K243"/>
      <c r="L243"/>
      <c r="M243"/>
    </row>
    <row r="244" spans="1:13" x14ac:dyDescent="0.25">
      <c r="A244"/>
      <c r="B244"/>
      <c r="C244"/>
      <c r="D244" s="35" t="s">
        <v>2441</v>
      </c>
      <c r="E244" s="35" t="s">
        <v>2441</v>
      </c>
      <c r="F244" s="35" t="s">
        <v>1729</v>
      </c>
      <c r="G244" s="35" t="s">
        <v>1729</v>
      </c>
      <c r="H244"/>
      <c r="I244"/>
      <c r="J244"/>
      <c r="K244"/>
      <c r="L244"/>
      <c r="M244"/>
    </row>
    <row r="245" spans="1:13" x14ac:dyDescent="0.25">
      <c r="A245"/>
      <c r="B245"/>
      <c r="C245"/>
      <c r="D245" s="35" t="s">
        <v>2442</v>
      </c>
      <c r="E245" s="35" t="s">
        <v>2442</v>
      </c>
      <c r="F245" s="35" t="s">
        <v>1729</v>
      </c>
      <c r="G245" s="35" t="s">
        <v>1729</v>
      </c>
      <c r="H245"/>
      <c r="I245"/>
      <c r="J245"/>
      <c r="K245"/>
      <c r="L245"/>
      <c r="M245"/>
    </row>
    <row r="246" spans="1:13" x14ac:dyDescent="0.25">
      <c r="A246"/>
      <c r="B246"/>
      <c r="C246" s="35" t="s">
        <v>2443</v>
      </c>
      <c r="D246" s="35" t="s">
        <v>1559</v>
      </c>
      <c r="E246" s="35" t="s">
        <v>2443</v>
      </c>
      <c r="F246" s="35" t="s">
        <v>1727</v>
      </c>
      <c r="G246" s="35" t="s">
        <v>1742</v>
      </c>
      <c r="H246"/>
      <c r="I246"/>
      <c r="J246"/>
      <c r="K246"/>
      <c r="L246"/>
      <c r="M246"/>
    </row>
    <row r="247" spans="1:13" x14ac:dyDescent="0.25">
      <c r="A247"/>
      <c r="B247"/>
      <c r="C247" s="35" t="s">
        <v>2444</v>
      </c>
      <c r="D247" s="35" t="s">
        <v>1559</v>
      </c>
      <c r="E247" s="35" t="s">
        <v>2444</v>
      </c>
      <c r="F247" s="35" t="s">
        <v>1727</v>
      </c>
      <c r="G247" s="35" t="s">
        <v>1742</v>
      </c>
      <c r="H247"/>
      <c r="I247"/>
      <c r="J247"/>
      <c r="K247"/>
      <c r="L247"/>
      <c r="M247"/>
    </row>
    <row r="248" spans="1:13" x14ac:dyDescent="0.25">
      <c r="A248" s="35" t="s">
        <v>2008</v>
      </c>
      <c r="B248" s="35" t="s">
        <v>1559</v>
      </c>
      <c r="C248" s="35" t="s">
        <v>1559</v>
      </c>
      <c r="D248" s="35" t="s">
        <v>1559</v>
      </c>
      <c r="E248" s="35" t="s">
        <v>2008</v>
      </c>
      <c r="F248" s="35" t="s">
        <v>1727</v>
      </c>
      <c r="G248" s="35" t="s">
        <v>837</v>
      </c>
      <c r="H248"/>
      <c r="I248"/>
      <c r="J248"/>
      <c r="K248"/>
      <c r="L248"/>
      <c r="M248"/>
    </row>
    <row r="249" spans="1:13" x14ac:dyDescent="0.25">
      <c r="A249"/>
      <c r="B249" s="35" t="s">
        <v>2009</v>
      </c>
      <c r="C249" s="35" t="s">
        <v>1559</v>
      </c>
      <c r="D249" s="35" t="s">
        <v>1559</v>
      </c>
      <c r="E249" s="35" t="s">
        <v>2009</v>
      </c>
      <c r="F249" s="35" t="s">
        <v>1726</v>
      </c>
      <c r="G249" s="35" t="s">
        <v>1747</v>
      </c>
      <c r="H249"/>
      <c r="I249"/>
      <c r="J249"/>
      <c r="K249"/>
      <c r="L249"/>
      <c r="M249"/>
    </row>
    <row r="250" spans="1:13" x14ac:dyDescent="0.25">
      <c r="A250"/>
      <c r="B250"/>
      <c r="C250" s="35" t="s">
        <v>2010</v>
      </c>
      <c r="D250" s="35" t="s">
        <v>1559</v>
      </c>
      <c r="E250" s="35" t="s">
        <v>2010</v>
      </c>
      <c r="F250" s="35" t="s">
        <v>1726</v>
      </c>
      <c r="G250" s="35" t="s">
        <v>1747</v>
      </c>
      <c r="H250"/>
      <c r="I250"/>
      <c r="J250"/>
      <c r="K250"/>
      <c r="L250"/>
      <c r="M250"/>
    </row>
    <row r="251" spans="1:13" x14ac:dyDescent="0.25">
      <c r="A251"/>
      <c r="B251"/>
      <c r="C251" s="35" t="s">
        <v>2011</v>
      </c>
      <c r="D251" s="35" t="s">
        <v>1559</v>
      </c>
      <c r="E251" s="35" t="s">
        <v>2011</v>
      </c>
      <c r="F251" s="35" t="s">
        <v>1726</v>
      </c>
      <c r="G251" s="35" t="s">
        <v>1747</v>
      </c>
      <c r="H251"/>
      <c r="I251"/>
      <c r="J251"/>
      <c r="K251"/>
      <c r="L251"/>
      <c r="M251"/>
    </row>
    <row r="252" spans="1:13" x14ac:dyDescent="0.25">
      <c r="A252"/>
      <c r="B252"/>
      <c r="C252" s="35" t="s">
        <v>2012</v>
      </c>
      <c r="D252" s="35" t="s">
        <v>1559</v>
      </c>
      <c r="E252" s="35" t="s">
        <v>2012</v>
      </c>
      <c r="F252" s="35" t="s">
        <v>1726</v>
      </c>
      <c r="G252" s="35" t="s">
        <v>1747</v>
      </c>
      <c r="H252"/>
      <c r="I252"/>
      <c r="J252"/>
      <c r="K252"/>
      <c r="L252"/>
      <c r="M252"/>
    </row>
    <row r="253" spans="1:13" x14ac:dyDescent="0.25">
      <c r="A253"/>
      <c r="B253"/>
      <c r="C253" s="35" t="s">
        <v>2013</v>
      </c>
      <c r="D253" s="35" t="s">
        <v>1559</v>
      </c>
      <c r="E253" s="35" t="s">
        <v>2013</v>
      </c>
      <c r="F253" s="35" t="s">
        <v>1726</v>
      </c>
      <c r="G253" s="35" t="s">
        <v>1747</v>
      </c>
      <c r="H253"/>
      <c r="I253"/>
      <c r="J253"/>
      <c r="K253"/>
      <c r="L253"/>
      <c r="M253"/>
    </row>
    <row r="254" spans="1:13" x14ac:dyDescent="0.25">
      <c r="A254"/>
      <c r="B254"/>
      <c r="C254" s="35" t="s">
        <v>2014</v>
      </c>
      <c r="D254" s="35" t="s">
        <v>1559</v>
      </c>
      <c r="E254" s="35" t="s">
        <v>2014</v>
      </c>
      <c r="F254" s="35" t="s">
        <v>1726</v>
      </c>
      <c r="G254" s="35" t="s">
        <v>1747</v>
      </c>
      <c r="H254"/>
      <c r="I254"/>
      <c r="J254"/>
      <c r="K254"/>
      <c r="L254"/>
      <c r="M254"/>
    </row>
    <row r="255" spans="1:13" x14ac:dyDescent="0.25">
      <c r="A255"/>
      <c r="B255" s="35" t="s">
        <v>2015</v>
      </c>
      <c r="C255" s="35" t="s">
        <v>1559</v>
      </c>
      <c r="D255" s="35" t="s">
        <v>1559</v>
      </c>
      <c r="E255" s="35" t="s">
        <v>2015</v>
      </c>
      <c r="F255" s="35" t="s">
        <v>1726</v>
      </c>
      <c r="G255" s="35" t="s">
        <v>1747</v>
      </c>
      <c r="H255"/>
      <c r="I255"/>
      <c r="J255"/>
      <c r="K255"/>
      <c r="L255"/>
      <c r="M255"/>
    </row>
    <row r="256" spans="1:13" x14ac:dyDescent="0.25">
      <c r="A256"/>
      <c r="B256"/>
      <c r="C256" s="35" t="s">
        <v>2016</v>
      </c>
      <c r="D256" s="35" t="s">
        <v>1559</v>
      </c>
      <c r="E256" s="35" t="s">
        <v>2016</v>
      </c>
      <c r="F256" s="35" t="s">
        <v>1726</v>
      </c>
      <c r="G256" s="35" t="s">
        <v>1747</v>
      </c>
      <c r="H256"/>
      <c r="I256"/>
      <c r="J256"/>
      <c r="K256"/>
      <c r="L256"/>
      <c r="M256"/>
    </row>
    <row r="257" spans="1:13" x14ac:dyDescent="0.25">
      <c r="A257"/>
      <c r="B257"/>
      <c r="C257" s="35" t="s">
        <v>2017</v>
      </c>
      <c r="D257" s="35" t="s">
        <v>1559</v>
      </c>
      <c r="E257" s="35" t="s">
        <v>2017</v>
      </c>
      <c r="F257" s="35" t="s">
        <v>1726</v>
      </c>
      <c r="G257" s="35" t="s">
        <v>1747</v>
      </c>
      <c r="H257"/>
      <c r="I257"/>
      <c r="J257"/>
      <c r="K257"/>
      <c r="L257"/>
      <c r="M257"/>
    </row>
    <row r="258" spans="1:13" x14ac:dyDescent="0.25">
      <c r="A258"/>
      <c r="B258"/>
      <c r="C258" s="35" t="s">
        <v>2018</v>
      </c>
      <c r="D258" s="35" t="s">
        <v>1559</v>
      </c>
      <c r="E258" s="35" t="s">
        <v>2018</v>
      </c>
      <c r="F258" s="35" t="s">
        <v>1726</v>
      </c>
      <c r="G258" s="35" t="s">
        <v>1747</v>
      </c>
      <c r="H258"/>
      <c r="I258"/>
      <c r="J258"/>
      <c r="K258"/>
      <c r="L258"/>
      <c r="M258"/>
    </row>
    <row r="259" spans="1:13" x14ac:dyDescent="0.25">
      <c r="A259"/>
      <c r="B259"/>
      <c r="C259" s="35" t="s">
        <v>2019</v>
      </c>
      <c r="D259" s="35" t="s">
        <v>1559</v>
      </c>
      <c r="E259" s="35" t="s">
        <v>2019</v>
      </c>
      <c r="F259" s="35" t="s">
        <v>1726</v>
      </c>
      <c r="G259" s="35" t="s">
        <v>1747</v>
      </c>
      <c r="H259"/>
      <c r="I259"/>
      <c r="J259"/>
      <c r="K259"/>
      <c r="L259"/>
      <c r="M259"/>
    </row>
    <row r="260" spans="1:13" x14ac:dyDescent="0.25">
      <c r="A260"/>
      <c r="B260"/>
      <c r="C260" s="35" t="s">
        <v>2020</v>
      </c>
      <c r="D260" s="35" t="s">
        <v>1559</v>
      </c>
      <c r="E260" s="35" t="s">
        <v>2020</v>
      </c>
      <c r="F260" s="35" t="s">
        <v>1726</v>
      </c>
      <c r="G260" s="35" t="s">
        <v>1747</v>
      </c>
      <c r="H260"/>
      <c r="I260"/>
      <c r="J260"/>
      <c r="K260"/>
      <c r="L260"/>
      <c r="M260"/>
    </row>
    <row r="261" spans="1:13" x14ac:dyDescent="0.25">
      <c r="A261"/>
      <c r="B261"/>
      <c r="C261" s="35" t="s">
        <v>2021</v>
      </c>
      <c r="D261" s="35" t="s">
        <v>1559</v>
      </c>
      <c r="E261" s="35" t="s">
        <v>2021</v>
      </c>
      <c r="F261" s="35" t="s">
        <v>1726</v>
      </c>
      <c r="G261" s="35" t="s">
        <v>1747</v>
      </c>
      <c r="H261"/>
      <c r="I261"/>
      <c r="J261"/>
      <c r="K261"/>
      <c r="L261"/>
      <c r="M261"/>
    </row>
    <row r="262" spans="1:13" x14ac:dyDescent="0.25">
      <c r="A262"/>
      <c r="B262"/>
      <c r="C262" s="35" t="s">
        <v>2022</v>
      </c>
      <c r="D262" s="35" t="s">
        <v>1559</v>
      </c>
      <c r="E262" s="35" t="s">
        <v>2022</v>
      </c>
      <c r="F262" s="35" t="s">
        <v>1726</v>
      </c>
      <c r="G262" s="35" t="s">
        <v>1747</v>
      </c>
      <c r="H262"/>
      <c r="I262"/>
      <c r="J262"/>
      <c r="K262"/>
      <c r="L262"/>
      <c r="M262"/>
    </row>
    <row r="263" spans="1:13" x14ac:dyDescent="0.25">
      <c r="A263"/>
      <c r="B263"/>
      <c r="C263" s="35" t="s">
        <v>2023</v>
      </c>
      <c r="D263" s="35" t="s">
        <v>1559</v>
      </c>
      <c r="E263" s="35" t="s">
        <v>2023</v>
      </c>
      <c r="F263" s="35" t="s">
        <v>1726</v>
      </c>
      <c r="G263" s="35" t="s">
        <v>1747</v>
      </c>
      <c r="H263"/>
      <c r="I263"/>
      <c r="J263"/>
      <c r="K263"/>
      <c r="L263"/>
      <c r="M263"/>
    </row>
    <row r="264" spans="1:13" x14ac:dyDescent="0.25">
      <c r="A264"/>
      <c r="B264"/>
      <c r="C264" s="35" t="s">
        <v>2024</v>
      </c>
      <c r="D264" s="35" t="s">
        <v>1559</v>
      </c>
      <c r="E264" s="35" t="s">
        <v>2024</v>
      </c>
      <c r="F264" s="35" t="s">
        <v>1726</v>
      </c>
      <c r="G264" s="35" t="s">
        <v>1747</v>
      </c>
      <c r="H264"/>
      <c r="I264"/>
      <c r="J264"/>
      <c r="K264"/>
      <c r="L264"/>
      <c r="M264"/>
    </row>
    <row r="265" spans="1:13" x14ac:dyDescent="0.25">
      <c r="A265"/>
      <c r="B265"/>
      <c r="C265" s="35" t="s">
        <v>2025</v>
      </c>
      <c r="D265" s="35" t="s">
        <v>1559</v>
      </c>
      <c r="E265" s="35" t="s">
        <v>2025</v>
      </c>
      <c r="F265" s="35" t="s">
        <v>1726</v>
      </c>
      <c r="G265" s="35" t="s">
        <v>1747</v>
      </c>
      <c r="H265"/>
      <c r="I265"/>
      <c r="J265"/>
      <c r="K265"/>
      <c r="L265"/>
      <c r="M265"/>
    </row>
    <row r="266" spans="1:13" x14ac:dyDescent="0.25">
      <c r="A266"/>
      <c r="B266" s="35" t="s">
        <v>2026</v>
      </c>
      <c r="C266" s="35" t="s">
        <v>1559</v>
      </c>
      <c r="D266" s="35" t="s">
        <v>1559</v>
      </c>
      <c r="E266" s="35" t="s">
        <v>2026</v>
      </c>
      <c r="F266" s="35" t="s">
        <v>1726</v>
      </c>
      <c r="G266" s="35" t="s">
        <v>1747</v>
      </c>
      <c r="H266"/>
      <c r="I266"/>
      <c r="J266"/>
      <c r="K266"/>
      <c r="L266"/>
      <c r="M266"/>
    </row>
    <row r="267" spans="1:13" x14ac:dyDescent="0.25">
      <c r="A267"/>
      <c r="B267"/>
      <c r="C267" s="35" t="s">
        <v>2027</v>
      </c>
      <c r="D267" s="35" t="s">
        <v>1559</v>
      </c>
      <c r="E267" s="35" t="s">
        <v>2027</v>
      </c>
      <c r="F267" s="35" t="s">
        <v>1726</v>
      </c>
      <c r="G267" s="35" t="s">
        <v>1747</v>
      </c>
      <c r="H267"/>
      <c r="I267"/>
      <c r="J267"/>
      <c r="K267"/>
      <c r="L267"/>
      <c r="M267"/>
    </row>
    <row r="268" spans="1:13" x14ac:dyDescent="0.25">
      <c r="A268"/>
      <c r="B268"/>
      <c r="C268" s="35" t="s">
        <v>2028</v>
      </c>
      <c r="D268" s="35" t="s">
        <v>1559</v>
      </c>
      <c r="E268" s="35" t="s">
        <v>2028</v>
      </c>
      <c r="F268" s="35" t="s">
        <v>1726</v>
      </c>
      <c r="G268" s="35" t="s">
        <v>1747</v>
      </c>
      <c r="H268"/>
      <c r="I268"/>
      <c r="J268"/>
      <c r="K268"/>
      <c r="L268"/>
      <c r="M268"/>
    </row>
    <row r="269" spans="1:13" x14ac:dyDescent="0.25">
      <c r="A269"/>
      <c r="B269"/>
      <c r="C269" s="35" t="s">
        <v>2029</v>
      </c>
      <c r="D269" s="35" t="s">
        <v>1559</v>
      </c>
      <c r="E269" s="35" t="s">
        <v>2029</v>
      </c>
      <c r="F269" s="35" t="s">
        <v>1726</v>
      </c>
      <c r="G269" s="35" t="s">
        <v>1747</v>
      </c>
      <c r="H269"/>
      <c r="I269"/>
      <c r="J269"/>
      <c r="K269"/>
      <c r="L269"/>
      <c r="M269"/>
    </row>
    <row r="270" spans="1:13" x14ac:dyDescent="0.25">
      <c r="A270"/>
      <c r="B270" s="35" t="s">
        <v>2030</v>
      </c>
      <c r="C270" s="35" t="s">
        <v>1559</v>
      </c>
      <c r="D270" s="35" t="s">
        <v>1559</v>
      </c>
      <c r="E270" s="35" t="s">
        <v>2030</v>
      </c>
      <c r="F270" s="35" t="s">
        <v>1726</v>
      </c>
      <c r="G270" s="35" t="s">
        <v>1747</v>
      </c>
      <c r="H270"/>
      <c r="I270"/>
      <c r="J270"/>
      <c r="K270"/>
      <c r="L270"/>
      <c r="M270"/>
    </row>
    <row r="271" spans="1:13" x14ac:dyDescent="0.25">
      <c r="A271"/>
      <c r="B271"/>
      <c r="C271" s="35" t="s">
        <v>2031</v>
      </c>
      <c r="D271" s="35" t="s">
        <v>1559</v>
      </c>
      <c r="E271" s="35" t="s">
        <v>2031</v>
      </c>
      <c r="F271" s="35" t="s">
        <v>1726</v>
      </c>
      <c r="G271" s="35" t="s">
        <v>1747</v>
      </c>
      <c r="H271"/>
      <c r="I271"/>
      <c r="J271"/>
      <c r="K271"/>
      <c r="L271"/>
      <c r="M271"/>
    </row>
    <row r="272" spans="1:13" x14ac:dyDescent="0.25">
      <c r="A272"/>
      <c r="B272"/>
      <c r="C272" s="35" t="s">
        <v>2032</v>
      </c>
      <c r="D272" s="35" t="s">
        <v>1559</v>
      </c>
      <c r="E272" s="35" t="s">
        <v>2032</v>
      </c>
      <c r="F272" s="35" t="s">
        <v>1726</v>
      </c>
      <c r="G272" s="35" t="s">
        <v>1747</v>
      </c>
      <c r="H272"/>
      <c r="I272"/>
      <c r="J272"/>
      <c r="K272"/>
      <c r="L272"/>
      <c r="M272"/>
    </row>
    <row r="273" spans="1:13" x14ac:dyDescent="0.25">
      <c r="A273"/>
      <c r="B273"/>
      <c r="C273" s="35" t="s">
        <v>2033</v>
      </c>
      <c r="D273" s="35" t="s">
        <v>1559</v>
      </c>
      <c r="E273" s="35" t="s">
        <v>2033</v>
      </c>
      <c r="F273" s="35" t="s">
        <v>1726</v>
      </c>
      <c r="G273" s="35" t="s">
        <v>1747</v>
      </c>
      <c r="H273"/>
      <c r="I273"/>
      <c r="J273"/>
      <c r="K273"/>
      <c r="L273"/>
      <c r="M273"/>
    </row>
    <row r="274" spans="1:13" x14ac:dyDescent="0.25">
      <c r="A274"/>
      <c r="B274"/>
      <c r="C274" s="35" t="s">
        <v>2034</v>
      </c>
      <c r="D274" s="35" t="s">
        <v>1559</v>
      </c>
      <c r="E274" s="35" t="s">
        <v>2034</v>
      </c>
      <c r="F274" s="35" t="s">
        <v>1726</v>
      </c>
      <c r="G274" s="35" t="s">
        <v>1747</v>
      </c>
      <c r="H274"/>
      <c r="I274"/>
      <c r="J274"/>
      <c r="K274"/>
      <c r="L274"/>
      <c r="M274"/>
    </row>
    <row r="275" spans="1:13" x14ac:dyDescent="0.25">
      <c r="A275"/>
      <c r="B275" s="35" t="s">
        <v>2035</v>
      </c>
      <c r="C275" s="35" t="s">
        <v>1559</v>
      </c>
      <c r="D275" s="35" t="s">
        <v>1559</v>
      </c>
      <c r="E275" s="35" t="s">
        <v>2035</v>
      </c>
      <c r="F275" s="35" t="s">
        <v>1726</v>
      </c>
      <c r="G275" s="35" t="s">
        <v>1747</v>
      </c>
      <c r="H275"/>
      <c r="I275"/>
      <c r="J275"/>
      <c r="K275"/>
      <c r="L275"/>
      <c r="M275"/>
    </row>
    <row r="276" spans="1:13" x14ac:dyDescent="0.25">
      <c r="A276"/>
      <c r="B276"/>
      <c r="C276" s="35" t="s">
        <v>2036</v>
      </c>
      <c r="D276" s="35" t="s">
        <v>1559</v>
      </c>
      <c r="E276" s="35" t="s">
        <v>2036</v>
      </c>
      <c r="F276" s="35" t="s">
        <v>1726</v>
      </c>
      <c r="G276" s="35" t="s">
        <v>1747</v>
      </c>
      <c r="H276"/>
      <c r="I276"/>
      <c r="J276"/>
      <c r="K276"/>
      <c r="L276"/>
      <c r="M276"/>
    </row>
    <row r="277" spans="1:13" x14ac:dyDescent="0.25">
      <c r="A277"/>
      <c r="B277"/>
      <c r="C277"/>
      <c r="D277" s="35" t="s">
        <v>2037</v>
      </c>
      <c r="E277" s="35" t="s">
        <v>2037</v>
      </c>
      <c r="F277" s="35" t="s">
        <v>1726</v>
      </c>
      <c r="G277" s="35" t="s">
        <v>1747</v>
      </c>
      <c r="H277"/>
      <c r="I277"/>
      <c r="J277"/>
      <c r="K277"/>
      <c r="L277"/>
      <c r="M277"/>
    </row>
    <row r="278" spans="1:13" x14ac:dyDescent="0.25">
      <c r="A278"/>
      <c r="B278"/>
      <c r="C278"/>
      <c r="D278" s="35" t="s">
        <v>2038</v>
      </c>
      <c r="E278" s="35" t="s">
        <v>2038</v>
      </c>
      <c r="F278" s="35" t="s">
        <v>1726</v>
      </c>
      <c r="G278" s="35" t="s">
        <v>1747</v>
      </c>
      <c r="H278"/>
      <c r="I278"/>
      <c r="J278"/>
      <c r="K278"/>
      <c r="L278"/>
      <c r="M278"/>
    </row>
    <row r="279" spans="1:13" x14ac:dyDescent="0.25">
      <c r="A279"/>
      <c r="B279"/>
      <c r="C279"/>
      <c r="D279" s="35" t="s">
        <v>2039</v>
      </c>
      <c r="E279" s="35" t="s">
        <v>2039</v>
      </c>
      <c r="F279" s="35" t="s">
        <v>1726</v>
      </c>
      <c r="G279" s="35" t="s">
        <v>1747</v>
      </c>
      <c r="H279"/>
      <c r="I279"/>
      <c r="J279"/>
      <c r="K279"/>
      <c r="L279"/>
      <c r="M279"/>
    </row>
    <row r="280" spans="1:13" x14ac:dyDescent="0.25">
      <c r="A280"/>
      <c r="B280"/>
      <c r="C280"/>
      <c r="D280" s="35" t="s">
        <v>2040</v>
      </c>
      <c r="E280" s="35" t="s">
        <v>2040</v>
      </c>
      <c r="F280" s="35" t="s">
        <v>1726</v>
      </c>
      <c r="G280" s="35" t="s">
        <v>1747</v>
      </c>
      <c r="H280"/>
      <c r="I280"/>
      <c r="J280"/>
      <c r="K280"/>
      <c r="L280"/>
      <c r="M280"/>
    </row>
    <row r="281" spans="1:13" x14ac:dyDescent="0.25">
      <c r="A281"/>
      <c r="B281"/>
      <c r="C281"/>
      <c r="D281" s="35" t="s">
        <v>2041</v>
      </c>
      <c r="E281" s="35" t="s">
        <v>2041</v>
      </c>
      <c r="F281" s="35" t="s">
        <v>1726</v>
      </c>
      <c r="G281" s="35" t="s">
        <v>1747</v>
      </c>
      <c r="H281"/>
      <c r="I281"/>
      <c r="J281"/>
      <c r="K281"/>
      <c r="L281"/>
      <c r="M281"/>
    </row>
    <row r="282" spans="1:13" x14ac:dyDescent="0.25">
      <c r="A282"/>
      <c r="B282"/>
      <c r="C282" s="35" t="s">
        <v>2042</v>
      </c>
      <c r="D282" s="35" t="s">
        <v>1559</v>
      </c>
      <c r="E282" s="35" t="s">
        <v>2042</v>
      </c>
      <c r="F282" s="35" t="s">
        <v>1726</v>
      </c>
      <c r="G282" s="35" t="s">
        <v>1747</v>
      </c>
      <c r="H282"/>
      <c r="I282"/>
      <c r="J282"/>
      <c r="K282"/>
      <c r="L282"/>
      <c r="M282"/>
    </row>
    <row r="283" spans="1:13" x14ac:dyDescent="0.25">
      <c r="A283"/>
      <c r="B283"/>
      <c r="C283"/>
      <c r="D283" s="35" t="s">
        <v>2043</v>
      </c>
      <c r="E283" s="35" t="s">
        <v>2043</v>
      </c>
      <c r="F283" s="35" t="s">
        <v>1726</v>
      </c>
      <c r="G283" s="35" t="s">
        <v>1747</v>
      </c>
      <c r="H283"/>
      <c r="I283"/>
      <c r="J283"/>
      <c r="K283"/>
      <c r="L283"/>
      <c r="M283"/>
    </row>
    <row r="284" spans="1:13" x14ac:dyDescent="0.25">
      <c r="A284"/>
      <c r="B284"/>
      <c r="C284"/>
      <c r="D284" s="35" t="s">
        <v>2044</v>
      </c>
      <c r="E284" s="35" t="s">
        <v>2044</v>
      </c>
      <c r="F284" s="35" t="s">
        <v>1726</v>
      </c>
      <c r="G284" s="35" t="s">
        <v>1747</v>
      </c>
      <c r="H284"/>
      <c r="I284"/>
      <c r="J284"/>
      <c r="K284"/>
      <c r="L284"/>
      <c r="M284"/>
    </row>
    <row r="285" spans="1:13" x14ac:dyDescent="0.25">
      <c r="A285"/>
      <c r="B285"/>
      <c r="C285"/>
      <c r="D285" s="35" t="s">
        <v>2045</v>
      </c>
      <c r="E285" s="35" t="s">
        <v>2045</v>
      </c>
      <c r="F285" s="35" t="s">
        <v>1726</v>
      </c>
      <c r="G285" s="35" t="s">
        <v>1747</v>
      </c>
      <c r="H285"/>
      <c r="I285"/>
      <c r="J285"/>
      <c r="K285"/>
      <c r="L285"/>
      <c r="M285"/>
    </row>
    <row r="286" spans="1:13" x14ac:dyDescent="0.25">
      <c r="A286"/>
      <c r="B286"/>
      <c r="C286" s="35" t="s">
        <v>2046</v>
      </c>
      <c r="D286" s="35" t="s">
        <v>1559</v>
      </c>
      <c r="E286" s="35" t="s">
        <v>2046</v>
      </c>
      <c r="F286" s="35" t="s">
        <v>1726</v>
      </c>
      <c r="G286" s="35" t="s">
        <v>1747</v>
      </c>
      <c r="H286"/>
      <c r="I286"/>
      <c r="J286"/>
      <c r="K286"/>
      <c r="L286"/>
      <c r="M286"/>
    </row>
    <row r="287" spans="1:13" x14ac:dyDescent="0.25">
      <c r="A287"/>
      <c r="B287"/>
      <c r="C287"/>
      <c r="D287" s="35" t="s">
        <v>2047</v>
      </c>
      <c r="E287" s="35" t="s">
        <v>2047</v>
      </c>
      <c r="F287" s="35" t="s">
        <v>1726</v>
      </c>
      <c r="G287" s="35" t="s">
        <v>1747</v>
      </c>
      <c r="H287"/>
      <c r="I287"/>
      <c r="J287"/>
      <c r="K287"/>
      <c r="L287"/>
      <c r="M287"/>
    </row>
    <row r="288" spans="1:13" x14ac:dyDescent="0.25">
      <c r="A288"/>
      <c r="B288"/>
      <c r="C288"/>
      <c r="D288" s="35" t="s">
        <v>2048</v>
      </c>
      <c r="E288" s="35" t="s">
        <v>2048</v>
      </c>
      <c r="F288" s="35" t="s">
        <v>1726</v>
      </c>
      <c r="G288" s="35" t="s">
        <v>1747</v>
      </c>
      <c r="H288"/>
      <c r="I288"/>
      <c r="J288"/>
      <c r="K288"/>
      <c r="L288"/>
      <c r="M288"/>
    </row>
    <row r="289" spans="1:13" x14ac:dyDescent="0.25">
      <c r="A289"/>
      <c r="B289"/>
      <c r="C289"/>
      <c r="D289" s="35" t="s">
        <v>2049</v>
      </c>
      <c r="E289" s="35" t="s">
        <v>2049</v>
      </c>
      <c r="F289" s="35" t="s">
        <v>1726</v>
      </c>
      <c r="G289" s="35" t="s">
        <v>1747</v>
      </c>
      <c r="H289"/>
      <c r="I289"/>
      <c r="J289"/>
      <c r="K289"/>
      <c r="L289"/>
      <c r="M289"/>
    </row>
    <row r="290" spans="1:13" x14ac:dyDescent="0.25">
      <c r="A290"/>
      <c r="B290" s="35" t="s">
        <v>2050</v>
      </c>
      <c r="C290" s="35" t="s">
        <v>1559</v>
      </c>
      <c r="D290" s="35" t="s">
        <v>1559</v>
      </c>
      <c r="E290" s="35" t="s">
        <v>2050</v>
      </c>
      <c r="F290" s="35" t="s">
        <v>1726</v>
      </c>
      <c r="G290" s="35" t="s">
        <v>1747</v>
      </c>
      <c r="H290"/>
      <c r="I290"/>
      <c r="J290"/>
      <c r="K290"/>
      <c r="L290"/>
      <c r="M290"/>
    </row>
    <row r="291" spans="1:13" x14ac:dyDescent="0.25">
      <c r="A291"/>
      <c r="B291"/>
      <c r="C291" s="35" t="s">
        <v>2051</v>
      </c>
      <c r="D291" s="35" t="s">
        <v>1559</v>
      </c>
      <c r="E291" s="35" t="s">
        <v>2051</v>
      </c>
      <c r="F291" s="35" t="s">
        <v>1726</v>
      </c>
      <c r="G291" s="35" t="s">
        <v>1747</v>
      </c>
      <c r="H291"/>
      <c r="I291"/>
      <c r="J291"/>
      <c r="K291"/>
      <c r="L291"/>
      <c r="M291"/>
    </row>
    <row r="292" spans="1:13" x14ac:dyDescent="0.25">
      <c r="A292"/>
      <c r="B292"/>
      <c r="C292" s="35" t="s">
        <v>2052</v>
      </c>
      <c r="D292" s="35" t="s">
        <v>1559</v>
      </c>
      <c r="E292" s="35" t="s">
        <v>2052</v>
      </c>
      <c r="F292" s="35" t="s">
        <v>1726</v>
      </c>
      <c r="G292" s="35" t="s">
        <v>1747</v>
      </c>
      <c r="H292"/>
      <c r="I292"/>
      <c r="J292"/>
      <c r="K292"/>
      <c r="L292"/>
      <c r="M292"/>
    </row>
    <row r="293" spans="1:13" x14ac:dyDescent="0.25">
      <c r="A293"/>
      <c r="B293"/>
      <c r="C293" s="35" t="s">
        <v>2053</v>
      </c>
      <c r="D293" s="35" t="s">
        <v>1559</v>
      </c>
      <c r="E293" s="35" t="s">
        <v>2053</v>
      </c>
      <c r="F293" s="35" t="s">
        <v>1726</v>
      </c>
      <c r="G293" s="35" t="s">
        <v>1747</v>
      </c>
      <c r="H293"/>
      <c r="I293"/>
      <c r="J293"/>
      <c r="K293"/>
      <c r="L293"/>
      <c r="M293"/>
    </row>
    <row r="294" spans="1:13" x14ac:dyDescent="0.25">
      <c r="A294"/>
      <c r="B294"/>
      <c r="C294" s="35" t="s">
        <v>2054</v>
      </c>
      <c r="D294" s="35" t="s">
        <v>1559</v>
      </c>
      <c r="E294" s="35" t="s">
        <v>2054</v>
      </c>
      <c r="F294" s="35" t="s">
        <v>1726</v>
      </c>
      <c r="G294" s="35" t="s">
        <v>1747</v>
      </c>
      <c r="H294"/>
      <c r="I294"/>
      <c r="J294"/>
      <c r="K294"/>
      <c r="L294"/>
      <c r="M294"/>
    </row>
    <row r="295" spans="1:13" x14ac:dyDescent="0.25">
      <c r="A295"/>
      <c r="B295"/>
      <c r="C295" s="35" t="s">
        <v>2055</v>
      </c>
      <c r="D295" s="35" t="s">
        <v>1559</v>
      </c>
      <c r="E295" s="35" t="s">
        <v>2055</v>
      </c>
      <c r="F295" s="35" t="s">
        <v>1726</v>
      </c>
      <c r="G295" s="35" t="s">
        <v>1747</v>
      </c>
      <c r="H295"/>
      <c r="I295"/>
      <c r="J295"/>
      <c r="K295"/>
      <c r="L295"/>
      <c r="M295"/>
    </row>
    <row r="296" spans="1:13" x14ac:dyDescent="0.25">
      <c r="A296"/>
      <c r="B296" s="35" t="s">
        <v>2056</v>
      </c>
      <c r="C296" s="35" t="s">
        <v>1559</v>
      </c>
      <c r="D296" s="35" t="s">
        <v>1559</v>
      </c>
      <c r="E296" s="35" t="s">
        <v>2056</v>
      </c>
      <c r="F296" s="35" t="s">
        <v>1726</v>
      </c>
      <c r="G296" s="35" t="s">
        <v>1747</v>
      </c>
      <c r="H296"/>
      <c r="I296"/>
      <c r="J296"/>
      <c r="K296"/>
      <c r="L296"/>
      <c r="M296"/>
    </row>
    <row r="297" spans="1:13" x14ac:dyDescent="0.25">
      <c r="A297"/>
      <c r="B297"/>
      <c r="C297" s="35" t="s">
        <v>2057</v>
      </c>
      <c r="D297" s="35" t="s">
        <v>1559</v>
      </c>
      <c r="E297" s="35" t="s">
        <v>2057</v>
      </c>
      <c r="F297" s="35" t="s">
        <v>1726</v>
      </c>
      <c r="G297" s="35" t="s">
        <v>1747</v>
      </c>
      <c r="H297"/>
      <c r="I297"/>
      <c r="J297"/>
      <c r="K297"/>
      <c r="L297"/>
      <c r="M297"/>
    </row>
    <row r="298" spans="1:13" x14ac:dyDescent="0.25">
      <c r="A298"/>
      <c r="B298"/>
      <c r="C298" s="35" t="s">
        <v>2058</v>
      </c>
      <c r="D298" s="35" t="s">
        <v>1559</v>
      </c>
      <c r="E298" s="35" t="s">
        <v>2058</v>
      </c>
      <c r="F298" s="35" t="s">
        <v>1726</v>
      </c>
      <c r="G298" s="35" t="s">
        <v>1747</v>
      </c>
      <c r="H298"/>
      <c r="I298"/>
      <c r="J298"/>
      <c r="K298"/>
      <c r="L298"/>
      <c r="M298"/>
    </row>
    <row r="299" spans="1:13" x14ac:dyDescent="0.25">
      <c r="A299"/>
      <c r="B299"/>
      <c r="C299" s="35" t="s">
        <v>2059</v>
      </c>
      <c r="D299" s="35" t="s">
        <v>1559</v>
      </c>
      <c r="E299" s="35" t="s">
        <v>2059</v>
      </c>
      <c r="F299" s="35" t="s">
        <v>1726</v>
      </c>
      <c r="G299" s="35" t="s">
        <v>1747</v>
      </c>
      <c r="H299"/>
      <c r="I299"/>
      <c r="J299"/>
      <c r="K299"/>
      <c r="L299"/>
      <c r="M299"/>
    </row>
    <row r="300" spans="1:13" x14ac:dyDescent="0.25">
      <c r="A300"/>
      <c r="B300"/>
      <c r="C300" s="35" t="s">
        <v>2060</v>
      </c>
      <c r="D300" s="35" t="s">
        <v>1559</v>
      </c>
      <c r="E300" s="35" t="s">
        <v>2060</v>
      </c>
      <c r="F300" s="35" t="s">
        <v>1726</v>
      </c>
      <c r="G300" s="35" t="s">
        <v>1747</v>
      </c>
      <c r="H300"/>
      <c r="I300"/>
      <c r="J300"/>
      <c r="K300"/>
      <c r="L300"/>
      <c r="M300"/>
    </row>
    <row r="301" spans="1:13" x14ac:dyDescent="0.25">
      <c r="A301"/>
      <c r="B301"/>
      <c r="C301" s="35" t="s">
        <v>2061</v>
      </c>
      <c r="D301" s="35" t="s">
        <v>1559</v>
      </c>
      <c r="E301" s="35" t="s">
        <v>2061</v>
      </c>
      <c r="F301" s="35" t="s">
        <v>1726</v>
      </c>
      <c r="G301" s="35" t="s">
        <v>1747</v>
      </c>
      <c r="H301"/>
      <c r="I301"/>
      <c r="J301"/>
      <c r="K301"/>
      <c r="L301"/>
      <c r="M301"/>
    </row>
    <row r="302" spans="1:13" x14ac:dyDescent="0.25">
      <c r="A302"/>
      <c r="B302" s="35" t="s">
        <v>2062</v>
      </c>
      <c r="C302" s="35" t="s">
        <v>1559</v>
      </c>
      <c r="D302" s="35" t="s">
        <v>1559</v>
      </c>
      <c r="E302" s="35" t="s">
        <v>2062</v>
      </c>
      <c r="F302" s="35" t="s">
        <v>1726</v>
      </c>
      <c r="G302" s="35" t="s">
        <v>1747</v>
      </c>
      <c r="H302"/>
      <c r="I302"/>
      <c r="J302"/>
      <c r="K302"/>
      <c r="L302"/>
      <c r="M302"/>
    </row>
    <row r="303" spans="1:13" x14ac:dyDescent="0.25">
      <c r="A303"/>
      <c r="B303"/>
      <c r="C303" s="35" t="s">
        <v>2063</v>
      </c>
      <c r="D303" s="35" t="s">
        <v>1559</v>
      </c>
      <c r="E303" s="35" t="s">
        <v>2063</v>
      </c>
      <c r="F303" s="35" t="s">
        <v>1726</v>
      </c>
      <c r="G303" s="35" t="s">
        <v>1747</v>
      </c>
      <c r="H303"/>
      <c r="I303"/>
      <c r="J303"/>
      <c r="K303"/>
      <c r="L303"/>
      <c r="M303"/>
    </row>
    <row r="304" spans="1:13" x14ac:dyDescent="0.25">
      <c r="A304"/>
      <c r="B304"/>
      <c r="C304" s="35" t="s">
        <v>2064</v>
      </c>
      <c r="D304" s="35" t="s">
        <v>1559</v>
      </c>
      <c r="E304" s="35" t="s">
        <v>2064</v>
      </c>
      <c r="F304" s="35" t="s">
        <v>1726</v>
      </c>
      <c r="G304" s="35" t="s">
        <v>1747</v>
      </c>
      <c r="H304"/>
      <c r="I304"/>
      <c r="J304"/>
      <c r="K304"/>
      <c r="L304"/>
      <c r="M304"/>
    </row>
    <row r="305" spans="1:13" x14ac:dyDescent="0.25">
      <c r="A305"/>
      <c r="B305"/>
      <c r="C305" s="35" t="s">
        <v>2065</v>
      </c>
      <c r="D305" s="35" t="s">
        <v>1559</v>
      </c>
      <c r="E305" s="35" t="s">
        <v>2065</v>
      </c>
      <c r="F305" s="35" t="s">
        <v>1726</v>
      </c>
      <c r="G305" s="35" t="s">
        <v>1747</v>
      </c>
      <c r="H305"/>
      <c r="I305"/>
      <c r="J305"/>
      <c r="K305"/>
      <c r="L305"/>
      <c r="M305"/>
    </row>
    <row r="306" spans="1:13" x14ac:dyDescent="0.25">
      <c r="A306"/>
      <c r="B306"/>
      <c r="C306" s="35" t="s">
        <v>2066</v>
      </c>
      <c r="D306" s="35" t="s">
        <v>1559</v>
      </c>
      <c r="E306" s="35" t="s">
        <v>2066</v>
      </c>
      <c r="F306" s="35" t="s">
        <v>1726</v>
      </c>
      <c r="G306" s="35" t="s">
        <v>1747</v>
      </c>
      <c r="H306"/>
      <c r="I306"/>
      <c r="J306"/>
      <c r="K306"/>
      <c r="L306"/>
      <c r="M306"/>
    </row>
    <row r="307" spans="1:13" x14ac:dyDescent="0.25">
      <c r="A307"/>
      <c r="B307"/>
      <c r="C307" s="35" t="s">
        <v>2067</v>
      </c>
      <c r="D307" s="35" t="s">
        <v>1559</v>
      </c>
      <c r="E307" s="35" t="s">
        <v>2067</v>
      </c>
      <c r="F307" s="35" t="s">
        <v>1726</v>
      </c>
      <c r="G307" s="35" t="s">
        <v>1747</v>
      </c>
      <c r="H307"/>
      <c r="I307"/>
      <c r="J307"/>
      <c r="K307"/>
      <c r="L307"/>
      <c r="M307"/>
    </row>
    <row r="308" spans="1:13" x14ac:dyDescent="0.25">
      <c r="A308"/>
      <c r="B308"/>
      <c r="C308" s="35" t="s">
        <v>2068</v>
      </c>
      <c r="D308" s="35" t="s">
        <v>1559</v>
      </c>
      <c r="E308" s="35" t="s">
        <v>2068</v>
      </c>
      <c r="F308" s="35" t="s">
        <v>1726</v>
      </c>
      <c r="G308" s="35" t="s">
        <v>1747</v>
      </c>
      <c r="H308"/>
      <c r="I308"/>
      <c r="J308"/>
      <c r="K308"/>
      <c r="L308"/>
      <c r="M308"/>
    </row>
    <row r="309" spans="1:13" x14ac:dyDescent="0.25">
      <c r="A309"/>
      <c r="B309" s="35" t="s">
        <v>2069</v>
      </c>
      <c r="C309" s="35" t="s">
        <v>1559</v>
      </c>
      <c r="D309" s="35" t="s">
        <v>1559</v>
      </c>
      <c r="E309" s="35" t="s">
        <v>2069</v>
      </c>
      <c r="F309" s="35" t="s">
        <v>1726</v>
      </c>
      <c r="G309" s="35" t="s">
        <v>1747</v>
      </c>
      <c r="H309"/>
      <c r="I309"/>
      <c r="J309"/>
      <c r="K309"/>
      <c r="L309"/>
      <c r="M309"/>
    </row>
    <row r="310" spans="1:13" x14ac:dyDescent="0.25">
      <c r="A310"/>
      <c r="B310"/>
      <c r="C310" s="35" t="s">
        <v>2070</v>
      </c>
      <c r="D310" s="35" t="s">
        <v>1559</v>
      </c>
      <c r="E310" s="35" t="s">
        <v>2070</v>
      </c>
      <c r="F310" s="35" t="s">
        <v>1726</v>
      </c>
      <c r="G310" s="35" t="s">
        <v>1747</v>
      </c>
      <c r="H310"/>
      <c r="I310"/>
      <c r="J310"/>
      <c r="K310"/>
      <c r="L310"/>
      <c r="M310"/>
    </row>
    <row r="311" spans="1:13" x14ac:dyDescent="0.25">
      <c r="A311"/>
      <c r="B311"/>
      <c r="C311" s="35" t="s">
        <v>2071</v>
      </c>
      <c r="D311" s="35" t="s">
        <v>1559</v>
      </c>
      <c r="E311" s="35" t="s">
        <v>2071</v>
      </c>
      <c r="F311" s="35" t="s">
        <v>1726</v>
      </c>
      <c r="G311" s="35" t="s">
        <v>1747</v>
      </c>
      <c r="H311"/>
      <c r="I311"/>
      <c r="J311"/>
      <c r="K311"/>
      <c r="L311"/>
      <c r="M311"/>
    </row>
    <row r="312" spans="1:13" x14ac:dyDescent="0.25">
      <c r="A312"/>
      <c r="B312"/>
      <c r="C312" s="35" t="s">
        <v>2072</v>
      </c>
      <c r="D312" s="35" t="s">
        <v>1559</v>
      </c>
      <c r="E312" s="35" t="s">
        <v>2072</v>
      </c>
      <c r="F312" s="35" t="s">
        <v>1726</v>
      </c>
      <c r="G312" s="35" t="s">
        <v>1747</v>
      </c>
      <c r="H312"/>
      <c r="I312"/>
      <c r="J312"/>
      <c r="K312"/>
      <c r="L312"/>
      <c r="M312"/>
    </row>
    <row r="313" spans="1:13" x14ac:dyDescent="0.25">
      <c r="A313"/>
      <c r="B313"/>
      <c r="C313" s="35" t="s">
        <v>2073</v>
      </c>
      <c r="D313" s="35" t="s">
        <v>1559</v>
      </c>
      <c r="E313" s="35" t="s">
        <v>2073</v>
      </c>
      <c r="F313" s="35" t="s">
        <v>1726</v>
      </c>
      <c r="G313" s="35" t="s">
        <v>1747</v>
      </c>
      <c r="H313"/>
      <c r="I313"/>
      <c r="J313"/>
      <c r="K313"/>
      <c r="L313"/>
      <c r="M313"/>
    </row>
    <row r="314" spans="1:13" x14ac:dyDescent="0.25">
      <c r="A314" s="35" t="s">
        <v>2324</v>
      </c>
      <c r="B314" s="35" t="s">
        <v>1559</v>
      </c>
      <c r="C314" s="35" t="s">
        <v>1559</v>
      </c>
      <c r="D314" s="35" t="s">
        <v>1559</v>
      </c>
      <c r="E314" s="35" t="s">
        <v>2324</v>
      </c>
      <c r="F314" s="35" t="s">
        <v>1727</v>
      </c>
      <c r="G314" s="35" t="s">
        <v>837</v>
      </c>
      <c r="H314"/>
      <c r="I314"/>
      <c r="J314"/>
      <c r="K314"/>
      <c r="L314"/>
      <c r="M314"/>
    </row>
    <row r="315" spans="1:13" x14ac:dyDescent="0.25">
      <c r="A315"/>
      <c r="B315" s="35" t="s">
        <v>2327</v>
      </c>
      <c r="C315" s="35" t="s">
        <v>1559</v>
      </c>
      <c r="D315" s="35" t="s">
        <v>1559</v>
      </c>
      <c r="E315" s="35" t="s">
        <v>2327</v>
      </c>
      <c r="F315" s="35" t="s">
        <v>1727</v>
      </c>
      <c r="G315" s="35" t="s">
        <v>837</v>
      </c>
      <c r="H315"/>
      <c r="I315"/>
      <c r="J315"/>
      <c r="K315"/>
      <c r="L315"/>
      <c r="M315"/>
    </row>
    <row r="316" spans="1:13" x14ac:dyDescent="0.25">
      <c r="A316"/>
      <c r="B316"/>
      <c r="C316" s="35" t="s">
        <v>2328</v>
      </c>
      <c r="D316" s="35" t="s">
        <v>1559</v>
      </c>
      <c r="E316" s="35" t="s">
        <v>2328</v>
      </c>
      <c r="F316" s="35" t="s">
        <v>1726</v>
      </c>
      <c r="G316" s="35" t="s">
        <v>1728</v>
      </c>
      <c r="H316"/>
      <c r="I316"/>
      <c r="J316"/>
      <c r="K316"/>
      <c r="L316"/>
      <c r="M316"/>
    </row>
    <row r="317" spans="1:13" x14ac:dyDescent="0.25">
      <c r="A317"/>
      <c r="B317"/>
      <c r="C317" s="35" t="s">
        <v>2329</v>
      </c>
      <c r="D317" s="35" t="s">
        <v>1559</v>
      </c>
      <c r="E317" s="35" t="s">
        <v>2329</v>
      </c>
      <c r="F317" s="35" t="s">
        <v>1726</v>
      </c>
      <c r="G317" s="35" t="s">
        <v>1728</v>
      </c>
      <c r="H317"/>
      <c r="I317"/>
      <c r="J317"/>
      <c r="K317"/>
      <c r="L317"/>
      <c r="M317"/>
    </row>
    <row r="318" spans="1:13" x14ac:dyDescent="0.25">
      <c r="A318"/>
      <c r="B318"/>
      <c r="C318" s="35" t="s">
        <v>2330</v>
      </c>
      <c r="D318" s="35" t="s">
        <v>1559</v>
      </c>
      <c r="E318" s="35" t="s">
        <v>2330</v>
      </c>
      <c r="F318" s="35" t="s">
        <v>1726</v>
      </c>
      <c r="G318" s="35" t="s">
        <v>1728</v>
      </c>
      <c r="H318"/>
      <c r="I318"/>
      <c r="J318"/>
      <c r="K318"/>
      <c r="L318"/>
      <c r="M318"/>
    </row>
    <row r="319" spans="1:13" x14ac:dyDescent="0.25">
      <c r="A319"/>
      <c r="B319"/>
      <c r="C319" s="35" t="s">
        <v>2331</v>
      </c>
      <c r="D319" s="35" t="s">
        <v>1559</v>
      </c>
      <c r="E319" s="35" t="s">
        <v>2331</v>
      </c>
      <c r="F319" s="35" t="s">
        <v>1726</v>
      </c>
      <c r="G319" s="35" t="s">
        <v>1728</v>
      </c>
      <c r="H319"/>
      <c r="I319"/>
      <c r="J319"/>
      <c r="K319"/>
      <c r="L319"/>
      <c r="M319"/>
    </row>
    <row r="320" spans="1:13" x14ac:dyDescent="0.25">
      <c r="A320"/>
      <c r="B320"/>
      <c r="C320"/>
      <c r="D320"/>
      <c r="E320"/>
      <c r="F320"/>
      <c r="G320"/>
      <c r="H320"/>
      <c r="I320"/>
      <c r="J320"/>
      <c r="K320"/>
      <c r="L320"/>
      <c r="M320"/>
    </row>
    <row r="321" spans="1:13" x14ac:dyDescent="0.25">
      <c r="A321"/>
      <c r="B321"/>
      <c r="C321"/>
      <c r="D321"/>
      <c r="E321"/>
      <c r="F321"/>
      <c r="G321"/>
      <c r="H321"/>
      <c r="I321"/>
      <c r="J321"/>
      <c r="K321"/>
      <c r="L321"/>
      <c r="M321"/>
    </row>
    <row r="322" spans="1:13" x14ac:dyDescent="0.25">
      <c r="A322"/>
      <c r="B322"/>
      <c r="C322"/>
      <c r="D322"/>
      <c r="E322"/>
      <c r="F322"/>
      <c r="G322"/>
      <c r="H322"/>
      <c r="I322"/>
      <c r="J322"/>
      <c r="K322"/>
      <c r="L322"/>
      <c r="M322"/>
    </row>
    <row r="323" spans="1:13" x14ac:dyDescent="0.25">
      <c r="A323"/>
      <c r="B323"/>
      <c r="C323"/>
      <c r="D323"/>
      <c r="E323"/>
      <c r="F323"/>
      <c r="G323"/>
      <c r="H323"/>
      <c r="I323"/>
      <c r="J323"/>
      <c r="K323"/>
      <c r="L323"/>
      <c r="M323"/>
    </row>
    <row r="324" spans="1:13" x14ac:dyDescent="0.25">
      <c r="A324"/>
      <c r="B324"/>
      <c r="C324"/>
      <c r="D324"/>
      <c r="E324"/>
      <c r="F324"/>
      <c r="G324"/>
      <c r="H324"/>
      <c r="I324"/>
      <c r="J324"/>
      <c r="K324"/>
      <c r="L324"/>
      <c r="M324"/>
    </row>
    <row r="325" spans="1:13" x14ac:dyDescent="0.25">
      <c r="A325"/>
      <c r="B325"/>
      <c r="C325"/>
      <c r="D325"/>
      <c r="E325"/>
      <c r="F325"/>
      <c r="G325"/>
      <c r="H325"/>
      <c r="I325"/>
      <c r="J325"/>
      <c r="K325"/>
      <c r="L325"/>
      <c r="M325"/>
    </row>
    <row r="326" spans="1:13" x14ac:dyDescent="0.25">
      <c r="A326"/>
      <c r="B326"/>
      <c r="C326"/>
      <c r="D326"/>
      <c r="E326"/>
      <c r="F326"/>
      <c r="G326"/>
      <c r="H326"/>
      <c r="I326"/>
      <c r="J326"/>
      <c r="K326"/>
      <c r="L326"/>
      <c r="M326"/>
    </row>
    <row r="327" spans="1:13" x14ac:dyDescent="0.25">
      <c r="A327"/>
      <c r="B327"/>
      <c r="C327"/>
      <c r="D327"/>
      <c r="E327"/>
      <c r="F327"/>
      <c r="G327"/>
      <c r="H327"/>
      <c r="I327"/>
      <c r="J327"/>
      <c r="K327"/>
      <c r="L327"/>
      <c r="M327"/>
    </row>
    <row r="328" spans="1:13" x14ac:dyDescent="0.25">
      <c r="A328"/>
      <c r="B328"/>
      <c r="C328"/>
      <c r="D328"/>
      <c r="E328"/>
      <c r="F328"/>
      <c r="G328"/>
      <c r="H328"/>
      <c r="I328"/>
      <c r="J328"/>
      <c r="K328"/>
      <c r="L328"/>
      <c r="M328"/>
    </row>
    <row r="329" spans="1:13" x14ac:dyDescent="0.25">
      <c r="A329"/>
      <c r="B329"/>
      <c r="C329"/>
      <c r="D329"/>
      <c r="E329"/>
      <c r="F329"/>
      <c r="G329"/>
      <c r="H329"/>
      <c r="I329"/>
      <c r="J329"/>
      <c r="K329"/>
      <c r="L329"/>
      <c r="M329"/>
    </row>
    <row r="330" spans="1:13" x14ac:dyDescent="0.25">
      <c r="A330"/>
      <c r="B330"/>
      <c r="C330"/>
      <c r="D330"/>
      <c r="E330"/>
      <c r="F330"/>
      <c r="G330"/>
      <c r="H330"/>
      <c r="I330"/>
      <c r="J330"/>
      <c r="K330"/>
      <c r="L330"/>
      <c r="M330"/>
    </row>
    <row r="331" spans="1:13" x14ac:dyDescent="0.25">
      <c r="A331"/>
      <c r="B331"/>
      <c r="C331"/>
      <c r="D331"/>
      <c r="E331"/>
      <c r="F331"/>
      <c r="G331"/>
      <c r="H331"/>
      <c r="I331"/>
      <c r="J331"/>
      <c r="K331"/>
      <c r="L331"/>
      <c r="M331"/>
    </row>
    <row r="332" spans="1:13" x14ac:dyDescent="0.25">
      <c r="A332"/>
      <c r="B332"/>
      <c r="C332"/>
      <c r="D332"/>
      <c r="E332"/>
      <c r="F332"/>
      <c r="G332"/>
      <c r="H332"/>
      <c r="I332"/>
      <c r="J332"/>
      <c r="K332"/>
      <c r="L332"/>
      <c r="M332"/>
    </row>
    <row r="333" spans="1:13" x14ac:dyDescent="0.25">
      <c r="A333"/>
      <c r="B333"/>
      <c r="C333"/>
      <c r="D333"/>
      <c r="E333"/>
      <c r="F333"/>
      <c r="G333"/>
      <c r="H333"/>
      <c r="I333"/>
      <c r="J333"/>
      <c r="K333"/>
      <c r="L333"/>
      <c r="M333"/>
    </row>
    <row r="334" spans="1:13" x14ac:dyDescent="0.25">
      <c r="A334"/>
      <c r="B334"/>
      <c r="C334"/>
      <c r="D334"/>
      <c r="E334"/>
      <c r="F334"/>
      <c r="G334"/>
      <c r="H334"/>
      <c r="I334"/>
      <c r="J334"/>
      <c r="K334"/>
      <c r="L334"/>
      <c r="M334"/>
    </row>
    <row r="335" spans="1:13" x14ac:dyDescent="0.25">
      <c r="A335"/>
      <c r="B335"/>
      <c r="C335"/>
      <c r="D335"/>
      <c r="E335"/>
      <c r="F335"/>
      <c r="G335"/>
      <c r="H335"/>
      <c r="I335"/>
      <c r="J335"/>
      <c r="K335"/>
      <c r="L335"/>
      <c r="M335"/>
    </row>
    <row r="336" spans="1:13" x14ac:dyDescent="0.25">
      <c r="A336"/>
      <c r="B336"/>
      <c r="C336"/>
      <c r="D336"/>
      <c r="E336"/>
      <c r="F336"/>
      <c r="G336"/>
      <c r="H336"/>
      <c r="I336"/>
      <c r="J336"/>
      <c r="K336"/>
      <c r="L336"/>
      <c r="M336"/>
    </row>
    <row r="337" spans="1:13" x14ac:dyDescent="0.25">
      <c r="A337"/>
      <c r="B337"/>
      <c r="C337"/>
      <c r="D337"/>
      <c r="E337"/>
      <c r="F337"/>
      <c r="G337"/>
      <c r="H337"/>
      <c r="I337"/>
      <c r="J337"/>
      <c r="K337"/>
      <c r="L337"/>
      <c r="M337"/>
    </row>
    <row r="338" spans="1:13" x14ac:dyDescent="0.25">
      <c r="A338"/>
      <c r="B338"/>
      <c r="C338"/>
      <c r="D338"/>
      <c r="E338"/>
      <c r="F338"/>
      <c r="G338"/>
      <c r="H338"/>
      <c r="I338"/>
      <c r="J338"/>
      <c r="K338"/>
      <c r="L338"/>
      <c r="M338"/>
    </row>
    <row r="339" spans="1:13" x14ac:dyDescent="0.25">
      <c r="A339"/>
      <c r="B339"/>
      <c r="C339"/>
      <c r="D339"/>
      <c r="E339"/>
      <c r="F339"/>
      <c r="G339"/>
      <c r="H339"/>
      <c r="I339"/>
      <c r="J339"/>
      <c r="K339"/>
      <c r="L339"/>
      <c r="M339"/>
    </row>
    <row r="340" spans="1:13" x14ac:dyDescent="0.25">
      <c r="A340"/>
      <c r="B340"/>
      <c r="C340"/>
      <c r="D340"/>
      <c r="E340"/>
      <c r="F340"/>
      <c r="G340"/>
      <c r="H340"/>
      <c r="I340"/>
      <c r="J340"/>
      <c r="K340"/>
      <c r="L340"/>
      <c r="M340"/>
    </row>
    <row r="341" spans="1:13" x14ac:dyDescent="0.25">
      <c r="A341"/>
      <c r="B341"/>
      <c r="C341"/>
      <c r="D341"/>
      <c r="E341"/>
      <c r="F341"/>
      <c r="G341"/>
      <c r="H341"/>
      <c r="I341"/>
      <c r="J341"/>
      <c r="K341"/>
      <c r="L341"/>
      <c r="M341"/>
    </row>
    <row r="342" spans="1:13" x14ac:dyDescent="0.25">
      <c r="A342"/>
      <c r="B342"/>
      <c r="C342"/>
      <c r="D342"/>
      <c r="E342"/>
      <c r="F342"/>
      <c r="G342"/>
      <c r="H342"/>
      <c r="I342"/>
      <c r="J342"/>
      <c r="K342"/>
      <c r="L342"/>
      <c r="M342"/>
    </row>
    <row r="343" spans="1:13" x14ac:dyDescent="0.25">
      <c r="A343"/>
      <c r="B343"/>
      <c r="C343"/>
      <c r="D343"/>
      <c r="E343"/>
      <c r="F343"/>
      <c r="G343"/>
      <c r="H343"/>
      <c r="I343"/>
      <c r="J343"/>
      <c r="K343"/>
      <c r="L343"/>
      <c r="M343"/>
    </row>
    <row r="344" spans="1:13" x14ac:dyDescent="0.25">
      <c r="A344"/>
      <c r="B344"/>
      <c r="C344"/>
      <c r="D344"/>
      <c r="E344"/>
      <c r="F344"/>
      <c r="G344"/>
      <c r="H344"/>
      <c r="I344"/>
      <c r="J344"/>
      <c r="K344"/>
      <c r="L344"/>
      <c r="M344"/>
    </row>
    <row r="345" spans="1:13" x14ac:dyDescent="0.25">
      <c r="A345"/>
      <c r="B345"/>
      <c r="C345"/>
      <c r="D345"/>
      <c r="E345"/>
      <c r="F345"/>
      <c r="G345"/>
      <c r="H345"/>
      <c r="I345"/>
      <c r="J345"/>
      <c r="K345"/>
      <c r="L345"/>
      <c r="M345"/>
    </row>
    <row r="346" spans="1:13" x14ac:dyDescent="0.25">
      <c r="A346"/>
      <c r="B346"/>
      <c r="C346"/>
      <c r="D346"/>
      <c r="E346"/>
      <c r="F346"/>
      <c r="G346"/>
      <c r="H346"/>
      <c r="I346"/>
      <c r="J346"/>
      <c r="K346"/>
      <c r="L346"/>
      <c r="M346"/>
    </row>
    <row r="347" spans="1:13" x14ac:dyDescent="0.25">
      <c r="A347"/>
      <c r="B347"/>
      <c r="C347"/>
      <c r="D347"/>
      <c r="E347"/>
      <c r="F347"/>
      <c r="G347"/>
      <c r="H347"/>
      <c r="I347"/>
      <c r="J347"/>
      <c r="K347"/>
      <c r="L347"/>
      <c r="M347"/>
    </row>
    <row r="348" spans="1:13" x14ac:dyDescent="0.25">
      <c r="A348"/>
      <c r="B348"/>
      <c r="C348"/>
      <c r="D348"/>
      <c r="E348"/>
      <c r="F348"/>
      <c r="G348"/>
      <c r="H348"/>
      <c r="I348"/>
      <c r="J348"/>
      <c r="K348"/>
      <c r="L348"/>
      <c r="M348"/>
    </row>
    <row r="349" spans="1:13" x14ac:dyDescent="0.25">
      <c r="A349"/>
      <c r="B349"/>
      <c r="C349"/>
      <c r="D349"/>
      <c r="E349"/>
      <c r="F349"/>
      <c r="G349"/>
      <c r="H349"/>
      <c r="I349"/>
      <c r="J349"/>
      <c r="K349"/>
      <c r="L349"/>
      <c r="M349"/>
    </row>
    <row r="350" spans="1:13" x14ac:dyDescent="0.25">
      <c r="A350"/>
      <c r="B350"/>
      <c r="C350"/>
      <c r="D350"/>
      <c r="E350"/>
      <c r="F350"/>
      <c r="G350"/>
      <c r="H350"/>
      <c r="I350"/>
      <c r="J350"/>
      <c r="K350"/>
      <c r="L350"/>
      <c r="M350"/>
    </row>
    <row r="351" spans="1:13" x14ac:dyDescent="0.25">
      <c r="A351"/>
      <c r="B351"/>
      <c r="C351"/>
      <c r="D351"/>
      <c r="E351"/>
      <c r="F351"/>
      <c r="G351"/>
      <c r="H351"/>
      <c r="I351"/>
      <c r="J351"/>
      <c r="K351"/>
      <c r="L351"/>
      <c r="M351"/>
    </row>
    <row r="352" spans="1:13" x14ac:dyDescent="0.25">
      <c r="A352"/>
      <c r="B352"/>
      <c r="C352"/>
      <c r="D352"/>
      <c r="E352"/>
      <c r="F352"/>
      <c r="G352"/>
      <c r="H352"/>
      <c r="I352"/>
      <c r="J352"/>
      <c r="K352"/>
      <c r="L352"/>
      <c r="M352"/>
    </row>
    <row r="353" spans="1:13" x14ac:dyDescent="0.25">
      <c r="A353"/>
      <c r="B353"/>
      <c r="C353"/>
      <c r="D353"/>
      <c r="E353"/>
      <c r="F353"/>
      <c r="G353"/>
      <c r="H353"/>
      <c r="I353"/>
      <c r="J353"/>
      <c r="K353"/>
      <c r="L353"/>
      <c r="M353"/>
    </row>
    <row r="354" spans="1:13" x14ac:dyDescent="0.25">
      <c r="A354"/>
      <c r="B354"/>
      <c r="C354"/>
      <c r="D354"/>
      <c r="E354"/>
      <c r="F354"/>
      <c r="G354"/>
      <c r="H354"/>
      <c r="I354"/>
      <c r="J354"/>
      <c r="K354"/>
      <c r="L354"/>
      <c r="M354"/>
    </row>
    <row r="355" spans="1:13" x14ac:dyDescent="0.25">
      <c r="A355"/>
      <c r="B355"/>
      <c r="C355"/>
      <c r="D355"/>
      <c r="E355"/>
      <c r="F355"/>
      <c r="G355"/>
      <c r="H355"/>
      <c r="I355"/>
      <c r="J355"/>
      <c r="K355"/>
      <c r="L355"/>
      <c r="M355"/>
    </row>
    <row r="356" spans="1:13" x14ac:dyDescent="0.25">
      <c r="A356"/>
      <c r="B356"/>
      <c r="C356"/>
      <c r="D356"/>
      <c r="E356"/>
      <c r="F356"/>
      <c r="G356"/>
      <c r="H356"/>
      <c r="I356"/>
      <c r="J356"/>
      <c r="K356"/>
      <c r="L356"/>
      <c r="M356"/>
    </row>
    <row r="357" spans="1:13" x14ac:dyDescent="0.25">
      <c r="A357"/>
      <c r="B357"/>
      <c r="C357"/>
      <c r="D357"/>
      <c r="E357"/>
      <c r="F357"/>
      <c r="G357"/>
      <c r="H357"/>
      <c r="I357"/>
      <c r="J357"/>
      <c r="K357"/>
      <c r="L357"/>
      <c r="M357"/>
    </row>
    <row r="358" spans="1:13" x14ac:dyDescent="0.25">
      <c r="A358"/>
      <c r="B358"/>
      <c r="C358"/>
      <c r="D358"/>
      <c r="E358"/>
      <c r="F358"/>
      <c r="G358"/>
      <c r="H358"/>
      <c r="I358"/>
      <c r="J358"/>
      <c r="K358"/>
      <c r="L358"/>
      <c r="M358"/>
    </row>
    <row r="359" spans="1:13" x14ac:dyDescent="0.25">
      <c r="A359"/>
      <c r="B359"/>
      <c r="C359"/>
      <c r="D359"/>
      <c r="E359"/>
      <c r="F359"/>
      <c r="G359"/>
      <c r="H359"/>
      <c r="I359"/>
      <c r="J359"/>
      <c r="K359"/>
      <c r="L359"/>
      <c r="M359"/>
    </row>
    <row r="360" spans="1:13" x14ac:dyDescent="0.25">
      <c r="A360"/>
      <c r="B360"/>
      <c r="C360"/>
      <c r="D360"/>
      <c r="E360"/>
      <c r="F360"/>
      <c r="G360"/>
      <c r="H360"/>
      <c r="I360"/>
      <c r="J360"/>
      <c r="K360"/>
      <c r="L360"/>
      <c r="M360"/>
    </row>
    <row r="361" spans="1:13" x14ac:dyDescent="0.25">
      <c r="A361"/>
      <c r="B361"/>
      <c r="C361"/>
      <c r="D361"/>
      <c r="E361"/>
      <c r="F361"/>
      <c r="G361"/>
      <c r="H361"/>
      <c r="I361"/>
      <c r="J361"/>
      <c r="K361"/>
      <c r="L361"/>
      <c r="M361"/>
    </row>
    <row r="362" spans="1:13" x14ac:dyDescent="0.25">
      <c r="A362"/>
      <c r="B362"/>
      <c r="C362"/>
      <c r="D362"/>
      <c r="E362"/>
      <c r="F362"/>
      <c r="G362"/>
      <c r="H362"/>
      <c r="I362"/>
      <c r="J362"/>
      <c r="K362"/>
      <c r="L362"/>
      <c r="M362"/>
    </row>
    <row r="363" spans="1:13" x14ac:dyDescent="0.25">
      <c r="A363"/>
      <c r="B363"/>
      <c r="C363"/>
      <c r="D363"/>
      <c r="E363"/>
      <c r="F363"/>
      <c r="G363"/>
      <c r="H363"/>
      <c r="I363"/>
      <c r="J363"/>
      <c r="K363"/>
      <c r="L363"/>
      <c r="M363"/>
    </row>
    <row r="364" spans="1:13" x14ac:dyDescent="0.25">
      <c r="A364"/>
      <c r="B364"/>
      <c r="C364"/>
      <c r="D364"/>
      <c r="E364"/>
      <c r="F364"/>
      <c r="G364"/>
      <c r="H364"/>
      <c r="I364"/>
      <c r="J364"/>
      <c r="K364"/>
      <c r="L364"/>
      <c r="M364"/>
    </row>
    <row r="365" spans="1:13" x14ac:dyDescent="0.25">
      <c r="A365"/>
      <c r="B365"/>
      <c r="C365"/>
      <c r="D365"/>
      <c r="E365"/>
      <c r="F365"/>
      <c r="G365"/>
      <c r="H365"/>
      <c r="I365"/>
      <c r="J365"/>
      <c r="K365"/>
      <c r="L365"/>
      <c r="M365"/>
    </row>
    <row r="366" spans="1:13" x14ac:dyDescent="0.25">
      <c r="A366"/>
      <c r="B366"/>
      <c r="C366"/>
      <c r="D366"/>
      <c r="E366"/>
      <c r="F366"/>
      <c r="G366"/>
      <c r="H366"/>
      <c r="I366"/>
      <c r="J366"/>
      <c r="K366"/>
      <c r="L366"/>
      <c r="M366"/>
    </row>
    <row r="367" spans="1:13" x14ac:dyDescent="0.25">
      <c r="A367"/>
      <c r="B367"/>
      <c r="C367"/>
      <c r="D367"/>
      <c r="E367"/>
      <c r="F367"/>
      <c r="G367"/>
      <c r="H367"/>
      <c r="I367"/>
      <c r="J367"/>
      <c r="K367"/>
      <c r="L367"/>
      <c r="M367"/>
    </row>
    <row r="368" spans="1:13" x14ac:dyDescent="0.25">
      <c r="A368"/>
      <c r="B368"/>
      <c r="C368"/>
      <c r="D368"/>
      <c r="E368"/>
      <c r="F368"/>
      <c r="G368"/>
      <c r="H368"/>
      <c r="I368"/>
      <c r="J368"/>
      <c r="K368"/>
      <c r="L368"/>
      <c r="M368"/>
    </row>
    <row r="369" spans="1:13" x14ac:dyDescent="0.25">
      <c r="A369"/>
      <c r="B369"/>
      <c r="C369"/>
      <c r="D369"/>
      <c r="E369"/>
      <c r="F369"/>
      <c r="G369"/>
      <c r="H369"/>
      <c r="I369"/>
      <c r="J369"/>
      <c r="K369"/>
      <c r="L369"/>
      <c r="M369"/>
    </row>
    <row r="370" spans="1:13" x14ac:dyDescent="0.25">
      <c r="A370"/>
      <c r="B370"/>
      <c r="C370"/>
      <c r="D370"/>
      <c r="E370"/>
      <c r="F370"/>
      <c r="G370"/>
      <c r="H370"/>
      <c r="I370"/>
      <c r="J370"/>
      <c r="K370"/>
      <c r="L370"/>
      <c r="M370"/>
    </row>
    <row r="371" spans="1:13" x14ac:dyDescent="0.25">
      <c r="A371"/>
      <c r="B371"/>
      <c r="C371"/>
      <c r="D371"/>
      <c r="E371"/>
      <c r="F371"/>
      <c r="G371"/>
      <c r="H371"/>
      <c r="I371"/>
      <c r="J371"/>
      <c r="K371"/>
      <c r="L371"/>
      <c r="M371"/>
    </row>
    <row r="372" spans="1:13" x14ac:dyDescent="0.25">
      <c r="A372"/>
      <c r="B372"/>
      <c r="C372"/>
      <c r="D372"/>
      <c r="E372"/>
      <c r="F372"/>
      <c r="G372"/>
      <c r="H372"/>
      <c r="I372"/>
      <c r="J372"/>
      <c r="K372"/>
      <c r="L372"/>
      <c r="M372"/>
    </row>
    <row r="373" spans="1:13" x14ac:dyDescent="0.25">
      <c r="A373"/>
      <c r="B373"/>
      <c r="C373"/>
      <c r="D373"/>
      <c r="E373"/>
      <c r="F373"/>
      <c r="G373"/>
      <c r="H373"/>
      <c r="I373"/>
      <c r="J373"/>
      <c r="K373"/>
      <c r="L373"/>
      <c r="M373"/>
    </row>
    <row r="374" spans="1:13" x14ac:dyDescent="0.25">
      <c r="A374"/>
      <c r="B374"/>
      <c r="C374"/>
      <c r="D374"/>
      <c r="E374"/>
      <c r="F374"/>
      <c r="G374"/>
      <c r="H374"/>
      <c r="I374"/>
      <c r="J374"/>
      <c r="K374"/>
      <c r="L374"/>
      <c r="M374"/>
    </row>
    <row r="375" spans="1:13" x14ac:dyDescent="0.25">
      <c r="A375"/>
      <c r="B375"/>
      <c r="C375"/>
      <c r="D375"/>
      <c r="E375"/>
      <c r="F375"/>
      <c r="G375"/>
      <c r="H375"/>
      <c r="I375"/>
      <c r="J375"/>
      <c r="K375"/>
      <c r="L375"/>
      <c r="M375"/>
    </row>
    <row r="376" spans="1:13" x14ac:dyDescent="0.25">
      <c r="A376"/>
      <c r="B376"/>
      <c r="C376"/>
      <c r="D376"/>
      <c r="E376"/>
      <c r="F376"/>
      <c r="G376"/>
      <c r="H376"/>
      <c r="I376"/>
      <c r="J376"/>
      <c r="K376"/>
      <c r="L376"/>
      <c r="M376"/>
    </row>
    <row r="377" spans="1:13" x14ac:dyDescent="0.25">
      <c r="A377"/>
      <c r="B377"/>
      <c r="C377"/>
      <c r="D377"/>
      <c r="E377"/>
      <c r="F377"/>
      <c r="G377"/>
      <c r="H377"/>
      <c r="I377"/>
      <c r="J377"/>
      <c r="K377"/>
      <c r="L377"/>
      <c r="M377"/>
    </row>
    <row r="378" spans="1:13" x14ac:dyDescent="0.25">
      <c r="A378"/>
      <c r="B378"/>
      <c r="C378"/>
      <c r="D378"/>
      <c r="E378"/>
      <c r="F378"/>
      <c r="G378"/>
      <c r="H378"/>
      <c r="I378"/>
      <c r="J378"/>
      <c r="K378"/>
      <c r="L378"/>
      <c r="M378"/>
    </row>
    <row r="379" spans="1:13" x14ac:dyDescent="0.25">
      <c r="A379"/>
      <c r="B379"/>
      <c r="C379"/>
      <c r="D379"/>
      <c r="E379"/>
      <c r="F379"/>
      <c r="G379"/>
      <c r="H379"/>
      <c r="I379"/>
      <c r="J379"/>
      <c r="K379"/>
      <c r="L379"/>
      <c r="M379"/>
    </row>
    <row r="380" spans="1:13" x14ac:dyDescent="0.25">
      <c r="A380"/>
      <c r="B380"/>
      <c r="C380"/>
      <c r="D380"/>
      <c r="E380"/>
      <c r="F380"/>
      <c r="G380"/>
      <c r="H380"/>
      <c r="I380"/>
      <c r="J380"/>
      <c r="K380"/>
      <c r="L380"/>
      <c r="M380"/>
    </row>
    <row r="381" spans="1:13" x14ac:dyDescent="0.25">
      <c r="A381"/>
      <c r="B381"/>
      <c r="C381"/>
      <c r="D381"/>
      <c r="E381"/>
      <c r="F381"/>
      <c r="G381"/>
      <c r="H381"/>
      <c r="I381"/>
      <c r="J381"/>
      <c r="K381"/>
      <c r="L381"/>
      <c r="M381"/>
    </row>
    <row r="382" spans="1:13" x14ac:dyDescent="0.25">
      <c r="A382"/>
      <c r="B382"/>
      <c r="C382"/>
      <c r="D382"/>
      <c r="E382"/>
      <c r="F382"/>
      <c r="G382"/>
      <c r="H382"/>
      <c r="I382"/>
      <c r="J382"/>
      <c r="K382"/>
      <c r="L382"/>
      <c r="M382"/>
    </row>
    <row r="383" spans="1:13" x14ac:dyDescent="0.25">
      <c r="A383"/>
      <c r="B383"/>
      <c r="C383"/>
      <c r="D383"/>
      <c r="E383"/>
      <c r="F383"/>
      <c r="G383"/>
      <c r="H383"/>
      <c r="I383"/>
      <c r="J383"/>
      <c r="K383"/>
      <c r="L383"/>
      <c r="M383"/>
    </row>
    <row r="384" spans="1:13" x14ac:dyDescent="0.25">
      <c r="A384"/>
      <c r="B384"/>
      <c r="C384"/>
      <c r="D384"/>
      <c r="E384"/>
      <c r="F384"/>
      <c r="G384"/>
      <c r="H384"/>
      <c r="I384"/>
      <c r="J384"/>
      <c r="K384"/>
      <c r="L384"/>
      <c r="M384"/>
    </row>
    <row r="385" spans="1:13" x14ac:dyDescent="0.25">
      <c r="A385"/>
      <c r="B385"/>
      <c r="C385"/>
      <c r="D385"/>
      <c r="E385"/>
      <c r="F385"/>
      <c r="G385"/>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2945"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82945" r:id="rId5" name="ToggleButton1"/>
      </mc:Fallback>
    </mc:AlternateContent>
    <mc:AlternateContent xmlns:mc="http://schemas.openxmlformats.org/markup-compatibility/2006">
      <mc:Choice Requires="x14">
        <control shapeId="82946"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82946" r:id="rId7" name="ToggleButton2"/>
      </mc:Fallback>
    </mc:AlternateContent>
  </control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3">
    <tabColor theme="9" tint="0.59999389629810485"/>
  </sheetPr>
  <dimension ref="A1:M644"/>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7" width="53.7109375" style="35" customWidth="1"/>
    <col min="8" max="8" width="20" style="35" customWidth="1"/>
    <col min="9" max="16384" width="9.140625" style="35"/>
  </cols>
  <sheetData>
    <row r="1" spans="1:13" x14ac:dyDescent="0.25">
      <c r="A1" s="24" t="s">
        <v>1556</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1557</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2178</v>
      </c>
      <c r="D99" s="35" t="s">
        <v>1559</v>
      </c>
      <c r="E99" s="35" t="s">
        <v>2178</v>
      </c>
      <c r="F99" s="35" t="s">
        <v>1727</v>
      </c>
      <c r="G99" s="35" t="s">
        <v>1749</v>
      </c>
      <c r="H99"/>
      <c r="I99"/>
      <c r="J99"/>
      <c r="K99"/>
      <c r="L99"/>
      <c r="M99"/>
    </row>
    <row r="100" spans="1:13" x14ac:dyDescent="0.25">
      <c r="A100"/>
      <c r="B100"/>
      <c r="C100" s="35" t="s">
        <v>2179</v>
      </c>
      <c r="D100" s="35" t="s">
        <v>1559</v>
      </c>
      <c r="E100" s="35" t="s">
        <v>2179</v>
      </c>
      <c r="F100" s="35" t="s">
        <v>1727</v>
      </c>
      <c r="G100" s="35" t="s">
        <v>1749</v>
      </c>
      <c r="H100"/>
      <c r="I100"/>
      <c r="J100"/>
      <c r="K100"/>
      <c r="L100"/>
      <c r="M100"/>
    </row>
    <row r="101" spans="1:13" x14ac:dyDescent="0.25">
      <c r="A101"/>
      <c r="B101"/>
      <c r="C101" s="35" t="s">
        <v>2180</v>
      </c>
      <c r="D101" s="35" t="s">
        <v>1559</v>
      </c>
      <c r="E101" s="35" t="s">
        <v>2180</v>
      </c>
      <c r="F101" s="35" t="s">
        <v>1726</v>
      </c>
      <c r="G101" s="35" t="s">
        <v>134</v>
      </c>
      <c r="H101"/>
      <c r="I101"/>
      <c r="J101"/>
      <c r="K101"/>
      <c r="L101"/>
      <c r="M101"/>
    </row>
    <row r="102" spans="1:13" x14ac:dyDescent="0.25">
      <c r="A102"/>
      <c r="B102"/>
      <c r="C102" s="35" t="s">
        <v>2181</v>
      </c>
      <c r="D102" s="35" t="s">
        <v>1559</v>
      </c>
      <c r="E102" s="35" t="s">
        <v>2181</v>
      </c>
      <c r="F102" s="35" t="s">
        <v>1726</v>
      </c>
      <c r="G102" s="35" t="s">
        <v>134</v>
      </c>
      <c r="H102"/>
      <c r="I102"/>
      <c r="J102"/>
      <c r="K102"/>
      <c r="L102"/>
      <c r="M102"/>
    </row>
    <row r="103" spans="1:13" x14ac:dyDescent="0.25">
      <c r="A103"/>
      <c r="B103"/>
      <c r="C103" s="35" t="s">
        <v>2182</v>
      </c>
      <c r="D103" s="35" t="s">
        <v>1559</v>
      </c>
      <c r="E103" s="35" t="s">
        <v>2182</v>
      </c>
      <c r="F103" s="35" t="s">
        <v>1727</v>
      </c>
      <c r="G103" s="35" t="s">
        <v>837</v>
      </c>
      <c r="H103"/>
      <c r="I103"/>
      <c r="J103"/>
      <c r="K103"/>
      <c r="L103"/>
      <c r="M103"/>
    </row>
    <row r="104" spans="1:13" x14ac:dyDescent="0.25">
      <c r="A104"/>
      <c r="B104"/>
      <c r="C104"/>
      <c r="D104" s="35" t="s">
        <v>2183</v>
      </c>
      <c r="E104" s="35" t="s">
        <v>2183</v>
      </c>
      <c r="F104" s="35" t="s">
        <v>1726</v>
      </c>
      <c r="G104" s="35" t="s">
        <v>1728</v>
      </c>
      <c r="H104"/>
      <c r="I104"/>
      <c r="J104"/>
      <c r="K104"/>
      <c r="L104"/>
      <c r="M104"/>
    </row>
    <row r="105" spans="1:13" x14ac:dyDescent="0.25">
      <c r="A105"/>
      <c r="B105"/>
      <c r="C105"/>
      <c r="D105" s="35" t="s">
        <v>2184</v>
      </c>
      <c r="E105" s="35" t="s">
        <v>2184</v>
      </c>
      <c r="F105" s="35" t="s">
        <v>1726</v>
      </c>
      <c r="G105" s="35" t="s">
        <v>1728</v>
      </c>
      <c r="H105"/>
      <c r="I105"/>
      <c r="J105"/>
      <c r="K105"/>
      <c r="L105"/>
      <c r="M105"/>
    </row>
    <row r="106" spans="1:13" x14ac:dyDescent="0.25">
      <c r="A106"/>
      <c r="B106"/>
      <c r="C106"/>
      <c r="D106" s="35" t="s">
        <v>2185</v>
      </c>
      <c r="E106" s="35" t="s">
        <v>2185</v>
      </c>
      <c r="F106" s="35" t="s">
        <v>1726</v>
      </c>
      <c r="G106" s="35" t="s">
        <v>1728</v>
      </c>
      <c r="H106"/>
      <c r="I106"/>
      <c r="J106"/>
      <c r="K106"/>
      <c r="L106"/>
      <c r="M106"/>
    </row>
    <row r="107" spans="1:13" x14ac:dyDescent="0.25">
      <c r="A107"/>
      <c r="B107"/>
      <c r="C107" s="35" t="s">
        <v>2190</v>
      </c>
      <c r="D107" s="35" t="s">
        <v>1559</v>
      </c>
      <c r="E107" s="35" t="s">
        <v>2190</v>
      </c>
      <c r="F107" s="35" t="s">
        <v>1727</v>
      </c>
      <c r="G107" s="35" t="s">
        <v>837</v>
      </c>
      <c r="H107"/>
      <c r="I107"/>
      <c r="J107"/>
      <c r="K107"/>
      <c r="L107"/>
      <c r="M107"/>
    </row>
    <row r="108" spans="1:13" x14ac:dyDescent="0.25">
      <c r="A108"/>
      <c r="B108"/>
      <c r="C108" s="35" t="s">
        <v>2191</v>
      </c>
      <c r="D108" s="35" t="s">
        <v>2339</v>
      </c>
      <c r="E108" s="35" t="s">
        <v>2339</v>
      </c>
      <c r="F108" s="35" t="s">
        <v>1726</v>
      </c>
      <c r="G108" s="35" t="s">
        <v>1728</v>
      </c>
      <c r="H108"/>
      <c r="I108"/>
      <c r="J108"/>
      <c r="K108"/>
      <c r="L108"/>
      <c r="M108"/>
    </row>
    <row r="109" spans="1:13" x14ac:dyDescent="0.25">
      <c r="A109"/>
      <c r="B109"/>
      <c r="C109"/>
      <c r="D109" s="35" t="s">
        <v>2340</v>
      </c>
      <c r="E109" s="35" t="s">
        <v>2340</v>
      </c>
      <c r="F109" s="35" t="s">
        <v>1726</v>
      </c>
      <c r="G109" s="35" t="s">
        <v>1728</v>
      </c>
      <c r="H109"/>
      <c r="I109"/>
      <c r="J109"/>
      <c r="K109"/>
      <c r="L109"/>
      <c r="M109"/>
    </row>
    <row r="110" spans="1:13" x14ac:dyDescent="0.25">
      <c r="A110"/>
      <c r="B110"/>
      <c r="C110"/>
      <c r="D110" s="35" t="s">
        <v>2341</v>
      </c>
      <c r="E110" s="35" t="s">
        <v>2341</v>
      </c>
      <c r="F110" s="35" t="s">
        <v>1726</v>
      </c>
      <c r="G110" s="35" t="s">
        <v>1728</v>
      </c>
      <c r="H110"/>
      <c r="I110"/>
      <c r="J110"/>
      <c r="K110"/>
      <c r="L110"/>
      <c r="M110"/>
    </row>
    <row r="111" spans="1:13" x14ac:dyDescent="0.25">
      <c r="A111"/>
      <c r="B111" s="35" t="s">
        <v>1831</v>
      </c>
      <c r="C111" s="35" t="s">
        <v>1559</v>
      </c>
      <c r="D111" s="35" t="s">
        <v>1559</v>
      </c>
      <c r="E111" s="35" t="s">
        <v>1831</v>
      </c>
      <c r="F111" s="35" t="s">
        <v>1727</v>
      </c>
      <c r="G111" s="35" t="s">
        <v>837</v>
      </c>
      <c r="H111"/>
      <c r="I111"/>
      <c r="J111"/>
      <c r="K111"/>
      <c r="L111"/>
      <c r="M111"/>
    </row>
    <row r="112" spans="1:13" x14ac:dyDescent="0.25">
      <c r="A112"/>
      <c r="B112"/>
      <c r="C112" s="35" t="s">
        <v>1832</v>
      </c>
      <c r="D112" s="35" t="s">
        <v>1559</v>
      </c>
      <c r="E112" s="35" t="s">
        <v>1832</v>
      </c>
      <c r="F112" s="35" t="s">
        <v>1726</v>
      </c>
      <c r="G112" s="35" t="s">
        <v>1729</v>
      </c>
      <c r="H112"/>
      <c r="I112"/>
      <c r="J112"/>
      <c r="K112"/>
      <c r="L112"/>
      <c r="M112"/>
    </row>
    <row r="113" spans="1:13" x14ac:dyDescent="0.25">
      <c r="A113"/>
      <c r="B113"/>
      <c r="C113" s="35" t="s">
        <v>1833</v>
      </c>
      <c r="D113" s="35" t="s">
        <v>1559</v>
      </c>
      <c r="E113" s="35" t="s">
        <v>1833</v>
      </c>
      <c r="F113" s="35" t="s">
        <v>1726</v>
      </c>
      <c r="G113" s="35" t="s">
        <v>1729</v>
      </c>
      <c r="H113"/>
      <c r="I113"/>
      <c r="J113"/>
      <c r="K113"/>
      <c r="L113"/>
      <c r="M113"/>
    </row>
    <row r="114" spans="1:13" x14ac:dyDescent="0.25">
      <c r="A114"/>
      <c r="B114"/>
      <c r="C114" s="35" t="s">
        <v>1834</v>
      </c>
      <c r="D114" s="35" t="s">
        <v>1559</v>
      </c>
      <c r="E114" s="35" t="s">
        <v>1834</v>
      </c>
      <c r="F114" s="35" t="s">
        <v>1726</v>
      </c>
      <c r="G114" s="35" t="s">
        <v>1729</v>
      </c>
      <c r="H114"/>
      <c r="I114"/>
      <c r="J114"/>
      <c r="K114"/>
      <c r="L114"/>
      <c r="M114"/>
    </row>
    <row r="115" spans="1:13" x14ac:dyDescent="0.25">
      <c r="A115"/>
      <c r="B115"/>
      <c r="C115" s="35" t="s">
        <v>1835</v>
      </c>
      <c r="D115" s="35" t="s">
        <v>1559</v>
      </c>
      <c r="E115" s="35" t="s">
        <v>1835</v>
      </c>
      <c r="F115" s="35" t="s">
        <v>1726</v>
      </c>
      <c r="G115" s="35" t="s">
        <v>1729</v>
      </c>
      <c r="H115"/>
      <c r="I115"/>
      <c r="J115"/>
      <c r="K115"/>
      <c r="L115"/>
      <c r="M115"/>
    </row>
    <row r="116" spans="1:13" x14ac:dyDescent="0.25">
      <c r="A116"/>
      <c r="B116"/>
      <c r="C116" s="35" t="s">
        <v>1836</v>
      </c>
      <c r="D116" s="35" t="s">
        <v>1559</v>
      </c>
      <c r="E116" s="35" t="s">
        <v>1836</v>
      </c>
      <c r="F116" s="35" t="s">
        <v>1726</v>
      </c>
      <c r="G116" s="35" t="s">
        <v>1729</v>
      </c>
      <c r="H116"/>
      <c r="I116"/>
      <c r="J116"/>
      <c r="K116"/>
      <c r="L116"/>
      <c r="M116"/>
    </row>
    <row r="117" spans="1:13" x14ac:dyDescent="0.25">
      <c r="A117"/>
      <c r="B117"/>
      <c r="C117" s="35" t="s">
        <v>1837</v>
      </c>
      <c r="D117" s="35" t="s">
        <v>1559</v>
      </c>
      <c r="E117" s="35" t="s">
        <v>1837</v>
      </c>
      <c r="F117" s="35" t="s">
        <v>1726</v>
      </c>
      <c r="G117" s="35" t="s">
        <v>1729</v>
      </c>
      <c r="H117"/>
      <c r="I117"/>
      <c r="J117"/>
      <c r="K117"/>
      <c r="L117"/>
      <c r="M117"/>
    </row>
    <row r="118" spans="1:13" x14ac:dyDescent="0.25">
      <c r="A118"/>
      <c r="B118"/>
      <c r="C118" s="35" t="s">
        <v>1838</v>
      </c>
      <c r="D118" s="35" t="s">
        <v>1559</v>
      </c>
      <c r="E118" s="35" t="s">
        <v>1838</v>
      </c>
      <c r="F118" s="35" t="s">
        <v>1726</v>
      </c>
      <c r="G118" s="35" t="s">
        <v>1729</v>
      </c>
      <c r="H118"/>
      <c r="I118"/>
      <c r="J118"/>
      <c r="K118"/>
      <c r="L118"/>
      <c r="M118"/>
    </row>
    <row r="119" spans="1:13" x14ac:dyDescent="0.25">
      <c r="A119"/>
      <c r="B119"/>
      <c r="C119" s="35" t="s">
        <v>1839</v>
      </c>
      <c r="D119" s="35" t="s">
        <v>1559</v>
      </c>
      <c r="E119" s="35" t="s">
        <v>1839</v>
      </c>
      <c r="F119" s="35" t="s">
        <v>1726</v>
      </c>
      <c r="G119" s="35" t="s">
        <v>1729</v>
      </c>
      <c r="H119"/>
      <c r="I119"/>
      <c r="J119"/>
      <c r="K119"/>
      <c r="L119"/>
      <c r="M119"/>
    </row>
    <row r="120" spans="1:13" x14ac:dyDescent="0.25">
      <c r="A120"/>
      <c r="B120"/>
      <c r="C120" s="35" t="s">
        <v>1840</v>
      </c>
      <c r="D120" s="35" t="s">
        <v>1559</v>
      </c>
      <c r="E120" s="35" t="s">
        <v>1840</v>
      </c>
      <c r="F120" s="35" t="s">
        <v>1726</v>
      </c>
      <c r="G120" s="35" t="s">
        <v>1729</v>
      </c>
      <c r="H120"/>
      <c r="I120"/>
      <c r="J120"/>
      <c r="K120"/>
      <c r="L120"/>
      <c r="M120"/>
    </row>
    <row r="121" spans="1:13" x14ac:dyDescent="0.25">
      <c r="A121"/>
      <c r="B121"/>
      <c r="C121" s="35" t="s">
        <v>1841</v>
      </c>
      <c r="D121" s="35" t="s">
        <v>1559</v>
      </c>
      <c r="E121" s="35" t="s">
        <v>1841</v>
      </c>
      <c r="F121" s="35" t="s">
        <v>1726</v>
      </c>
      <c r="G121" s="35" t="s">
        <v>1729</v>
      </c>
      <c r="H121"/>
      <c r="I121"/>
      <c r="J121"/>
      <c r="K121"/>
      <c r="L121"/>
      <c r="M121"/>
    </row>
    <row r="122" spans="1:13" x14ac:dyDescent="0.25">
      <c r="A122"/>
      <c r="B122"/>
      <c r="C122" s="35" t="s">
        <v>1842</v>
      </c>
      <c r="D122" s="35" t="s">
        <v>1559</v>
      </c>
      <c r="E122" s="35" t="s">
        <v>1842</v>
      </c>
      <c r="F122" s="35" t="s">
        <v>1726</v>
      </c>
      <c r="G122" s="35" t="s">
        <v>1729</v>
      </c>
      <c r="H122"/>
      <c r="I122"/>
      <c r="J122"/>
      <c r="K122"/>
      <c r="L122"/>
      <c r="M122"/>
    </row>
    <row r="123" spans="1:13" x14ac:dyDescent="0.25">
      <c r="A123"/>
      <c r="B123"/>
      <c r="C123" s="35" t="s">
        <v>1843</v>
      </c>
      <c r="D123" s="35" t="s">
        <v>1559</v>
      </c>
      <c r="E123" s="35" t="s">
        <v>1843</v>
      </c>
      <c r="F123" s="35" t="s">
        <v>1726</v>
      </c>
      <c r="G123" s="35" t="s">
        <v>1729</v>
      </c>
      <c r="H123"/>
      <c r="I123"/>
      <c r="J123"/>
      <c r="K123"/>
      <c r="L123"/>
      <c r="M123"/>
    </row>
    <row r="124" spans="1:13" x14ac:dyDescent="0.25">
      <c r="A124"/>
      <c r="B124" s="35" t="s">
        <v>2221</v>
      </c>
      <c r="C124" s="35" t="s">
        <v>1559</v>
      </c>
      <c r="D124" s="35" t="s">
        <v>1559</v>
      </c>
      <c r="E124" s="35" t="s">
        <v>2221</v>
      </c>
      <c r="F124" s="35" t="s">
        <v>1727</v>
      </c>
      <c r="G124" s="35" t="s">
        <v>837</v>
      </c>
      <c r="H124"/>
      <c r="I124"/>
      <c r="J124"/>
      <c r="K124"/>
      <c r="L124"/>
      <c r="M124"/>
    </row>
    <row r="125" spans="1:13" x14ac:dyDescent="0.25">
      <c r="A125"/>
      <c r="B125"/>
      <c r="C125" s="35" t="s">
        <v>2222</v>
      </c>
      <c r="D125" s="35" t="s">
        <v>1559</v>
      </c>
      <c r="E125" s="35" t="s">
        <v>2222</v>
      </c>
      <c r="F125" s="35" t="s">
        <v>1727</v>
      </c>
      <c r="G125" s="35" t="s">
        <v>837</v>
      </c>
      <c r="H125"/>
      <c r="I125"/>
      <c r="J125"/>
      <c r="K125"/>
      <c r="L125"/>
      <c r="M125"/>
    </row>
    <row r="126" spans="1:13" x14ac:dyDescent="0.25">
      <c r="A126"/>
      <c r="B126"/>
      <c r="C126"/>
      <c r="D126" s="35" t="s">
        <v>2370</v>
      </c>
      <c r="E126" s="35" t="s">
        <v>2370</v>
      </c>
      <c r="F126" s="35" t="s">
        <v>1726</v>
      </c>
      <c r="G126" s="35" t="s">
        <v>1728</v>
      </c>
      <c r="H126"/>
      <c r="I126"/>
      <c r="J126"/>
      <c r="K126"/>
      <c r="L126"/>
      <c r="M126"/>
    </row>
    <row r="127" spans="1:13" x14ac:dyDescent="0.25">
      <c r="A127"/>
      <c r="B127"/>
      <c r="C127"/>
      <c r="D127" s="35" t="s">
        <v>2371</v>
      </c>
      <c r="E127" s="35" t="s">
        <v>2371</v>
      </c>
      <c r="F127" s="35" t="s">
        <v>1726</v>
      </c>
      <c r="G127" s="35" t="s">
        <v>1728</v>
      </c>
      <c r="H127"/>
      <c r="I127"/>
      <c r="J127"/>
      <c r="K127"/>
      <c r="L127"/>
      <c r="M127"/>
    </row>
    <row r="128" spans="1:13" x14ac:dyDescent="0.25">
      <c r="A128"/>
      <c r="B128"/>
      <c r="C128"/>
      <c r="D128" s="35" t="s">
        <v>2372</v>
      </c>
      <c r="E128" s="35" t="s">
        <v>2372</v>
      </c>
      <c r="F128" s="35" t="s">
        <v>1726</v>
      </c>
      <c r="G128" s="35" t="s">
        <v>1728</v>
      </c>
      <c r="H128"/>
      <c r="I128"/>
      <c r="J128"/>
      <c r="K128"/>
      <c r="L128"/>
      <c r="M128"/>
    </row>
    <row r="129" spans="1:13" x14ac:dyDescent="0.25">
      <c r="A129"/>
      <c r="B129"/>
      <c r="C129"/>
      <c r="D129" s="35" t="s">
        <v>2373</v>
      </c>
      <c r="E129" s="35" t="s">
        <v>2373</v>
      </c>
      <c r="F129" s="35" t="s">
        <v>1726</v>
      </c>
      <c r="G129" s="35" t="s">
        <v>1728</v>
      </c>
      <c r="H129"/>
      <c r="I129"/>
      <c r="J129"/>
      <c r="K129"/>
      <c r="L129"/>
      <c r="M129"/>
    </row>
    <row r="130" spans="1:13" x14ac:dyDescent="0.25">
      <c r="A130"/>
      <c r="B130"/>
      <c r="C130" s="35" t="s">
        <v>2223</v>
      </c>
      <c r="D130" s="35" t="s">
        <v>1559</v>
      </c>
      <c r="E130" s="35" t="s">
        <v>2223</v>
      </c>
      <c r="F130" s="35" t="s">
        <v>1727</v>
      </c>
      <c r="G130" s="35" t="s">
        <v>1742</v>
      </c>
      <c r="H130"/>
      <c r="I130"/>
      <c r="J130"/>
      <c r="K130"/>
      <c r="L130"/>
      <c r="M130"/>
    </row>
    <row r="131" spans="1:13" x14ac:dyDescent="0.25">
      <c r="A131"/>
      <c r="B131"/>
      <c r="C131" s="35" t="s">
        <v>2224</v>
      </c>
      <c r="D131" s="35" t="s">
        <v>1559</v>
      </c>
      <c r="E131" s="35" t="s">
        <v>2224</v>
      </c>
      <c r="F131" s="35" t="s">
        <v>1727</v>
      </c>
      <c r="G131" s="35" t="s">
        <v>1742</v>
      </c>
      <c r="H131"/>
      <c r="I131"/>
      <c r="J131"/>
      <c r="K131"/>
      <c r="L131"/>
      <c r="M131"/>
    </row>
    <row r="132" spans="1:13" x14ac:dyDescent="0.25">
      <c r="A132"/>
      <c r="B132"/>
      <c r="C132" s="35" t="s">
        <v>2225</v>
      </c>
      <c r="D132" s="35" t="s">
        <v>1559</v>
      </c>
      <c r="E132" s="35" t="s">
        <v>2225</v>
      </c>
      <c r="F132" s="35" t="s">
        <v>1727</v>
      </c>
      <c r="G132" s="35" t="s">
        <v>1742</v>
      </c>
      <c r="H132"/>
      <c r="I132"/>
      <c r="J132"/>
      <c r="K132"/>
      <c r="L132"/>
      <c r="M132"/>
    </row>
    <row r="133" spans="1:13" x14ac:dyDescent="0.25">
      <c r="A133"/>
      <c r="B133"/>
      <c r="C133" s="35" t="s">
        <v>2226</v>
      </c>
      <c r="D133" s="35" t="s">
        <v>1559</v>
      </c>
      <c r="E133" s="35" t="s">
        <v>2226</v>
      </c>
      <c r="F133" s="35" t="s">
        <v>1727</v>
      </c>
      <c r="G133" s="35" t="s">
        <v>837</v>
      </c>
      <c r="H133"/>
      <c r="I133"/>
      <c r="J133"/>
      <c r="K133"/>
      <c r="L133"/>
      <c r="M133"/>
    </row>
    <row r="134" spans="1:13" x14ac:dyDescent="0.25">
      <c r="A134"/>
      <c r="B134"/>
      <c r="C134"/>
      <c r="D134" s="35" t="s">
        <v>2374</v>
      </c>
      <c r="E134" s="35" t="s">
        <v>2374</v>
      </c>
      <c r="F134" s="35" t="s">
        <v>1726</v>
      </c>
      <c r="G134" s="35" t="s">
        <v>1728</v>
      </c>
      <c r="H134"/>
      <c r="I134"/>
      <c r="J134"/>
      <c r="K134"/>
      <c r="L134"/>
      <c r="M134"/>
    </row>
    <row r="135" spans="1:13" x14ac:dyDescent="0.25">
      <c r="A135"/>
      <c r="B135"/>
      <c r="C135"/>
      <c r="D135" s="35" t="s">
        <v>2375</v>
      </c>
      <c r="E135" s="35" t="s">
        <v>2375</v>
      </c>
      <c r="F135" s="35" t="s">
        <v>1726</v>
      </c>
      <c r="G135" s="35" t="s">
        <v>1728</v>
      </c>
      <c r="H135"/>
      <c r="I135"/>
      <c r="J135"/>
      <c r="K135"/>
      <c r="L135"/>
      <c r="M135"/>
    </row>
    <row r="136" spans="1:13" x14ac:dyDescent="0.25">
      <c r="A136"/>
      <c r="B136"/>
      <c r="C136"/>
      <c r="D136" s="35" t="s">
        <v>2376</v>
      </c>
      <c r="E136" s="35" t="s">
        <v>2376</v>
      </c>
      <c r="F136" s="35" t="s">
        <v>1726</v>
      </c>
      <c r="G136" s="35" t="s">
        <v>1728</v>
      </c>
      <c r="H136"/>
      <c r="I136"/>
      <c r="J136"/>
      <c r="K136"/>
      <c r="L136"/>
      <c r="M136"/>
    </row>
    <row r="137" spans="1:13" x14ac:dyDescent="0.25">
      <c r="A137"/>
      <c r="B137"/>
      <c r="C137"/>
      <c r="D137" s="35" t="s">
        <v>2377</v>
      </c>
      <c r="E137" s="35" t="s">
        <v>2377</v>
      </c>
      <c r="F137" s="35" t="s">
        <v>1726</v>
      </c>
      <c r="G137" s="35" t="s">
        <v>1728</v>
      </c>
      <c r="H137"/>
      <c r="I137"/>
      <c r="J137"/>
      <c r="K137"/>
      <c r="L137"/>
      <c r="M137"/>
    </row>
    <row r="138" spans="1:13" x14ac:dyDescent="0.25">
      <c r="A138"/>
      <c r="B138"/>
      <c r="C138" s="35" t="s">
        <v>2227</v>
      </c>
      <c r="D138" s="35" t="s">
        <v>1559</v>
      </c>
      <c r="E138" s="35" t="s">
        <v>2227</v>
      </c>
      <c r="F138" s="35" t="s">
        <v>1727</v>
      </c>
      <c r="G138" s="35" t="s">
        <v>1742</v>
      </c>
      <c r="H138"/>
      <c r="I138"/>
      <c r="J138"/>
      <c r="K138"/>
      <c r="L138"/>
      <c r="M138"/>
    </row>
    <row r="139" spans="1:13" x14ac:dyDescent="0.25">
      <c r="A139"/>
      <c r="B139"/>
      <c r="C139" s="35" t="s">
        <v>2228</v>
      </c>
      <c r="D139" s="35" t="s">
        <v>1559</v>
      </c>
      <c r="E139" s="35" t="s">
        <v>2228</v>
      </c>
      <c r="F139" s="35" t="s">
        <v>1727</v>
      </c>
      <c r="G139" s="35" t="s">
        <v>1742</v>
      </c>
      <c r="H139"/>
      <c r="I139"/>
      <c r="J139"/>
      <c r="K139"/>
      <c r="L139"/>
      <c r="M139"/>
    </row>
    <row r="140" spans="1:13" x14ac:dyDescent="0.25">
      <c r="A140"/>
      <c r="B140"/>
      <c r="C140" s="35" t="s">
        <v>2229</v>
      </c>
      <c r="D140" s="35" t="s">
        <v>1559</v>
      </c>
      <c r="E140" s="35" t="s">
        <v>2229</v>
      </c>
      <c r="F140" s="35" t="s">
        <v>1727</v>
      </c>
      <c r="G140" s="35" t="s">
        <v>1742</v>
      </c>
      <c r="H140"/>
      <c r="I140"/>
      <c r="J140"/>
      <c r="K140"/>
      <c r="L140"/>
      <c r="M140"/>
    </row>
    <row r="141" spans="1:13" x14ac:dyDescent="0.25">
      <c r="A141" s="35" t="s">
        <v>1868</v>
      </c>
      <c r="B141" s="35" t="s">
        <v>1559</v>
      </c>
      <c r="C141" s="35" t="s">
        <v>1559</v>
      </c>
      <c r="D141" s="35" t="s">
        <v>1559</v>
      </c>
      <c r="E141" s="35" t="s">
        <v>1868</v>
      </c>
      <c r="F141" s="35" t="s">
        <v>1727</v>
      </c>
      <c r="G141" s="35" t="s">
        <v>837</v>
      </c>
      <c r="H141"/>
      <c r="I141"/>
      <c r="J141"/>
      <c r="K141"/>
      <c r="L141"/>
      <c r="M141"/>
    </row>
    <row r="142" spans="1:13" x14ac:dyDescent="0.25">
      <c r="A142"/>
      <c r="B142" s="35" t="s">
        <v>1869</v>
      </c>
      <c r="C142" s="35" t="s">
        <v>1559</v>
      </c>
      <c r="D142" s="35" t="s">
        <v>1559</v>
      </c>
      <c r="E142" s="35" t="s">
        <v>1869</v>
      </c>
      <c r="F142" s="35" t="s">
        <v>1726</v>
      </c>
      <c r="G142" s="35" t="s">
        <v>1747</v>
      </c>
      <c r="H142"/>
      <c r="I142"/>
      <c r="J142"/>
      <c r="K142"/>
      <c r="L142"/>
      <c r="M142"/>
    </row>
    <row r="143" spans="1:13" x14ac:dyDescent="0.25">
      <c r="A143"/>
      <c r="B143"/>
      <c r="C143" s="35" t="s">
        <v>1870</v>
      </c>
      <c r="D143" s="35" t="s">
        <v>1559</v>
      </c>
      <c r="E143" s="35" t="s">
        <v>1870</v>
      </c>
      <c r="F143" s="35" t="s">
        <v>1726</v>
      </c>
      <c r="G143" s="35" t="s">
        <v>1747</v>
      </c>
      <c r="H143"/>
      <c r="I143"/>
      <c r="J143"/>
      <c r="K143"/>
      <c r="L143"/>
      <c r="M143"/>
    </row>
    <row r="144" spans="1:13" x14ac:dyDescent="0.25">
      <c r="A144"/>
      <c r="B144"/>
      <c r="C144" s="35" t="s">
        <v>1871</v>
      </c>
      <c r="D144" s="35" t="s">
        <v>1559</v>
      </c>
      <c r="E144" s="35" t="s">
        <v>1871</v>
      </c>
      <c r="F144" s="35" t="s">
        <v>1726</v>
      </c>
      <c r="G144" s="35" t="s">
        <v>1747</v>
      </c>
      <c r="H144"/>
      <c r="I144"/>
      <c r="J144"/>
      <c r="K144"/>
      <c r="L144"/>
      <c r="M144"/>
    </row>
    <row r="145" spans="1:13" x14ac:dyDescent="0.25">
      <c r="A145"/>
      <c r="B145"/>
      <c r="C145" s="35" t="s">
        <v>1872</v>
      </c>
      <c r="D145" s="35" t="s">
        <v>1559</v>
      </c>
      <c r="E145" s="35" t="s">
        <v>1872</v>
      </c>
      <c r="F145" s="35" t="s">
        <v>1726</v>
      </c>
      <c r="G145" s="35" t="s">
        <v>1747</v>
      </c>
      <c r="H145"/>
      <c r="I145"/>
      <c r="J145"/>
      <c r="K145"/>
      <c r="L145"/>
      <c r="M145"/>
    </row>
    <row r="146" spans="1:13" x14ac:dyDescent="0.25">
      <c r="A146"/>
      <c r="B146"/>
      <c r="C146" s="35" t="s">
        <v>1873</v>
      </c>
      <c r="D146" s="35" t="s">
        <v>1559</v>
      </c>
      <c r="E146" s="35" t="s">
        <v>1873</v>
      </c>
      <c r="F146" s="35" t="s">
        <v>1726</v>
      </c>
      <c r="G146" s="35" t="s">
        <v>1747</v>
      </c>
      <c r="H146"/>
      <c r="I146"/>
      <c r="J146"/>
      <c r="K146"/>
      <c r="L146"/>
      <c r="M146"/>
    </row>
    <row r="147" spans="1:13" x14ac:dyDescent="0.25">
      <c r="A147"/>
      <c r="B147"/>
      <c r="C147" s="35" t="s">
        <v>1874</v>
      </c>
      <c r="D147" s="35" t="s">
        <v>1559</v>
      </c>
      <c r="E147" s="35" t="s">
        <v>1874</v>
      </c>
      <c r="F147" s="35" t="s">
        <v>1726</v>
      </c>
      <c r="G147" s="35" t="s">
        <v>1747</v>
      </c>
      <c r="H147"/>
      <c r="I147"/>
      <c r="J147"/>
      <c r="K147"/>
      <c r="L147"/>
      <c r="M147"/>
    </row>
    <row r="148" spans="1:13" x14ac:dyDescent="0.25">
      <c r="A148"/>
      <c r="B148"/>
      <c r="C148" s="35" t="s">
        <v>1875</v>
      </c>
      <c r="D148" s="35" t="s">
        <v>1559</v>
      </c>
      <c r="E148" s="35" t="s">
        <v>1875</v>
      </c>
      <c r="F148" s="35" t="s">
        <v>1726</v>
      </c>
      <c r="G148" s="35" t="s">
        <v>1747</v>
      </c>
      <c r="H148"/>
      <c r="I148"/>
      <c r="J148"/>
      <c r="K148"/>
      <c r="L148"/>
      <c r="M148"/>
    </row>
    <row r="149" spans="1:13" x14ac:dyDescent="0.25">
      <c r="A149"/>
      <c r="B149"/>
      <c r="C149" s="35" t="s">
        <v>1876</v>
      </c>
      <c r="D149" s="35" t="s">
        <v>1559</v>
      </c>
      <c r="E149" s="35" t="s">
        <v>1876</v>
      </c>
      <c r="F149" s="35" t="s">
        <v>1726</v>
      </c>
      <c r="G149" s="35" t="s">
        <v>1747</v>
      </c>
      <c r="H149"/>
      <c r="I149"/>
      <c r="J149"/>
      <c r="K149"/>
      <c r="L149"/>
      <c r="M149"/>
    </row>
    <row r="150" spans="1:13" x14ac:dyDescent="0.25">
      <c r="A150"/>
      <c r="B150"/>
      <c r="C150" s="35" t="s">
        <v>1877</v>
      </c>
      <c r="D150" s="35" t="s">
        <v>1559</v>
      </c>
      <c r="E150" s="35" t="s">
        <v>1877</v>
      </c>
      <c r="F150" s="35" t="s">
        <v>1726</v>
      </c>
      <c r="G150" s="35" t="s">
        <v>1747</v>
      </c>
      <c r="H150"/>
      <c r="I150"/>
      <c r="J150"/>
      <c r="K150"/>
      <c r="L150"/>
      <c r="M150"/>
    </row>
    <row r="151" spans="1:13" x14ac:dyDescent="0.25">
      <c r="A151"/>
      <c r="B151"/>
      <c r="C151" s="35" t="s">
        <v>1878</v>
      </c>
      <c r="D151" s="35" t="s">
        <v>1559</v>
      </c>
      <c r="E151" s="35" t="s">
        <v>1878</v>
      </c>
      <c r="F151" s="35" t="s">
        <v>1726</v>
      </c>
      <c r="G151" s="35" t="s">
        <v>1747</v>
      </c>
      <c r="H151"/>
      <c r="I151"/>
      <c r="J151"/>
      <c r="K151"/>
      <c r="L151"/>
      <c r="M151"/>
    </row>
    <row r="152" spans="1:13" x14ac:dyDescent="0.25">
      <c r="A152"/>
      <c r="B152"/>
      <c r="C152" s="35" t="s">
        <v>1879</v>
      </c>
      <c r="D152" s="35" t="s">
        <v>1559</v>
      </c>
      <c r="E152" s="35" t="s">
        <v>1879</v>
      </c>
      <c r="F152" s="35" t="s">
        <v>1726</v>
      </c>
      <c r="G152" s="35" t="s">
        <v>1747</v>
      </c>
      <c r="H152"/>
      <c r="I152"/>
      <c r="J152"/>
      <c r="K152"/>
      <c r="L152"/>
      <c r="M152"/>
    </row>
    <row r="153" spans="1:13" x14ac:dyDescent="0.25">
      <c r="A153"/>
      <c r="B153"/>
      <c r="C153" s="35" t="s">
        <v>1880</v>
      </c>
      <c r="D153" s="35" t="s">
        <v>1559</v>
      </c>
      <c r="E153" s="35" t="s">
        <v>1880</v>
      </c>
      <c r="F153" s="35" t="s">
        <v>1726</v>
      </c>
      <c r="G153" s="35" t="s">
        <v>1747</v>
      </c>
      <c r="H153"/>
      <c r="I153"/>
      <c r="J153"/>
      <c r="K153"/>
      <c r="L153"/>
      <c r="M153"/>
    </row>
    <row r="154" spans="1:13" x14ac:dyDescent="0.25">
      <c r="A154"/>
      <c r="B154" s="35" t="s">
        <v>1881</v>
      </c>
      <c r="C154" s="35" t="s">
        <v>1559</v>
      </c>
      <c r="D154" s="35" t="s">
        <v>1559</v>
      </c>
      <c r="E154" s="35" t="s">
        <v>1881</v>
      </c>
      <c r="F154" s="35" t="s">
        <v>1726</v>
      </c>
      <c r="G154" s="35" t="s">
        <v>1747</v>
      </c>
      <c r="H154"/>
      <c r="I154"/>
      <c r="J154"/>
      <c r="K154"/>
      <c r="L154"/>
      <c r="M154"/>
    </row>
    <row r="155" spans="1:13" x14ac:dyDescent="0.25">
      <c r="A155"/>
      <c r="B155"/>
      <c r="C155" s="35" t="s">
        <v>1882</v>
      </c>
      <c r="D155" s="35" t="s">
        <v>1559</v>
      </c>
      <c r="E155" s="35" t="s">
        <v>1882</v>
      </c>
      <c r="F155" s="35" t="s">
        <v>1726</v>
      </c>
      <c r="G155" s="35" t="s">
        <v>1747</v>
      </c>
      <c r="H155"/>
      <c r="I155"/>
      <c r="J155"/>
      <c r="K155"/>
      <c r="L155"/>
      <c r="M155"/>
    </row>
    <row r="156" spans="1:13" x14ac:dyDescent="0.25">
      <c r="A156"/>
      <c r="B156"/>
      <c r="C156"/>
      <c r="D156" s="35" t="s">
        <v>2230</v>
      </c>
      <c r="E156" s="35" t="s">
        <v>2230</v>
      </c>
      <c r="F156" s="35" t="s">
        <v>1726</v>
      </c>
      <c r="G156" s="35" t="s">
        <v>1747</v>
      </c>
      <c r="H156"/>
      <c r="I156"/>
      <c r="J156"/>
      <c r="K156"/>
      <c r="L156"/>
      <c r="M156"/>
    </row>
    <row r="157" spans="1:13" x14ac:dyDescent="0.25">
      <c r="A157"/>
      <c r="B157"/>
      <c r="C157"/>
      <c r="D157" s="35" t="s">
        <v>2231</v>
      </c>
      <c r="E157" s="35" t="s">
        <v>2231</v>
      </c>
      <c r="F157" s="35" t="s">
        <v>1726</v>
      </c>
      <c r="G157" s="35" t="s">
        <v>1747</v>
      </c>
      <c r="H157"/>
      <c r="I157"/>
      <c r="J157"/>
      <c r="K157"/>
      <c r="L157"/>
      <c r="M157"/>
    </row>
    <row r="158" spans="1:13" x14ac:dyDescent="0.25">
      <c r="A158"/>
      <c r="B158"/>
      <c r="C158"/>
      <c r="D158" s="35" t="s">
        <v>2232</v>
      </c>
      <c r="E158" s="35" t="s">
        <v>2232</v>
      </c>
      <c r="F158" s="35" t="s">
        <v>1726</v>
      </c>
      <c r="G158" s="35" t="s">
        <v>1747</v>
      </c>
      <c r="H158"/>
      <c r="I158"/>
      <c r="J158"/>
      <c r="K158"/>
      <c r="L158"/>
      <c r="M158"/>
    </row>
    <row r="159" spans="1:13" x14ac:dyDescent="0.25">
      <c r="A159"/>
      <c r="B159"/>
      <c r="C159"/>
      <c r="D159" s="35" t="s">
        <v>2233</v>
      </c>
      <c r="E159" s="35" t="s">
        <v>2233</v>
      </c>
      <c r="F159" s="35" t="s">
        <v>1726</v>
      </c>
      <c r="G159" s="35" t="s">
        <v>1747</v>
      </c>
      <c r="H159"/>
      <c r="I159"/>
      <c r="J159"/>
      <c r="K159"/>
      <c r="L159"/>
      <c r="M159"/>
    </row>
    <row r="160" spans="1:13" x14ac:dyDescent="0.25">
      <c r="A160"/>
      <c r="B160"/>
      <c r="C160" s="35" t="s">
        <v>1883</v>
      </c>
      <c r="D160" s="35" t="s">
        <v>1559</v>
      </c>
      <c r="E160" s="35" t="s">
        <v>1883</v>
      </c>
      <c r="F160" s="35" t="s">
        <v>1726</v>
      </c>
      <c r="G160" s="35" t="s">
        <v>1747</v>
      </c>
      <c r="H160"/>
      <c r="I160"/>
      <c r="J160"/>
      <c r="K160"/>
      <c r="L160"/>
      <c r="M160"/>
    </row>
    <row r="161" spans="1:13" x14ac:dyDescent="0.25">
      <c r="A161"/>
      <c r="B161"/>
      <c r="C161" s="35" t="s">
        <v>1884</v>
      </c>
      <c r="D161" s="35" t="s">
        <v>1559</v>
      </c>
      <c r="E161" s="35" t="s">
        <v>1884</v>
      </c>
      <c r="F161" s="35" t="s">
        <v>1726</v>
      </c>
      <c r="G161" s="35" t="s">
        <v>1747</v>
      </c>
      <c r="H161"/>
      <c r="I161"/>
      <c r="J161"/>
      <c r="K161"/>
      <c r="L161"/>
      <c r="M161"/>
    </row>
    <row r="162" spans="1:13" x14ac:dyDescent="0.25">
      <c r="A162"/>
      <c r="B162"/>
      <c r="C162"/>
      <c r="D162" s="35" t="s">
        <v>1885</v>
      </c>
      <c r="E162" s="35" t="s">
        <v>1885</v>
      </c>
      <c r="F162" s="35" t="s">
        <v>1726</v>
      </c>
      <c r="G162" s="35" t="s">
        <v>1747</v>
      </c>
      <c r="H162"/>
      <c r="I162"/>
      <c r="J162"/>
      <c r="K162"/>
      <c r="L162"/>
      <c r="M162"/>
    </row>
    <row r="163" spans="1:13" x14ac:dyDescent="0.25">
      <c r="A163"/>
      <c r="B163"/>
      <c r="C163"/>
      <c r="D163" s="35" t="s">
        <v>1886</v>
      </c>
      <c r="E163" s="35" t="s">
        <v>1886</v>
      </c>
      <c r="F163" s="35" t="s">
        <v>1726</v>
      </c>
      <c r="G163" s="35" t="s">
        <v>1747</v>
      </c>
      <c r="H163"/>
      <c r="I163"/>
      <c r="J163"/>
      <c r="K163"/>
      <c r="L163"/>
      <c r="M163"/>
    </row>
    <row r="164" spans="1:13" x14ac:dyDescent="0.25">
      <c r="A164"/>
      <c r="B164"/>
      <c r="C164"/>
      <c r="D164" s="35" t="s">
        <v>1887</v>
      </c>
      <c r="E164" s="35" t="s">
        <v>1887</v>
      </c>
      <c r="F164" s="35" t="s">
        <v>1726</v>
      </c>
      <c r="G164" s="35" t="s">
        <v>1747</v>
      </c>
      <c r="H164"/>
      <c r="I164"/>
      <c r="J164"/>
      <c r="K164"/>
      <c r="L164"/>
      <c r="M164"/>
    </row>
    <row r="165" spans="1:13" x14ac:dyDescent="0.25">
      <c r="A165"/>
      <c r="B165"/>
      <c r="C165"/>
      <c r="D165" s="35" t="s">
        <v>1888</v>
      </c>
      <c r="E165" s="35" t="s">
        <v>1888</v>
      </c>
      <c r="F165" s="35" t="s">
        <v>1726</v>
      </c>
      <c r="G165" s="35" t="s">
        <v>1747</v>
      </c>
      <c r="H165"/>
      <c r="I165"/>
      <c r="J165"/>
      <c r="K165"/>
      <c r="L165"/>
      <c r="M165"/>
    </row>
    <row r="166" spans="1:13" x14ac:dyDescent="0.25">
      <c r="A166"/>
      <c r="B166"/>
      <c r="C166" s="35" t="s">
        <v>1889</v>
      </c>
      <c r="D166" s="35" t="s">
        <v>1559</v>
      </c>
      <c r="E166" s="35" t="s">
        <v>1889</v>
      </c>
      <c r="F166" s="35" t="s">
        <v>1726</v>
      </c>
      <c r="G166" s="35" t="s">
        <v>1747</v>
      </c>
      <c r="H166"/>
      <c r="I166"/>
      <c r="J166"/>
      <c r="K166"/>
      <c r="L166"/>
      <c r="M166"/>
    </row>
    <row r="167" spans="1:13" x14ac:dyDescent="0.25">
      <c r="A167"/>
      <c r="B167"/>
      <c r="C167" s="35" t="s">
        <v>1890</v>
      </c>
      <c r="D167" s="35" t="s">
        <v>1559</v>
      </c>
      <c r="E167" s="35" t="s">
        <v>1890</v>
      </c>
      <c r="F167" s="35" t="s">
        <v>1726</v>
      </c>
      <c r="G167" s="35" t="s">
        <v>1747</v>
      </c>
      <c r="H167"/>
      <c r="I167"/>
      <c r="J167"/>
      <c r="K167"/>
      <c r="L167"/>
      <c r="M167"/>
    </row>
    <row r="168" spans="1:13" x14ac:dyDescent="0.25">
      <c r="A168"/>
      <c r="B168"/>
      <c r="C168" s="35" t="s">
        <v>1891</v>
      </c>
      <c r="D168" s="35" t="s">
        <v>1559</v>
      </c>
      <c r="E168" s="35" t="s">
        <v>1891</v>
      </c>
      <c r="F168" s="35" t="s">
        <v>1726</v>
      </c>
      <c r="G168" s="35" t="s">
        <v>1747</v>
      </c>
      <c r="H168"/>
      <c r="I168"/>
      <c r="J168"/>
      <c r="K168"/>
      <c r="L168"/>
      <c r="M168"/>
    </row>
    <row r="169" spans="1:13" x14ac:dyDescent="0.25">
      <c r="A169"/>
      <c r="B169"/>
      <c r="C169" s="35" t="s">
        <v>1892</v>
      </c>
      <c r="D169" s="35" t="s">
        <v>1559</v>
      </c>
      <c r="E169" s="35" t="s">
        <v>1892</v>
      </c>
      <c r="F169" s="35" t="s">
        <v>1726</v>
      </c>
      <c r="G169" s="35" t="s">
        <v>1747</v>
      </c>
      <c r="H169"/>
      <c r="I169"/>
      <c r="J169"/>
      <c r="K169"/>
      <c r="L169"/>
      <c r="M169"/>
    </row>
    <row r="170" spans="1:13" x14ac:dyDescent="0.25">
      <c r="A170"/>
      <c r="B170"/>
      <c r="C170" s="35" t="s">
        <v>1893</v>
      </c>
      <c r="D170" s="35" t="s">
        <v>1559</v>
      </c>
      <c r="E170" s="35" t="s">
        <v>1893</v>
      </c>
      <c r="F170" s="35" t="s">
        <v>1726</v>
      </c>
      <c r="G170" s="35" t="s">
        <v>1747</v>
      </c>
      <c r="H170"/>
      <c r="I170"/>
      <c r="J170"/>
      <c r="K170"/>
      <c r="L170"/>
      <c r="M170"/>
    </row>
    <row r="171" spans="1:13" x14ac:dyDescent="0.25">
      <c r="A171"/>
      <c r="B171"/>
      <c r="C171" s="35" t="s">
        <v>1894</v>
      </c>
      <c r="D171" s="35" t="s">
        <v>1559</v>
      </c>
      <c r="E171" s="35" t="s">
        <v>1894</v>
      </c>
      <c r="F171" s="35" t="s">
        <v>1726</v>
      </c>
      <c r="G171" s="35" t="s">
        <v>1747</v>
      </c>
      <c r="H171"/>
      <c r="I171"/>
      <c r="J171"/>
      <c r="K171"/>
      <c r="L171"/>
      <c r="M171"/>
    </row>
    <row r="172" spans="1:13" x14ac:dyDescent="0.25">
      <c r="A172"/>
      <c r="B172"/>
      <c r="C172" s="35" t="s">
        <v>1895</v>
      </c>
      <c r="D172" s="35" t="s">
        <v>1559</v>
      </c>
      <c r="E172" s="35" t="s">
        <v>1895</v>
      </c>
      <c r="F172" s="35" t="s">
        <v>1726</v>
      </c>
      <c r="G172" s="35" t="s">
        <v>1747</v>
      </c>
      <c r="H172"/>
      <c r="I172"/>
      <c r="J172"/>
      <c r="K172"/>
      <c r="L172"/>
      <c r="M172"/>
    </row>
    <row r="173" spans="1:13" x14ac:dyDescent="0.25">
      <c r="A173"/>
      <c r="B173"/>
      <c r="C173" s="35" t="s">
        <v>1896</v>
      </c>
      <c r="D173" s="35" t="s">
        <v>1559</v>
      </c>
      <c r="E173" s="35" t="s">
        <v>1896</v>
      </c>
      <c r="F173" s="35" t="s">
        <v>1726</v>
      </c>
      <c r="G173" s="35" t="s">
        <v>1747</v>
      </c>
      <c r="H173"/>
      <c r="I173"/>
      <c r="J173"/>
      <c r="K173"/>
      <c r="L173"/>
      <c r="M173"/>
    </row>
    <row r="174" spans="1:13" x14ac:dyDescent="0.25">
      <c r="A174"/>
      <c r="B174"/>
      <c r="C174" s="35" t="s">
        <v>1897</v>
      </c>
      <c r="D174" s="35" t="s">
        <v>1559</v>
      </c>
      <c r="E174" s="35" t="s">
        <v>1897</v>
      </c>
      <c r="F174" s="35" t="s">
        <v>1726</v>
      </c>
      <c r="G174" s="35" t="s">
        <v>1747</v>
      </c>
      <c r="H174"/>
      <c r="I174"/>
      <c r="J174"/>
      <c r="K174"/>
      <c r="L174"/>
      <c r="M174"/>
    </row>
    <row r="175" spans="1:13" x14ac:dyDescent="0.25">
      <c r="A175"/>
      <c r="B175"/>
      <c r="C175" s="35" t="s">
        <v>2100</v>
      </c>
      <c r="D175" s="35" t="s">
        <v>1559</v>
      </c>
      <c r="E175" s="35" t="s">
        <v>2100</v>
      </c>
      <c r="F175" s="35" t="s">
        <v>1726</v>
      </c>
      <c r="G175" s="35" t="s">
        <v>1747</v>
      </c>
      <c r="H175"/>
      <c r="I175"/>
      <c r="J175"/>
      <c r="K175"/>
      <c r="L175"/>
      <c r="M175"/>
    </row>
    <row r="176" spans="1:13" x14ac:dyDescent="0.25">
      <c r="A176"/>
      <c r="B176"/>
      <c r="C176" s="35" t="s">
        <v>1898</v>
      </c>
      <c r="D176" s="35" t="s">
        <v>1559</v>
      </c>
      <c r="E176" s="35" t="s">
        <v>1898</v>
      </c>
      <c r="F176" s="35" t="s">
        <v>1726</v>
      </c>
      <c r="G176" s="35" t="s">
        <v>1747</v>
      </c>
      <c r="H176"/>
      <c r="I176"/>
      <c r="J176"/>
      <c r="K176"/>
      <c r="L176"/>
      <c r="M176"/>
    </row>
    <row r="177" spans="1:13" x14ac:dyDescent="0.25">
      <c r="A177"/>
      <c r="B177"/>
      <c r="C177" s="35" t="s">
        <v>2101</v>
      </c>
      <c r="D177" s="35" t="s">
        <v>1559</v>
      </c>
      <c r="E177" s="35" t="s">
        <v>2101</v>
      </c>
      <c r="F177" s="35" t="s">
        <v>1726</v>
      </c>
      <c r="G177" s="35" t="s">
        <v>1747</v>
      </c>
      <c r="H177"/>
      <c r="I177"/>
      <c r="J177"/>
      <c r="K177"/>
      <c r="L177"/>
      <c r="M177"/>
    </row>
    <row r="178" spans="1:13" x14ac:dyDescent="0.25">
      <c r="A178"/>
      <c r="B178"/>
      <c r="C178" s="35" t="s">
        <v>1899</v>
      </c>
      <c r="D178" s="35" t="s">
        <v>1559</v>
      </c>
      <c r="E178" s="35" t="s">
        <v>1899</v>
      </c>
      <c r="F178" s="35" t="s">
        <v>1726</v>
      </c>
      <c r="G178" s="35" t="s">
        <v>1747</v>
      </c>
      <c r="H178"/>
      <c r="I178"/>
      <c r="J178"/>
      <c r="K178"/>
      <c r="L178"/>
      <c r="M178"/>
    </row>
    <row r="179" spans="1:13" x14ac:dyDescent="0.25">
      <c r="A179"/>
      <c r="B179"/>
      <c r="C179" s="35" t="s">
        <v>1900</v>
      </c>
      <c r="D179" s="35" t="s">
        <v>1559</v>
      </c>
      <c r="E179" s="35" t="s">
        <v>1900</v>
      </c>
      <c r="F179" s="35" t="s">
        <v>1726</v>
      </c>
      <c r="G179" s="35" t="s">
        <v>1747</v>
      </c>
      <c r="H179"/>
      <c r="I179"/>
      <c r="J179"/>
      <c r="K179"/>
      <c r="L179"/>
      <c r="M179"/>
    </row>
    <row r="180" spans="1:13" x14ac:dyDescent="0.25">
      <c r="A180"/>
      <c r="B180" s="35" t="s">
        <v>1901</v>
      </c>
      <c r="C180" s="35" t="s">
        <v>1559</v>
      </c>
      <c r="D180" s="35" t="s">
        <v>1559</v>
      </c>
      <c r="E180" s="35" t="s">
        <v>1901</v>
      </c>
      <c r="F180" s="35" t="s">
        <v>1726</v>
      </c>
      <c r="G180" s="35" t="s">
        <v>1747</v>
      </c>
      <c r="H180"/>
      <c r="I180"/>
      <c r="J180"/>
      <c r="K180"/>
      <c r="L180"/>
      <c r="M180"/>
    </row>
    <row r="181" spans="1:13" x14ac:dyDescent="0.25">
      <c r="A181"/>
      <c r="B181"/>
      <c r="C181" s="35" t="s">
        <v>1902</v>
      </c>
      <c r="D181" s="35" t="s">
        <v>1559</v>
      </c>
      <c r="E181" s="35" t="s">
        <v>1902</v>
      </c>
      <c r="F181" s="35" t="s">
        <v>1726</v>
      </c>
      <c r="G181" s="35" t="s">
        <v>1747</v>
      </c>
      <c r="H181"/>
      <c r="I181"/>
      <c r="J181"/>
      <c r="K181"/>
      <c r="L181"/>
      <c r="M181"/>
    </row>
    <row r="182" spans="1:13" x14ac:dyDescent="0.25">
      <c r="A182"/>
      <c r="B182"/>
      <c r="C182" s="35" t="s">
        <v>1903</v>
      </c>
      <c r="D182" s="35" t="s">
        <v>1559</v>
      </c>
      <c r="E182" s="35" t="s">
        <v>1903</v>
      </c>
      <c r="F182" s="35" t="s">
        <v>1726</v>
      </c>
      <c r="G182" s="35" t="s">
        <v>1747</v>
      </c>
      <c r="H182"/>
      <c r="I182"/>
      <c r="J182"/>
      <c r="K182"/>
      <c r="L182"/>
      <c r="M182"/>
    </row>
    <row r="183" spans="1:13" x14ac:dyDescent="0.25">
      <c r="A183"/>
      <c r="B183"/>
      <c r="C183" s="35" t="s">
        <v>1904</v>
      </c>
      <c r="D183" s="35" t="s">
        <v>1559</v>
      </c>
      <c r="E183" s="35" t="s">
        <v>1904</v>
      </c>
      <c r="F183" s="35" t="s">
        <v>1726</v>
      </c>
      <c r="G183" s="35" t="s">
        <v>1747</v>
      </c>
      <c r="H183"/>
      <c r="I183"/>
      <c r="J183"/>
      <c r="K183"/>
      <c r="L183"/>
      <c r="M183"/>
    </row>
    <row r="184" spans="1:13" x14ac:dyDescent="0.25">
      <c r="A184"/>
      <c r="B184"/>
      <c r="C184"/>
      <c r="D184" s="35" t="s">
        <v>1905</v>
      </c>
      <c r="E184" s="35" t="s">
        <v>1905</v>
      </c>
      <c r="F184" s="35" t="s">
        <v>1726</v>
      </c>
      <c r="G184" s="35" t="s">
        <v>1747</v>
      </c>
      <c r="H184"/>
      <c r="I184"/>
      <c r="J184"/>
      <c r="K184"/>
      <c r="L184"/>
      <c r="M184"/>
    </row>
    <row r="185" spans="1:13" x14ac:dyDescent="0.25">
      <c r="A185"/>
      <c r="B185"/>
      <c r="C185"/>
      <c r="D185" s="35" t="s">
        <v>1906</v>
      </c>
      <c r="E185" s="35" t="s">
        <v>1906</v>
      </c>
      <c r="F185" s="35" t="s">
        <v>1726</v>
      </c>
      <c r="G185" s="35" t="s">
        <v>1747</v>
      </c>
      <c r="H185"/>
      <c r="I185"/>
      <c r="J185"/>
      <c r="K185"/>
      <c r="L185"/>
      <c r="M185"/>
    </row>
    <row r="186" spans="1:13" x14ac:dyDescent="0.25">
      <c r="A186"/>
      <c r="B186"/>
      <c r="C186"/>
      <c r="D186" s="35" t="s">
        <v>1907</v>
      </c>
      <c r="E186" s="35" t="s">
        <v>1907</v>
      </c>
      <c r="F186" s="35" t="s">
        <v>1726</v>
      </c>
      <c r="G186" s="35" t="s">
        <v>1747</v>
      </c>
      <c r="H186"/>
      <c r="I186"/>
      <c r="J186"/>
      <c r="K186"/>
      <c r="L186"/>
      <c r="M186"/>
    </row>
    <row r="187" spans="1:13" x14ac:dyDescent="0.25">
      <c r="A187"/>
      <c r="B187"/>
      <c r="C187"/>
      <c r="D187" s="35" t="s">
        <v>1908</v>
      </c>
      <c r="E187" s="35" t="s">
        <v>1908</v>
      </c>
      <c r="F187" s="35" t="s">
        <v>1726</v>
      </c>
      <c r="G187" s="35" t="s">
        <v>1747</v>
      </c>
      <c r="H187"/>
      <c r="I187"/>
      <c r="J187"/>
      <c r="K187"/>
      <c r="L187"/>
      <c r="M187"/>
    </row>
    <row r="188" spans="1:13" x14ac:dyDescent="0.25">
      <c r="A188"/>
      <c r="B188"/>
      <c r="C188"/>
      <c r="D188" s="35" t="s">
        <v>1909</v>
      </c>
      <c r="E188" s="35" t="s">
        <v>1909</v>
      </c>
      <c r="F188" s="35" t="s">
        <v>1726</v>
      </c>
      <c r="G188" s="35" t="s">
        <v>1747</v>
      </c>
      <c r="H188"/>
      <c r="I188"/>
      <c r="J188"/>
      <c r="K188"/>
      <c r="L188"/>
      <c r="M188"/>
    </row>
    <row r="189" spans="1:13" x14ac:dyDescent="0.25">
      <c r="A189"/>
      <c r="B189"/>
      <c r="C189"/>
      <c r="D189" s="35" t="s">
        <v>1910</v>
      </c>
      <c r="E189" s="35" t="s">
        <v>1910</v>
      </c>
      <c r="F189" s="35" t="s">
        <v>1726</v>
      </c>
      <c r="G189" s="35" t="s">
        <v>1747</v>
      </c>
      <c r="H189"/>
      <c r="I189"/>
      <c r="J189"/>
      <c r="K189"/>
      <c r="L189"/>
      <c r="M189"/>
    </row>
    <row r="190" spans="1:13" x14ac:dyDescent="0.25">
      <c r="A190"/>
      <c r="B190"/>
      <c r="C190"/>
      <c r="D190" s="35" t="s">
        <v>1911</v>
      </c>
      <c r="E190" s="35" t="s">
        <v>1911</v>
      </c>
      <c r="F190" s="35" t="s">
        <v>1726</v>
      </c>
      <c r="G190" s="35" t="s">
        <v>1747</v>
      </c>
      <c r="H190"/>
      <c r="I190"/>
      <c r="J190"/>
      <c r="K190"/>
      <c r="L190"/>
      <c r="M190"/>
    </row>
    <row r="191" spans="1:13" x14ac:dyDescent="0.25">
      <c r="A191"/>
      <c r="B191"/>
      <c r="C191"/>
      <c r="D191" s="35" t="s">
        <v>1912</v>
      </c>
      <c r="E191" s="35" t="s">
        <v>1912</v>
      </c>
      <c r="F191" s="35" t="s">
        <v>1726</v>
      </c>
      <c r="G191" s="35" t="s">
        <v>1747</v>
      </c>
      <c r="H191"/>
      <c r="I191"/>
      <c r="J191"/>
      <c r="K191"/>
      <c r="L191"/>
      <c r="M191"/>
    </row>
    <row r="192" spans="1:13" x14ac:dyDescent="0.25">
      <c r="A192"/>
      <c r="B192"/>
      <c r="C192"/>
      <c r="D192" s="35" t="s">
        <v>1913</v>
      </c>
      <c r="E192" s="35" t="s">
        <v>1913</v>
      </c>
      <c r="F192" s="35" t="s">
        <v>1726</v>
      </c>
      <c r="G192" s="35" t="s">
        <v>1747</v>
      </c>
      <c r="H192"/>
      <c r="I192"/>
      <c r="J192"/>
      <c r="K192"/>
      <c r="L192"/>
      <c r="M192"/>
    </row>
    <row r="193" spans="1:13" x14ac:dyDescent="0.25">
      <c r="A193"/>
      <c r="B193"/>
      <c r="C193"/>
      <c r="D193" s="35" t="s">
        <v>1914</v>
      </c>
      <c r="E193" s="35" t="s">
        <v>1914</v>
      </c>
      <c r="F193" s="35" t="s">
        <v>1726</v>
      </c>
      <c r="G193" s="35" t="s">
        <v>1747</v>
      </c>
      <c r="H193"/>
      <c r="I193"/>
      <c r="J193"/>
      <c r="K193"/>
      <c r="L193"/>
      <c r="M193"/>
    </row>
    <row r="194" spans="1:13" x14ac:dyDescent="0.25">
      <c r="A194"/>
      <c r="B194"/>
      <c r="C194"/>
      <c r="D194" s="35" t="s">
        <v>1915</v>
      </c>
      <c r="E194" s="35" t="s">
        <v>1915</v>
      </c>
      <c r="F194" s="35" t="s">
        <v>1726</v>
      </c>
      <c r="G194" s="35" t="s">
        <v>1747</v>
      </c>
      <c r="H194"/>
      <c r="I194"/>
      <c r="J194"/>
      <c r="K194"/>
      <c r="L194"/>
      <c r="M194"/>
    </row>
    <row r="195" spans="1:13" x14ac:dyDescent="0.25">
      <c r="A195"/>
      <c r="B195"/>
      <c r="C195" s="35" t="s">
        <v>1916</v>
      </c>
      <c r="D195" s="35" t="s">
        <v>1559</v>
      </c>
      <c r="E195" s="35" t="s">
        <v>1916</v>
      </c>
      <c r="F195" s="35" t="s">
        <v>1726</v>
      </c>
      <c r="G195" s="35" t="s">
        <v>1747</v>
      </c>
      <c r="H195"/>
      <c r="I195"/>
      <c r="J195"/>
      <c r="K195"/>
      <c r="L195"/>
      <c r="M195"/>
    </row>
    <row r="196" spans="1:13" x14ac:dyDescent="0.25">
      <c r="A196"/>
      <c r="B196"/>
      <c r="C196"/>
      <c r="D196" s="35" t="s">
        <v>1917</v>
      </c>
      <c r="E196" s="35" t="s">
        <v>1917</v>
      </c>
      <c r="F196" s="35" t="s">
        <v>1726</v>
      </c>
      <c r="G196" s="35" t="s">
        <v>1747</v>
      </c>
      <c r="H196"/>
      <c r="I196"/>
      <c r="J196"/>
      <c r="K196"/>
      <c r="L196"/>
      <c r="M196"/>
    </row>
    <row r="197" spans="1:13" x14ac:dyDescent="0.25">
      <c r="A197"/>
      <c r="B197"/>
      <c r="C197"/>
      <c r="D197" s="35" t="s">
        <v>1918</v>
      </c>
      <c r="E197" s="35" t="s">
        <v>1918</v>
      </c>
      <c r="F197" s="35" t="s">
        <v>1726</v>
      </c>
      <c r="G197" s="35" t="s">
        <v>1747</v>
      </c>
      <c r="H197"/>
      <c r="I197"/>
      <c r="J197"/>
      <c r="K197"/>
      <c r="L197"/>
      <c r="M197"/>
    </row>
    <row r="198" spans="1:13" x14ac:dyDescent="0.25">
      <c r="A198"/>
      <c r="B198"/>
      <c r="C198" s="35" t="s">
        <v>1919</v>
      </c>
      <c r="D198" s="35" t="s">
        <v>1559</v>
      </c>
      <c r="E198" s="35" t="s">
        <v>1919</v>
      </c>
      <c r="F198" s="35" t="s">
        <v>1726</v>
      </c>
      <c r="G198" s="35" t="s">
        <v>1747</v>
      </c>
      <c r="H198"/>
      <c r="I198"/>
      <c r="J198"/>
      <c r="K198"/>
      <c r="L198"/>
      <c r="M198"/>
    </row>
    <row r="199" spans="1:13" x14ac:dyDescent="0.25">
      <c r="A199"/>
      <c r="B199"/>
      <c r="C199"/>
      <c r="D199" s="35" t="s">
        <v>1920</v>
      </c>
      <c r="E199" s="35" t="s">
        <v>1920</v>
      </c>
      <c r="F199" s="35" t="s">
        <v>1726</v>
      </c>
      <c r="G199" s="35" t="s">
        <v>1747</v>
      </c>
      <c r="H199"/>
      <c r="I199"/>
      <c r="J199"/>
      <c r="K199"/>
      <c r="L199"/>
      <c r="M199"/>
    </row>
    <row r="200" spans="1:13" x14ac:dyDescent="0.25">
      <c r="A200"/>
      <c r="B200"/>
      <c r="C200"/>
      <c r="D200" s="35" t="s">
        <v>1921</v>
      </c>
      <c r="E200" s="35" t="s">
        <v>1921</v>
      </c>
      <c r="F200" s="35" t="s">
        <v>1726</v>
      </c>
      <c r="G200" s="35" t="s">
        <v>1747</v>
      </c>
      <c r="H200"/>
      <c r="I200"/>
      <c r="J200"/>
      <c r="K200"/>
      <c r="L200"/>
      <c r="M200"/>
    </row>
    <row r="201" spans="1:13" x14ac:dyDescent="0.25">
      <c r="A201"/>
      <c r="B201"/>
      <c r="C201"/>
      <c r="D201" s="35" t="s">
        <v>1922</v>
      </c>
      <c r="E201" s="35" t="s">
        <v>1922</v>
      </c>
      <c r="F201" s="35" t="s">
        <v>1726</v>
      </c>
      <c r="G201" s="35" t="s">
        <v>1747</v>
      </c>
      <c r="H201"/>
      <c r="I201"/>
      <c r="J201"/>
      <c r="K201"/>
      <c r="L201"/>
      <c r="M201"/>
    </row>
    <row r="202" spans="1:13" x14ac:dyDescent="0.25">
      <c r="A202"/>
      <c r="B202"/>
      <c r="C202" s="35" t="s">
        <v>1923</v>
      </c>
      <c r="D202" s="35" t="s">
        <v>1559</v>
      </c>
      <c r="E202" s="35" t="s">
        <v>1923</v>
      </c>
      <c r="F202" s="35" t="s">
        <v>1726</v>
      </c>
      <c r="G202" s="35" t="s">
        <v>1747</v>
      </c>
      <c r="H202"/>
      <c r="I202"/>
      <c r="J202"/>
      <c r="K202"/>
      <c r="L202"/>
      <c r="M202"/>
    </row>
    <row r="203" spans="1:13" x14ac:dyDescent="0.25">
      <c r="A203"/>
      <c r="B203"/>
      <c r="C203" s="35" t="s">
        <v>1924</v>
      </c>
      <c r="D203" s="35" t="s">
        <v>1559</v>
      </c>
      <c r="E203" s="35" t="s">
        <v>1924</v>
      </c>
      <c r="F203" s="35" t="s">
        <v>1726</v>
      </c>
      <c r="G203" s="35" t="s">
        <v>1747</v>
      </c>
      <c r="H203"/>
      <c r="I203"/>
      <c r="J203"/>
      <c r="K203"/>
      <c r="L203"/>
      <c r="M203"/>
    </row>
    <row r="204" spans="1:13" x14ac:dyDescent="0.25">
      <c r="A204"/>
      <c r="B204" s="35" t="s">
        <v>1925</v>
      </c>
      <c r="C204" s="35" t="s">
        <v>1559</v>
      </c>
      <c r="D204" s="35" t="s">
        <v>1559</v>
      </c>
      <c r="E204" s="35" t="s">
        <v>1925</v>
      </c>
      <c r="F204" s="35" t="s">
        <v>1726</v>
      </c>
      <c r="G204" s="35" t="s">
        <v>1747</v>
      </c>
      <c r="H204"/>
      <c r="I204"/>
      <c r="J204"/>
      <c r="K204"/>
      <c r="L204"/>
      <c r="M204"/>
    </row>
    <row r="205" spans="1:13" x14ac:dyDescent="0.25">
      <c r="A205"/>
      <c r="B205"/>
      <c r="C205" s="35" t="s">
        <v>1926</v>
      </c>
      <c r="D205" s="35" t="s">
        <v>1559</v>
      </c>
      <c r="E205" s="35" t="s">
        <v>1926</v>
      </c>
      <c r="F205" s="35" t="s">
        <v>1726</v>
      </c>
      <c r="G205" s="35" t="s">
        <v>1747</v>
      </c>
      <c r="H205"/>
      <c r="I205"/>
      <c r="J205"/>
      <c r="K205"/>
      <c r="L205"/>
      <c r="M205"/>
    </row>
    <row r="206" spans="1:13" x14ac:dyDescent="0.25">
      <c r="A206"/>
      <c r="B206"/>
      <c r="C206"/>
      <c r="D206" s="35" t="s">
        <v>1927</v>
      </c>
      <c r="E206" s="35" t="s">
        <v>1927</v>
      </c>
      <c r="F206" s="35" t="s">
        <v>1726</v>
      </c>
      <c r="G206" s="35" t="s">
        <v>1747</v>
      </c>
      <c r="H206"/>
      <c r="I206"/>
      <c r="J206"/>
      <c r="K206"/>
      <c r="L206"/>
      <c r="M206"/>
    </row>
    <row r="207" spans="1:13" x14ac:dyDescent="0.25">
      <c r="A207"/>
      <c r="B207"/>
      <c r="C207"/>
      <c r="D207" s="35" t="s">
        <v>1928</v>
      </c>
      <c r="E207" s="35" t="s">
        <v>1928</v>
      </c>
      <c r="F207" s="35" t="s">
        <v>1726</v>
      </c>
      <c r="G207" s="35" t="s">
        <v>1747</v>
      </c>
      <c r="H207"/>
      <c r="I207"/>
      <c r="J207"/>
      <c r="K207"/>
      <c r="L207"/>
      <c r="M207"/>
    </row>
    <row r="208" spans="1:13" x14ac:dyDescent="0.25">
      <c r="A208"/>
      <c r="B208"/>
      <c r="C208"/>
      <c r="D208" s="35" t="s">
        <v>2234</v>
      </c>
      <c r="E208" s="35" t="s">
        <v>2234</v>
      </c>
      <c r="F208" s="35" t="s">
        <v>1726</v>
      </c>
      <c r="G208" s="35" t="s">
        <v>1747</v>
      </c>
      <c r="H208"/>
      <c r="I208"/>
      <c r="J208"/>
      <c r="K208"/>
      <c r="L208"/>
      <c r="M208"/>
    </row>
    <row r="209" spans="1:13" x14ac:dyDescent="0.25">
      <c r="A209"/>
      <c r="B209"/>
      <c r="C209"/>
      <c r="D209" s="35" t="s">
        <v>2235</v>
      </c>
      <c r="E209" s="35" t="s">
        <v>2235</v>
      </c>
      <c r="F209" s="35" t="s">
        <v>1726</v>
      </c>
      <c r="G209" s="35" t="s">
        <v>1747</v>
      </c>
      <c r="H209"/>
      <c r="I209"/>
      <c r="J209"/>
      <c r="K209"/>
      <c r="L209"/>
      <c r="M209"/>
    </row>
    <row r="210" spans="1:13" x14ac:dyDescent="0.25">
      <c r="A210"/>
      <c r="B210"/>
      <c r="C210"/>
      <c r="D210" s="35" t="s">
        <v>2236</v>
      </c>
      <c r="E210" s="35" t="s">
        <v>2236</v>
      </c>
      <c r="F210" s="35" t="s">
        <v>1726</v>
      </c>
      <c r="G210" s="35" t="s">
        <v>1747</v>
      </c>
      <c r="H210"/>
      <c r="I210"/>
      <c r="J210"/>
      <c r="K210"/>
      <c r="L210"/>
      <c r="M210"/>
    </row>
    <row r="211" spans="1:13" x14ac:dyDescent="0.25">
      <c r="A211"/>
      <c r="B211"/>
      <c r="C211"/>
      <c r="D211" s="35" t="s">
        <v>2237</v>
      </c>
      <c r="E211" s="35" t="s">
        <v>2237</v>
      </c>
      <c r="F211" s="35" t="s">
        <v>1726</v>
      </c>
      <c r="G211" s="35" t="s">
        <v>1747</v>
      </c>
      <c r="H211"/>
      <c r="I211"/>
      <c r="J211"/>
      <c r="K211"/>
      <c r="L211"/>
      <c r="M211"/>
    </row>
    <row r="212" spans="1:13" x14ac:dyDescent="0.25">
      <c r="A212"/>
      <c r="B212"/>
      <c r="C212"/>
      <c r="D212" s="35" t="s">
        <v>2238</v>
      </c>
      <c r="E212" s="35" t="s">
        <v>2238</v>
      </c>
      <c r="F212" s="35" t="s">
        <v>1726</v>
      </c>
      <c r="G212" s="35" t="s">
        <v>1747</v>
      </c>
      <c r="H212"/>
      <c r="I212"/>
      <c r="J212"/>
      <c r="K212"/>
      <c r="L212"/>
      <c r="M212"/>
    </row>
    <row r="213" spans="1:13" x14ac:dyDescent="0.25">
      <c r="A213"/>
      <c r="B213"/>
      <c r="C213"/>
      <c r="D213" s="35" t="s">
        <v>2239</v>
      </c>
      <c r="E213" s="35" t="s">
        <v>2239</v>
      </c>
      <c r="F213" s="35" t="s">
        <v>1726</v>
      </c>
      <c r="G213" s="35" t="s">
        <v>1747</v>
      </c>
      <c r="H213"/>
      <c r="I213"/>
      <c r="J213"/>
      <c r="K213"/>
      <c r="L213"/>
      <c r="M213"/>
    </row>
    <row r="214" spans="1:13" x14ac:dyDescent="0.25">
      <c r="A214"/>
      <c r="B214"/>
      <c r="C214"/>
      <c r="D214" s="35" t="s">
        <v>2240</v>
      </c>
      <c r="E214" s="35" t="s">
        <v>2240</v>
      </c>
      <c r="F214" s="35" t="s">
        <v>1726</v>
      </c>
      <c r="G214" s="35" t="s">
        <v>1747</v>
      </c>
      <c r="H214"/>
      <c r="I214"/>
      <c r="J214"/>
      <c r="K214"/>
      <c r="L214"/>
      <c r="M214"/>
    </row>
    <row r="215" spans="1:13" x14ac:dyDescent="0.25">
      <c r="A215"/>
      <c r="B215"/>
      <c r="C215" s="35" t="s">
        <v>1929</v>
      </c>
      <c r="D215" s="35" t="s">
        <v>1559</v>
      </c>
      <c r="E215" s="35" t="s">
        <v>1929</v>
      </c>
      <c r="F215" s="35" t="s">
        <v>1726</v>
      </c>
      <c r="G215" s="35" t="s">
        <v>1747</v>
      </c>
      <c r="H215"/>
      <c r="I215"/>
      <c r="J215"/>
      <c r="K215"/>
      <c r="L215"/>
      <c r="M215"/>
    </row>
    <row r="216" spans="1:13" x14ac:dyDescent="0.25">
      <c r="A216"/>
      <c r="B216"/>
      <c r="C216" s="35" t="s">
        <v>1930</v>
      </c>
      <c r="D216" s="35" t="s">
        <v>1559</v>
      </c>
      <c r="E216" s="35" t="s">
        <v>1930</v>
      </c>
      <c r="F216" s="35" t="s">
        <v>1726</v>
      </c>
      <c r="G216" s="35" t="s">
        <v>1747</v>
      </c>
      <c r="H216"/>
      <c r="I216"/>
      <c r="J216"/>
      <c r="K216"/>
      <c r="L216"/>
      <c r="M216"/>
    </row>
    <row r="217" spans="1:13" x14ac:dyDescent="0.25">
      <c r="A217"/>
      <c r="B217"/>
      <c r="C217" s="35" t="s">
        <v>1931</v>
      </c>
      <c r="D217" s="35" t="s">
        <v>1559</v>
      </c>
      <c r="E217" s="35" t="s">
        <v>1931</v>
      </c>
      <c r="F217" s="35" t="s">
        <v>1726</v>
      </c>
      <c r="G217" s="35" t="s">
        <v>1747</v>
      </c>
      <c r="H217"/>
      <c r="I217"/>
      <c r="J217"/>
      <c r="K217"/>
      <c r="L217"/>
      <c r="M217"/>
    </row>
    <row r="218" spans="1:13" x14ac:dyDescent="0.25">
      <c r="A218"/>
      <c r="B218"/>
      <c r="C218" s="35" t="s">
        <v>1932</v>
      </c>
      <c r="D218" s="35" t="s">
        <v>1559</v>
      </c>
      <c r="E218" s="35" t="s">
        <v>1932</v>
      </c>
      <c r="F218" s="35" t="s">
        <v>1726</v>
      </c>
      <c r="G218" s="35" t="s">
        <v>1747</v>
      </c>
      <c r="H218"/>
      <c r="I218"/>
      <c r="J218"/>
      <c r="K218"/>
      <c r="L218"/>
      <c r="M218"/>
    </row>
    <row r="219" spans="1:13" x14ac:dyDescent="0.25">
      <c r="A219"/>
      <c r="B219"/>
      <c r="C219" s="35" t="s">
        <v>1933</v>
      </c>
      <c r="D219" s="35" t="s">
        <v>1559</v>
      </c>
      <c r="E219" s="35" t="s">
        <v>1933</v>
      </c>
      <c r="F219" s="35" t="s">
        <v>1726</v>
      </c>
      <c r="G219" s="35" t="s">
        <v>1747</v>
      </c>
      <c r="H219"/>
      <c r="I219"/>
      <c r="J219"/>
      <c r="K219"/>
      <c r="L219"/>
      <c r="M219"/>
    </row>
    <row r="220" spans="1:13" x14ac:dyDescent="0.25">
      <c r="A220"/>
      <c r="B220"/>
      <c r="C220" s="35" t="s">
        <v>1934</v>
      </c>
      <c r="D220" s="35" t="s">
        <v>1559</v>
      </c>
      <c r="E220" s="35" t="s">
        <v>1934</v>
      </c>
      <c r="F220" s="35" t="s">
        <v>1726</v>
      </c>
      <c r="G220" s="35" t="s">
        <v>1747</v>
      </c>
      <c r="H220"/>
      <c r="I220"/>
      <c r="J220"/>
      <c r="K220"/>
      <c r="L220"/>
      <c r="M220"/>
    </row>
    <row r="221" spans="1:13" x14ac:dyDescent="0.25">
      <c r="A221"/>
      <c r="B221"/>
      <c r="C221" s="35" t="s">
        <v>1935</v>
      </c>
      <c r="D221" s="35" t="s">
        <v>1559</v>
      </c>
      <c r="E221" s="35" t="s">
        <v>1935</v>
      </c>
      <c r="F221" s="35" t="s">
        <v>1726</v>
      </c>
      <c r="G221" s="35" t="s">
        <v>1747</v>
      </c>
      <c r="H221"/>
      <c r="I221"/>
      <c r="J221"/>
      <c r="K221"/>
      <c r="L221"/>
      <c r="M221"/>
    </row>
    <row r="222" spans="1:13" x14ac:dyDescent="0.25">
      <c r="A222"/>
      <c r="B222"/>
      <c r="C222" s="35" t="s">
        <v>1936</v>
      </c>
      <c r="D222" s="35" t="s">
        <v>1559</v>
      </c>
      <c r="E222" s="35" t="s">
        <v>1936</v>
      </c>
      <c r="F222" s="35" t="s">
        <v>1726</v>
      </c>
      <c r="G222" s="35" t="s">
        <v>1747</v>
      </c>
      <c r="H222"/>
      <c r="I222"/>
      <c r="J222"/>
      <c r="K222"/>
      <c r="L222"/>
      <c r="M222"/>
    </row>
    <row r="223" spans="1:13" x14ac:dyDescent="0.25">
      <c r="A223"/>
      <c r="B223"/>
      <c r="C223" s="35" t="s">
        <v>1937</v>
      </c>
      <c r="D223" s="35" t="s">
        <v>1559</v>
      </c>
      <c r="E223" s="35" t="s">
        <v>1937</v>
      </c>
      <c r="F223" s="35" t="s">
        <v>1726</v>
      </c>
      <c r="G223" s="35" t="s">
        <v>1747</v>
      </c>
      <c r="H223"/>
      <c r="I223"/>
      <c r="J223"/>
      <c r="K223"/>
      <c r="L223"/>
      <c r="M223"/>
    </row>
    <row r="224" spans="1:13" x14ac:dyDescent="0.25">
      <c r="A224"/>
      <c r="B224" s="35" t="s">
        <v>1938</v>
      </c>
      <c r="C224" s="35" t="s">
        <v>1559</v>
      </c>
      <c r="D224" s="35" t="s">
        <v>1559</v>
      </c>
      <c r="E224" s="35" t="s">
        <v>1938</v>
      </c>
      <c r="F224" s="35" t="s">
        <v>1726</v>
      </c>
      <c r="G224" s="35" t="s">
        <v>1747</v>
      </c>
      <c r="H224"/>
      <c r="I224"/>
      <c r="J224"/>
      <c r="K224"/>
      <c r="L224"/>
      <c r="M224"/>
    </row>
    <row r="225" spans="1:13" x14ac:dyDescent="0.25">
      <c r="A225"/>
      <c r="B225"/>
      <c r="C225" s="35" t="s">
        <v>1939</v>
      </c>
      <c r="D225" s="35" t="s">
        <v>1559</v>
      </c>
      <c r="E225" s="35" t="s">
        <v>1939</v>
      </c>
      <c r="F225" s="35" t="s">
        <v>1726</v>
      </c>
      <c r="G225" s="35" t="s">
        <v>1747</v>
      </c>
      <c r="H225"/>
      <c r="I225"/>
      <c r="J225"/>
      <c r="K225"/>
      <c r="L225"/>
      <c r="M225"/>
    </row>
    <row r="226" spans="1:13" x14ac:dyDescent="0.25">
      <c r="A226"/>
      <c r="B226"/>
      <c r="C226" s="35" t="s">
        <v>1940</v>
      </c>
      <c r="D226" s="35" t="s">
        <v>1559</v>
      </c>
      <c r="E226" s="35" t="s">
        <v>1940</v>
      </c>
      <c r="F226" s="35" t="s">
        <v>1726</v>
      </c>
      <c r="G226" s="35" t="s">
        <v>1747</v>
      </c>
      <c r="H226"/>
      <c r="I226"/>
      <c r="J226"/>
      <c r="K226"/>
      <c r="L226"/>
      <c r="M226"/>
    </row>
    <row r="227" spans="1:13" x14ac:dyDescent="0.25">
      <c r="A227"/>
      <c r="B227"/>
      <c r="C227" s="35" t="s">
        <v>1941</v>
      </c>
      <c r="D227" s="35" t="s">
        <v>1559</v>
      </c>
      <c r="E227" s="35" t="s">
        <v>1941</v>
      </c>
      <c r="F227" s="35" t="s">
        <v>1726</v>
      </c>
      <c r="G227" s="35" t="s">
        <v>1747</v>
      </c>
      <c r="H227"/>
      <c r="I227"/>
      <c r="J227"/>
      <c r="K227"/>
      <c r="L227"/>
      <c r="M227"/>
    </row>
    <row r="228" spans="1:13" x14ac:dyDescent="0.25">
      <c r="A228"/>
      <c r="B228"/>
      <c r="C228" s="35" t="s">
        <v>1942</v>
      </c>
      <c r="D228" s="35" t="s">
        <v>1559</v>
      </c>
      <c r="E228" s="35" t="s">
        <v>1942</v>
      </c>
      <c r="F228" s="35" t="s">
        <v>1726</v>
      </c>
      <c r="G228" s="35" t="s">
        <v>1747</v>
      </c>
      <c r="H228"/>
      <c r="I228"/>
      <c r="J228"/>
      <c r="K228"/>
      <c r="L228"/>
      <c r="M228"/>
    </row>
    <row r="229" spans="1:13" x14ac:dyDescent="0.25">
      <c r="A229"/>
      <c r="B229"/>
      <c r="C229" s="35" t="s">
        <v>1943</v>
      </c>
      <c r="D229" s="35" t="s">
        <v>1559</v>
      </c>
      <c r="E229" s="35" t="s">
        <v>1943</v>
      </c>
      <c r="F229" s="35" t="s">
        <v>1726</v>
      </c>
      <c r="G229" s="35" t="s">
        <v>1747</v>
      </c>
      <c r="H229"/>
      <c r="I229"/>
      <c r="J229"/>
      <c r="K229"/>
      <c r="L229"/>
      <c r="M229"/>
    </row>
    <row r="230" spans="1:13" x14ac:dyDescent="0.25">
      <c r="A230"/>
      <c r="B230"/>
      <c r="C230" s="35" t="s">
        <v>1944</v>
      </c>
      <c r="D230" s="35" t="s">
        <v>1559</v>
      </c>
      <c r="E230" s="35" t="s">
        <v>1944</v>
      </c>
      <c r="F230" s="35" t="s">
        <v>1726</v>
      </c>
      <c r="G230" s="35" t="s">
        <v>1747</v>
      </c>
      <c r="H230"/>
      <c r="I230"/>
      <c r="J230"/>
      <c r="K230"/>
      <c r="L230"/>
      <c r="M230"/>
    </row>
    <row r="231" spans="1:13" x14ac:dyDescent="0.25">
      <c r="A231"/>
      <c r="B231"/>
      <c r="C231" s="35" t="s">
        <v>1945</v>
      </c>
      <c r="D231" s="35" t="s">
        <v>1559</v>
      </c>
      <c r="E231" s="35" t="s">
        <v>1945</v>
      </c>
      <c r="F231" s="35" t="s">
        <v>1726</v>
      </c>
      <c r="G231" s="35" t="s">
        <v>1747</v>
      </c>
      <c r="H231"/>
      <c r="I231"/>
      <c r="J231"/>
      <c r="K231"/>
      <c r="L231"/>
      <c r="M231"/>
    </row>
    <row r="232" spans="1:13" x14ac:dyDescent="0.25">
      <c r="A232"/>
      <c r="B232"/>
      <c r="C232" s="35" t="s">
        <v>1946</v>
      </c>
      <c r="D232" s="35" t="s">
        <v>1559</v>
      </c>
      <c r="E232" s="35" t="s">
        <v>1946</v>
      </c>
      <c r="F232" s="35" t="s">
        <v>1726</v>
      </c>
      <c r="G232" s="35" t="s">
        <v>1747</v>
      </c>
      <c r="H232"/>
      <c r="I232"/>
      <c r="J232"/>
      <c r="K232"/>
      <c r="L232"/>
      <c r="M232"/>
    </row>
    <row r="233" spans="1:13" x14ac:dyDescent="0.25">
      <c r="A233"/>
      <c r="B233"/>
      <c r="C233" s="35" t="s">
        <v>1947</v>
      </c>
      <c r="D233" s="35" t="s">
        <v>1559</v>
      </c>
      <c r="E233" s="35" t="s">
        <v>1947</v>
      </c>
      <c r="F233" s="35" t="s">
        <v>1726</v>
      </c>
      <c r="G233" s="35" t="s">
        <v>1747</v>
      </c>
      <c r="H233"/>
      <c r="I233"/>
      <c r="J233"/>
      <c r="K233"/>
      <c r="L233"/>
      <c r="M233"/>
    </row>
    <row r="234" spans="1:13" x14ac:dyDescent="0.25">
      <c r="A234"/>
      <c r="B234"/>
      <c r="C234" s="35" t="s">
        <v>1948</v>
      </c>
      <c r="D234" s="35" t="s">
        <v>1559</v>
      </c>
      <c r="E234" s="35" t="s">
        <v>1948</v>
      </c>
      <c r="F234" s="35" t="s">
        <v>1726</v>
      </c>
      <c r="G234" s="35" t="s">
        <v>1747</v>
      </c>
      <c r="H234"/>
      <c r="I234"/>
      <c r="J234"/>
      <c r="K234"/>
      <c r="L234"/>
      <c r="M234"/>
    </row>
    <row r="235" spans="1:13" x14ac:dyDescent="0.25">
      <c r="A235"/>
      <c r="B235"/>
      <c r="C235" s="35" t="s">
        <v>1949</v>
      </c>
      <c r="D235" s="35" t="s">
        <v>1559</v>
      </c>
      <c r="E235" s="35" t="s">
        <v>1949</v>
      </c>
      <c r="F235" s="35" t="s">
        <v>1726</v>
      </c>
      <c r="G235" s="35" t="s">
        <v>1747</v>
      </c>
      <c r="H235"/>
      <c r="I235"/>
      <c r="J235"/>
      <c r="K235"/>
      <c r="L235"/>
      <c r="M235"/>
    </row>
    <row r="236" spans="1:13" x14ac:dyDescent="0.25">
      <c r="A236"/>
      <c r="B236"/>
      <c r="C236" s="35" t="s">
        <v>1950</v>
      </c>
      <c r="D236" s="35" t="s">
        <v>1559</v>
      </c>
      <c r="E236" s="35" t="s">
        <v>1950</v>
      </c>
      <c r="F236" s="35" t="s">
        <v>1726</v>
      </c>
      <c r="G236" s="35" t="s">
        <v>1747</v>
      </c>
      <c r="H236"/>
      <c r="I236"/>
      <c r="J236"/>
      <c r="K236"/>
      <c r="L236"/>
      <c r="M236"/>
    </row>
    <row r="237" spans="1:13" x14ac:dyDescent="0.25">
      <c r="A237"/>
      <c r="B237"/>
      <c r="C237" s="35" t="s">
        <v>1951</v>
      </c>
      <c r="D237" s="35" t="s">
        <v>1559</v>
      </c>
      <c r="E237" s="35" t="s">
        <v>1951</v>
      </c>
      <c r="F237" s="35" t="s">
        <v>1726</v>
      </c>
      <c r="G237" s="35" t="s">
        <v>1747</v>
      </c>
      <c r="H237"/>
      <c r="I237"/>
      <c r="J237"/>
      <c r="K237"/>
      <c r="L237"/>
      <c r="M237"/>
    </row>
    <row r="238" spans="1:13" x14ac:dyDescent="0.25">
      <c r="A238"/>
      <c r="B238"/>
      <c r="C238" s="35" t="s">
        <v>1952</v>
      </c>
      <c r="D238" s="35" t="s">
        <v>1559</v>
      </c>
      <c r="E238" s="35" t="s">
        <v>1952</v>
      </c>
      <c r="F238" s="35" t="s">
        <v>1726</v>
      </c>
      <c r="G238" s="35" t="s">
        <v>1747</v>
      </c>
      <c r="H238"/>
      <c r="I238"/>
      <c r="J238"/>
      <c r="K238"/>
      <c r="L238"/>
      <c r="M238"/>
    </row>
    <row r="239" spans="1:13" x14ac:dyDescent="0.25">
      <c r="A239"/>
      <c r="B239"/>
      <c r="C239" s="35" t="s">
        <v>1953</v>
      </c>
      <c r="D239" s="35" t="s">
        <v>1559</v>
      </c>
      <c r="E239" s="35" t="s">
        <v>1953</v>
      </c>
      <c r="F239" s="35" t="s">
        <v>1726</v>
      </c>
      <c r="G239" s="35" t="s">
        <v>1747</v>
      </c>
      <c r="H239"/>
      <c r="I239"/>
      <c r="J239"/>
      <c r="K239"/>
      <c r="L239"/>
      <c r="M239"/>
    </row>
    <row r="240" spans="1:13" x14ac:dyDescent="0.25">
      <c r="A240"/>
      <c r="B240"/>
      <c r="C240" s="35" t="s">
        <v>1954</v>
      </c>
      <c r="D240" s="35" t="s">
        <v>1559</v>
      </c>
      <c r="E240" s="35" t="s">
        <v>1954</v>
      </c>
      <c r="F240" s="35" t="s">
        <v>1726</v>
      </c>
      <c r="G240" s="35" t="s">
        <v>1747</v>
      </c>
      <c r="H240"/>
      <c r="I240"/>
      <c r="J240"/>
      <c r="K240"/>
      <c r="L240"/>
      <c r="M240"/>
    </row>
    <row r="241" spans="1:13" x14ac:dyDescent="0.25">
      <c r="A241"/>
      <c r="B241"/>
      <c r="C241" s="35" t="s">
        <v>1955</v>
      </c>
      <c r="D241" s="35" t="s">
        <v>1559</v>
      </c>
      <c r="E241" s="35" t="s">
        <v>1955</v>
      </c>
      <c r="F241" s="35" t="s">
        <v>1726</v>
      </c>
      <c r="G241" s="35" t="s">
        <v>1747</v>
      </c>
      <c r="H241"/>
      <c r="I241"/>
      <c r="J241"/>
      <c r="K241"/>
      <c r="L241"/>
      <c r="M241"/>
    </row>
    <row r="242" spans="1:13" x14ac:dyDescent="0.25">
      <c r="A242"/>
      <c r="B242" s="35" t="s">
        <v>1956</v>
      </c>
      <c r="C242" s="35" t="s">
        <v>1559</v>
      </c>
      <c r="D242" s="35" t="s">
        <v>1559</v>
      </c>
      <c r="E242" s="35" t="s">
        <v>1956</v>
      </c>
      <c r="F242" s="35" t="s">
        <v>1726</v>
      </c>
      <c r="G242" s="35" t="s">
        <v>1747</v>
      </c>
      <c r="H242"/>
      <c r="I242"/>
      <c r="J242"/>
      <c r="K242"/>
      <c r="L242"/>
      <c r="M242"/>
    </row>
    <row r="243" spans="1:13" x14ac:dyDescent="0.25">
      <c r="A243"/>
      <c r="B243"/>
      <c r="C243" s="35" t="s">
        <v>1957</v>
      </c>
      <c r="D243" s="35" t="s">
        <v>1559</v>
      </c>
      <c r="E243" s="35" t="s">
        <v>1957</v>
      </c>
      <c r="F243" s="35" t="s">
        <v>1726</v>
      </c>
      <c r="G243" s="35" t="s">
        <v>1747</v>
      </c>
      <c r="H243"/>
      <c r="I243"/>
      <c r="J243"/>
      <c r="K243"/>
      <c r="L243"/>
      <c r="M243"/>
    </row>
    <row r="244" spans="1:13" x14ac:dyDescent="0.25">
      <c r="A244"/>
      <c r="B244"/>
      <c r="C244" s="35" t="s">
        <v>1958</v>
      </c>
      <c r="D244" s="35" t="s">
        <v>1559</v>
      </c>
      <c r="E244" s="35" t="s">
        <v>1958</v>
      </c>
      <c r="F244" s="35" t="s">
        <v>1726</v>
      </c>
      <c r="G244" s="35" t="s">
        <v>1747</v>
      </c>
      <c r="H244"/>
      <c r="I244"/>
      <c r="J244"/>
      <c r="K244"/>
      <c r="L244"/>
      <c r="M244"/>
    </row>
    <row r="245" spans="1:13" x14ac:dyDescent="0.25">
      <c r="A245"/>
      <c r="B245"/>
      <c r="C245" s="35" t="s">
        <v>1959</v>
      </c>
      <c r="D245" s="35" t="s">
        <v>1559</v>
      </c>
      <c r="E245" s="35" t="s">
        <v>1959</v>
      </c>
      <c r="F245" s="35" t="s">
        <v>1726</v>
      </c>
      <c r="G245" s="35" t="s">
        <v>1747</v>
      </c>
      <c r="H245"/>
      <c r="I245"/>
      <c r="J245"/>
      <c r="K245"/>
      <c r="L245"/>
      <c r="M245"/>
    </row>
    <row r="246" spans="1:13" x14ac:dyDescent="0.25">
      <c r="A246"/>
      <c r="B246"/>
      <c r="C246" s="35" t="s">
        <v>1960</v>
      </c>
      <c r="D246" s="35" t="s">
        <v>1559</v>
      </c>
      <c r="E246" s="35" t="s">
        <v>1960</v>
      </c>
      <c r="F246" s="35" t="s">
        <v>1726</v>
      </c>
      <c r="G246" s="35" t="s">
        <v>1747</v>
      </c>
      <c r="H246"/>
      <c r="I246"/>
      <c r="J246"/>
      <c r="K246"/>
      <c r="L246"/>
      <c r="M246"/>
    </row>
    <row r="247" spans="1:13" x14ac:dyDescent="0.25">
      <c r="A247"/>
      <c r="B247"/>
      <c r="C247" s="35" t="s">
        <v>1961</v>
      </c>
      <c r="D247" s="35" t="s">
        <v>1559</v>
      </c>
      <c r="E247" s="35" t="s">
        <v>1961</v>
      </c>
      <c r="F247" s="35" t="s">
        <v>1726</v>
      </c>
      <c r="G247" s="35" t="s">
        <v>1747</v>
      </c>
      <c r="H247"/>
      <c r="I247"/>
      <c r="J247"/>
      <c r="K247"/>
      <c r="L247"/>
      <c r="M247"/>
    </row>
    <row r="248" spans="1:13" x14ac:dyDescent="0.25">
      <c r="A248"/>
      <c r="B248"/>
      <c r="C248" s="35" t="s">
        <v>1962</v>
      </c>
      <c r="D248" s="35" t="s">
        <v>1559</v>
      </c>
      <c r="E248" s="35" t="s">
        <v>1962</v>
      </c>
      <c r="F248" s="35" t="s">
        <v>1726</v>
      </c>
      <c r="G248" s="35" t="s">
        <v>1747</v>
      </c>
      <c r="H248"/>
      <c r="I248"/>
      <c r="J248"/>
      <c r="K248"/>
      <c r="L248"/>
      <c r="M248"/>
    </row>
    <row r="249" spans="1:13" x14ac:dyDescent="0.25">
      <c r="A249"/>
      <c r="B249"/>
      <c r="C249" s="35" t="s">
        <v>1963</v>
      </c>
      <c r="D249" s="35" t="s">
        <v>1559</v>
      </c>
      <c r="E249" s="35" t="s">
        <v>1963</v>
      </c>
      <c r="F249" s="35" t="s">
        <v>1726</v>
      </c>
      <c r="G249" s="35" t="s">
        <v>1747</v>
      </c>
      <c r="H249"/>
      <c r="I249"/>
      <c r="J249"/>
      <c r="K249"/>
      <c r="L249"/>
      <c r="M249"/>
    </row>
    <row r="250" spans="1:13" x14ac:dyDescent="0.25">
      <c r="A250"/>
      <c r="B250"/>
      <c r="C250" s="35" t="s">
        <v>1964</v>
      </c>
      <c r="D250" s="35" t="s">
        <v>1559</v>
      </c>
      <c r="E250" s="35" t="s">
        <v>1964</v>
      </c>
      <c r="F250" s="35" t="s">
        <v>1726</v>
      </c>
      <c r="G250" s="35" t="s">
        <v>1747</v>
      </c>
      <c r="H250"/>
      <c r="I250"/>
      <c r="J250"/>
      <c r="K250"/>
      <c r="L250"/>
      <c r="M250"/>
    </row>
    <row r="251" spans="1:13" x14ac:dyDescent="0.25">
      <c r="A251"/>
      <c r="B251"/>
      <c r="C251" s="35" t="s">
        <v>1965</v>
      </c>
      <c r="D251" s="35" t="s">
        <v>1559</v>
      </c>
      <c r="E251" s="35" t="s">
        <v>1965</v>
      </c>
      <c r="F251" s="35" t="s">
        <v>1726</v>
      </c>
      <c r="G251" s="35" t="s">
        <v>1747</v>
      </c>
      <c r="H251"/>
      <c r="I251"/>
      <c r="J251"/>
      <c r="K251"/>
      <c r="L251"/>
      <c r="M251"/>
    </row>
    <row r="252" spans="1:13" x14ac:dyDescent="0.25">
      <c r="A252"/>
      <c r="B252"/>
      <c r="C252" s="35" t="s">
        <v>1966</v>
      </c>
      <c r="D252" s="35" t="s">
        <v>1559</v>
      </c>
      <c r="E252" s="35" t="s">
        <v>1966</v>
      </c>
      <c r="F252" s="35" t="s">
        <v>1726</v>
      </c>
      <c r="G252" s="35" t="s">
        <v>1747</v>
      </c>
      <c r="H252"/>
      <c r="I252"/>
      <c r="J252"/>
      <c r="K252"/>
      <c r="L252"/>
      <c r="M252"/>
    </row>
    <row r="253" spans="1:13" x14ac:dyDescent="0.25">
      <c r="A253"/>
      <c r="B253"/>
      <c r="C253" s="35" t="s">
        <v>1967</v>
      </c>
      <c r="D253" s="35" t="s">
        <v>1559</v>
      </c>
      <c r="E253" s="35" t="s">
        <v>1967</v>
      </c>
      <c r="F253" s="35" t="s">
        <v>1726</v>
      </c>
      <c r="G253" s="35" t="s">
        <v>1747</v>
      </c>
      <c r="H253"/>
      <c r="I253"/>
      <c r="J253"/>
      <c r="K253"/>
      <c r="L253"/>
      <c r="M253"/>
    </row>
    <row r="254" spans="1:13" x14ac:dyDescent="0.25">
      <c r="A254"/>
      <c r="B254"/>
      <c r="C254" s="35" t="s">
        <v>1968</v>
      </c>
      <c r="D254" s="35" t="s">
        <v>1559</v>
      </c>
      <c r="E254" s="35" t="s">
        <v>1968</v>
      </c>
      <c r="F254" s="35" t="s">
        <v>1726</v>
      </c>
      <c r="G254" s="35" t="s">
        <v>1747</v>
      </c>
      <c r="H254"/>
      <c r="I254"/>
      <c r="J254"/>
      <c r="K254"/>
      <c r="L254"/>
      <c r="M254"/>
    </row>
    <row r="255" spans="1:13" x14ac:dyDescent="0.25">
      <c r="A255"/>
      <c r="B255"/>
      <c r="C255" s="35" t="s">
        <v>1969</v>
      </c>
      <c r="D255" s="35" t="s">
        <v>1559</v>
      </c>
      <c r="E255" s="35" t="s">
        <v>1969</v>
      </c>
      <c r="F255" s="35" t="s">
        <v>1726</v>
      </c>
      <c r="G255" s="35" t="s">
        <v>1747</v>
      </c>
      <c r="H255"/>
      <c r="I255"/>
      <c r="J255"/>
      <c r="K255"/>
      <c r="L255"/>
      <c r="M255"/>
    </row>
    <row r="256" spans="1:13" x14ac:dyDescent="0.25">
      <c r="A256"/>
      <c r="B256"/>
      <c r="C256" s="35" t="s">
        <v>1970</v>
      </c>
      <c r="D256" s="35" t="s">
        <v>1559</v>
      </c>
      <c r="E256" s="35" t="s">
        <v>1970</v>
      </c>
      <c r="F256" s="35" t="s">
        <v>1726</v>
      </c>
      <c r="G256" s="35" t="s">
        <v>1747</v>
      </c>
      <c r="H256"/>
      <c r="I256"/>
      <c r="J256"/>
      <c r="K256"/>
      <c r="L256"/>
      <c r="M256"/>
    </row>
    <row r="257" spans="1:13" x14ac:dyDescent="0.25">
      <c r="A257"/>
      <c r="B257"/>
      <c r="C257" s="35" t="s">
        <v>1971</v>
      </c>
      <c r="D257" s="35" t="s">
        <v>1559</v>
      </c>
      <c r="E257" s="35" t="s">
        <v>1971</v>
      </c>
      <c r="F257" s="35" t="s">
        <v>1726</v>
      </c>
      <c r="G257" s="35" t="s">
        <v>1747</v>
      </c>
      <c r="H257"/>
      <c r="I257"/>
      <c r="J257"/>
      <c r="K257"/>
      <c r="L257"/>
      <c r="M257"/>
    </row>
    <row r="258" spans="1:13" x14ac:dyDescent="0.25">
      <c r="A258"/>
      <c r="B258"/>
      <c r="C258" s="35" t="s">
        <v>1972</v>
      </c>
      <c r="D258" s="35" t="s">
        <v>1559</v>
      </c>
      <c r="E258" s="35" t="s">
        <v>1972</v>
      </c>
      <c r="F258" s="35" t="s">
        <v>1726</v>
      </c>
      <c r="G258" s="35" t="s">
        <v>1747</v>
      </c>
      <c r="H258"/>
      <c r="I258"/>
      <c r="J258"/>
      <c r="K258"/>
      <c r="L258"/>
      <c r="M258"/>
    </row>
    <row r="259" spans="1:13" x14ac:dyDescent="0.25">
      <c r="A259"/>
      <c r="B259" s="35" t="s">
        <v>1973</v>
      </c>
      <c r="C259" s="35" t="s">
        <v>1559</v>
      </c>
      <c r="D259" s="35" t="s">
        <v>1559</v>
      </c>
      <c r="E259" s="35" t="s">
        <v>1973</v>
      </c>
      <c r="F259" s="35" t="s">
        <v>1726</v>
      </c>
      <c r="G259" s="35" t="s">
        <v>1747</v>
      </c>
      <c r="H259"/>
      <c r="I259"/>
      <c r="J259"/>
      <c r="K259"/>
      <c r="L259"/>
      <c r="M259"/>
    </row>
    <row r="260" spans="1:13" x14ac:dyDescent="0.25">
      <c r="A260"/>
      <c r="B260"/>
      <c r="C260" s="35" t="s">
        <v>1974</v>
      </c>
      <c r="D260" s="35" t="s">
        <v>1559</v>
      </c>
      <c r="E260" s="35" t="s">
        <v>1974</v>
      </c>
      <c r="F260" s="35" t="s">
        <v>1726</v>
      </c>
      <c r="G260" s="35" t="s">
        <v>1747</v>
      </c>
      <c r="H260"/>
      <c r="I260"/>
      <c r="J260"/>
      <c r="K260"/>
      <c r="L260"/>
      <c r="M260"/>
    </row>
    <row r="261" spans="1:13" x14ac:dyDescent="0.25">
      <c r="A261"/>
      <c r="B261"/>
      <c r="C261" s="35" t="s">
        <v>1975</v>
      </c>
      <c r="D261" s="35" t="s">
        <v>1559</v>
      </c>
      <c r="E261" s="35" t="s">
        <v>1975</v>
      </c>
      <c r="F261" s="35" t="s">
        <v>1726</v>
      </c>
      <c r="G261" s="35" t="s">
        <v>1747</v>
      </c>
      <c r="H261"/>
      <c r="I261"/>
      <c r="J261"/>
      <c r="K261"/>
      <c r="L261"/>
      <c r="M261"/>
    </row>
    <row r="262" spans="1:13" x14ac:dyDescent="0.25">
      <c r="A262"/>
      <c r="B262"/>
      <c r="C262" s="35" t="s">
        <v>1976</v>
      </c>
      <c r="D262" s="35" t="s">
        <v>1559</v>
      </c>
      <c r="E262" s="35" t="s">
        <v>1976</v>
      </c>
      <c r="F262" s="35" t="s">
        <v>1726</v>
      </c>
      <c r="G262" s="35" t="s">
        <v>1747</v>
      </c>
      <c r="H262"/>
      <c r="I262"/>
      <c r="J262"/>
      <c r="K262"/>
      <c r="L262"/>
      <c r="M262"/>
    </row>
    <row r="263" spans="1:13" x14ac:dyDescent="0.25">
      <c r="A263"/>
      <c r="B263"/>
      <c r="C263" s="35" t="s">
        <v>1977</v>
      </c>
      <c r="D263" s="35" t="s">
        <v>1559</v>
      </c>
      <c r="E263" s="35" t="s">
        <v>1977</v>
      </c>
      <c r="F263" s="35" t="s">
        <v>1727</v>
      </c>
      <c r="G263" s="35" t="s">
        <v>1747</v>
      </c>
      <c r="H263"/>
      <c r="I263"/>
      <c r="J263"/>
      <c r="K263"/>
      <c r="L263"/>
      <c r="M263"/>
    </row>
    <row r="264" spans="1:13" x14ac:dyDescent="0.25">
      <c r="A264"/>
      <c r="B264" s="35" t="s">
        <v>1978</v>
      </c>
      <c r="C264" s="35" t="s">
        <v>1559</v>
      </c>
      <c r="D264" s="35" t="s">
        <v>1559</v>
      </c>
      <c r="E264" s="35" t="s">
        <v>1978</v>
      </c>
      <c r="F264" s="35" t="s">
        <v>1727</v>
      </c>
      <c r="G264" s="35" t="s">
        <v>1747</v>
      </c>
      <c r="H264"/>
      <c r="I264"/>
      <c r="J264"/>
      <c r="K264"/>
      <c r="L264"/>
      <c r="M264"/>
    </row>
    <row r="265" spans="1:13" x14ac:dyDescent="0.25">
      <c r="A265"/>
      <c r="B265"/>
      <c r="C265" s="35" t="s">
        <v>1979</v>
      </c>
      <c r="D265" s="35" t="s">
        <v>1559</v>
      </c>
      <c r="E265" s="35" t="s">
        <v>1979</v>
      </c>
      <c r="F265" s="35" t="s">
        <v>1726</v>
      </c>
      <c r="G265" s="35" t="s">
        <v>1747</v>
      </c>
      <c r="H265"/>
      <c r="I265"/>
      <c r="J265"/>
      <c r="K265"/>
      <c r="L265"/>
      <c r="M265"/>
    </row>
    <row r="266" spans="1:13" x14ac:dyDescent="0.25">
      <c r="A266"/>
      <c r="B266"/>
      <c r="C266" s="35" t="s">
        <v>2102</v>
      </c>
      <c r="D266" s="35" t="s">
        <v>1559</v>
      </c>
      <c r="E266" s="35" t="s">
        <v>2102</v>
      </c>
      <c r="F266" s="35" t="s">
        <v>1726</v>
      </c>
      <c r="G266" s="35" t="s">
        <v>1747</v>
      </c>
      <c r="H266"/>
      <c r="I266"/>
      <c r="J266"/>
      <c r="K266"/>
      <c r="L266"/>
      <c r="M266"/>
    </row>
    <row r="267" spans="1:13" x14ac:dyDescent="0.25">
      <c r="A267"/>
      <c r="B267"/>
      <c r="C267" s="35" t="s">
        <v>2076</v>
      </c>
      <c r="D267" s="35" t="s">
        <v>1559</v>
      </c>
      <c r="E267" s="35" t="s">
        <v>2076</v>
      </c>
      <c r="F267" s="35" t="s">
        <v>1726</v>
      </c>
      <c r="G267" s="35" t="s">
        <v>1747</v>
      </c>
      <c r="H267"/>
      <c r="I267"/>
      <c r="J267"/>
      <c r="K267"/>
      <c r="L267"/>
      <c r="M267"/>
    </row>
    <row r="268" spans="1:13" x14ac:dyDescent="0.25">
      <c r="A268"/>
      <c r="B268"/>
      <c r="C268" s="35" t="s">
        <v>2103</v>
      </c>
      <c r="D268" s="35" t="s">
        <v>1559</v>
      </c>
      <c r="E268" s="35" t="s">
        <v>2103</v>
      </c>
      <c r="F268" s="35" t="s">
        <v>1726</v>
      </c>
      <c r="G268" s="35" t="s">
        <v>1747</v>
      </c>
      <c r="H268"/>
      <c r="I268"/>
      <c r="J268"/>
      <c r="K268"/>
      <c r="L268"/>
      <c r="M268"/>
    </row>
    <row r="269" spans="1:13" x14ac:dyDescent="0.25">
      <c r="A269"/>
      <c r="B269"/>
      <c r="C269" s="35" t="s">
        <v>2104</v>
      </c>
      <c r="D269" s="35" t="s">
        <v>1559</v>
      </c>
      <c r="E269" s="35" t="s">
        <v>2104</v>
      </c>
      <c r="F269" s="35" t="s">
        <v>1726</v>
      </c>
      <c r="G269" s="35" t="s">
        <v>1747</v>
      </c>
      <c r="H269"/>
      <c r="I269"/>
      <c r="J269"/>
      <c r="K269"/>
      <c r="L269"/>
      <c r="M269"/>
    </row>
    <row r="270" spans="1:13" x14ac:dyDescent="0.25">
      <c r="A270"/>
      <c r="B270"/>
      <c r="C270" s="35" t="s">
        <v>2077</v>
      </c>
      <c r="D270" s="35" t="s">
        <v>1559</v>
      </c>
      <c r="E270" s="35" t="s">
        <v>2077</v>
      </c>
      <c r="F270" s="35" t="s">
        <v>1726</v>
      </c>
      <c r="G270" s="35" t="s">
        <v>1747</v>
      </c>
      <c r="H270"/>
      <c r="I270"/>
      <c r="J270"/>
      <c r="K270"/>
      <c r="L270"/>
      <c r="M270"/>
    </row>
    <row r="271" spans="1:13" x14ac:dyDescent="0.25">
      <c r="A271"/>
      <c r="B271"/>
      <c r="C271" s="35" t="s">
        <v>2105</v>
      </c>
      <c r="D271" s="35" t="s">
        <v>1559</v>
      </c>
      <c r="E271" s="35" t="s">
        <v>2105</v>
      </c>
      <c r="F271" s="35" t="s">
        <v>1726</v>
      </c>
      <c r="G271" s="35" t="s">
        <v>1747</v>
      </c>
      <c r="H271"/>
      <c r="I271"/>
      <c r="J271"/>
      <c r="K271"/>
      <c r="L271"/>
      <c r="M271"/>
    </row>
    <row r="272" spans="1:13" x14ac:dyDescent="0.25">
      <c r="A272"/>
      <c r="B272"/>
      <c r="C272" s="35" t="s">
        <v>1980</v>
      </c>
      <c r="D272" s="35" t="s">
        <v>1559</v>
      </c>
      <c r="E272" s="35" t="s">
        <v>1980</v>
      </c>
      <c r="F272" s="35" t="s">
        <v>1726</v>
      </c>
      <c r="G272" s="35" t="s">
        <v>1747</v>
      </c>
      <c r="H272"/>
      <c r="I272"/>
      <c r="J272"/>
      <c r="K272"/>
      <c r="L272"/>
      <c r="M272"/>
    </row>
    <row r="273" spans="1:13" x14ac:dyDescent="0.25">
      <c r="A273"/>
      <c r="B273"/>
      <c r="C273" s="35" t="s">
        <v>2078</v>
      </c>
      <c r="D273" s="35" t="s">
        <v>1559</v>
      </c>
      <c r="E273" s="35" t="s">
        <v>2078</v>
      </c>
      <c r="F273" s="35" t="s">
        <v>1726</v>
      </c>
      <c r="G273" s="35" t="s">
        <v>1747</v>
      </c>
      <c r="H273"/>
      <c r="I273"/>
      <c r="J273"/>
      <c r="K273"/>
      <c r="L273"/>
      <c r="M273"/>
    </row>
    <row r="274" spans="1:13" x14ac:dyDescent="0.25">
      <c r="A274"/>
      <c r="B274"/>
      <c r="C274" s="35" t="s">
        <v>1981</v>
      </c>
      <c r="D274" s="35" t="s">
        <v>1559</v>
      </c>
      <c r="E274" s="35" t="s">
        <v>1981</v>
      </c>
      <c r="F274" s="35" t="s">
        <v>1726</v>
      </c>
      <c r="G274" s="35" t="s">
        <v>1747</v>
      </c>
      <c r="H274"/>
      <c r="I274"/>
      <c r="J274"/>
      <c r="K274"/>
      <c r="L274"/>
      <c r="M274"/>
    </row>
    <row r="275" spans="1:13" x14ac:dyDescent="0.25">
      <c r="A275"/>
      <c r="B275"/>
      <c r="C275" s="35" t="s">
        <v>2106</v>
      </c>
      <c r="D275" s="35" t="s">
        <v>1559</v>
      </c>
      <c r="E275" s="35" t="s">
        <v>2106</v>
      </c>
      <c r="F275" s="35" t="s">
        <v>1726</v>
      </c>
      <c r="G275" s="35" t="s">
        <v>1747</v>
      </c>
      <c r="H275"/>
      <c r="I275"/>
      <c r="J275"/>
      <c r="K275"/>
      <c r="L275"/>
      <c r="M275"/>
    </row>
    <row r="276" spans="1:13" x14ac:dyDescent="0.25">
      <c r="A276"/>
      <c r="B276"/>
      <c r="C276" s="35" t="s">
        <v>1982</v>
      </c>
      <c r="D276" s="35" t="s">
        <v>1559</v>
      </c>
      <c r="E276" s="35" t="s">
        <v>1982</v>
      </c>
      <c r="F276" s="35" t="s">
        <v>1726</v>
      </c>
      <c r="G276" s="35" t="s">
        <v>1747</v>
      </c>
      <c r="H276"/>
      <c r="I276"/>
      <c r="J276"/>
      <c r="K276"/>
      <c r="L276"/>
      <c r="M276"/>
    </row>
    <row r="277" spans="1:13" x14ac:dyDescent="0.25">
      <c r="A277"/>
      <c r="B277"/>
      <c r="C277" s="35" t="s">
        <v>2079</v>
      </c>
      <c r="D277" s="35" t="s">
        <v>1559</v>
      </c>
      <c r="E277" s="35" t="s">
        <v>2079</v>
      </c>
      <c r="F277" s="35" t="s">
        <v>1726</v>
      </c>
      <c r="G277" s="35" t="s">
        <v>1747</v>
      </c>
      <c r="H277"/>
      <c r="I277"/>
      <c r="J277"/>
      <c r="K277"/>
      <c r="L277"/>
      <c r="M277"/>
    </row>
    <row r="278" spans="1:13" x14ac:dyDescent="0.25">
      <c r="A278"/>
      <c r="B278"/>
      <c r="C278" s="35" t="s">
        <v>2074</v>
      </c>
      <c r="D278" s="35" t="s">
        <v>1559</v>
      </c>
      <c r="E278" s="35" t="s">
        <v>2074</v>
      </c>
      <c r="F278" s="35" t="s">
        <v>1726</v>
      </c>
      <c r="G278" s="35" t="s">
        <v>1747</v>
      </c>
      <c r="H278"/>
      <c r="I278"/>
      <c r="J278"/>
      <c r="K278"/>
      <c r="L278"/>
      <c r="M278"/>
    </row>
    <row r="279" spans="1:13" x14ac:dyDescent="0.25">
      <c r="A279"/>
      <c r="B279"/>
      <c r="C279" s="35" t="s">
        <v>2107</v>
      </c>
      <c r="D279" s="35" t="s">
        <v>1559</v>
      </c>
      <c r="E279" s="35" t="s">
        <v>2107</v>
      </c>
      <c r="F279" s="35" t="s">
        <v>1726</v>
      </c>
      <c r="G279" s="35" t="s">
        <v>1747</v>
      </c>
      <c r="H279"/>
      <c r="I279"/>
      <c r="J279"/>
      <c r="K279"/>
      <c r="L279"/>
      <c r="M279"/>
    </row>
    <row r="280" spans="1:13" x14ac:dyDescent="0.25">
      <c r="A280"/>
      <c r="B280"/>
      <c r="C280" s="35" t="s">
        <v>1983</v>
      </c>
      <c r="D280" s="35" t="s">
        <v>1559</v>
      </c>
      <c r="E280" s="35" t="s">
        <v>1983</v>
      </c>
      <c r="F280" s="35" t="s">
        <v>1726</v>
      </c>
      <c r="G280" s="35" t="s">
        <v>1747</v>
      </c>
      <c r="H280"/>
      <c r="I280"/>
      <c r="J280"/>
      <c r="K280"/>
      <c r="L280"/>
      <c r="M280"/>
    </row>
    <row r="281" spans="1:13" x14ac:dyDescent="0.25">
      <c r="A281"/>
      <c r="B281"/>
      <c r="C281" s="35" t="s">
        <v>1984</v>
      </c>
      <c r="D281" s="35" t="s">
        <v>1559</v>
      </c>
      <c r="E281" s="35" t="s">
        <v>1984</v>
      </c>
      <c r="F281" s="35" t="s">
        <v>1726</v>
      </c>
      <c r="G281" s="35" t="s">
        <v>1747</v>
      </c>
      <c r="H281"/>
      <c r="I281"/>
      <c r="J281"/>
      <c r="K281"/>
      <c r="L281"/>
      <c r="M281"/>
    </row>
    <row r="282" spans="1:13" x14ac:dyDescent="0.25">
      <c r="A282"/>
      <c r="B282"/>
      <c r="C282" s="35" t="s">
        <v>1985</v>
      </c>
      <c r="D282" s="35" t="s">
        <v>1559</v>
      </c>
      <c r="E282" s="35" t="s">
        <v>1985</v>
      </c>
      <c r="F282" s="35" t="s">
        <v>1726</v>
      </c>
      <c r="G282" s="35" t="s">
        <v>1747</v>
      </c>
      <c r="H282"/>
      <c r="I282"/>
      <c r="J282"/>
      <c r="K282"/>
      <c r="L282"/>
      <c r="M282"/>
    </row>
    <row r="283" spans="1:13" x14ac:dyDescent="0.25">
      <c r="A283"/>
      <c r="B283" s="35" t="s">
        <v>1986</v>
      </c>
      <c r="C283" s="35" t="s">
        <v>1559</v>
      </c>
      <c r="D283" s="35" t="s">
        <v>1559</v>
      </c>
      <c r="E283" s="35" t="s">
        <v>1986</v>
      </c>
      <c r="F283" s="35" t="s">
        <v>1726</v>
      </c>
      <c r="G283" s="35" t="s">
        <v>1747</v>
      </c>
      <c r="H283"/>
      <c r="I283"/>
      <c r="J283"/>
      <c r="K283"/>
      <c r="L283"/>
      <c r="M283"/>
    </row>
    <row r="284" spans="1:13" x14ac:dyDescent="0.25">
      <c r="A284"/>
      <c r="B284"/>
      <c r="C284" s="35" t="s">
        <v>1987</v>
      </c>
      <c r="D284" s="35" t="s">
        <v>1559</v>
      </c>
      <c r="E284" s="35" t="s">
        <v>1987</v>
      </c>
      <c r="F284" s="35" t="s">
        <v>1726</v>
      </c>
      <c r="G284" s="35" t="s">
        <v>1747</v>
      </c>
      <c r="H284"/>
      <c r="I284"/>
      <c r="J284"/>
      <c r="K284"/>
      <c r="L284"/>
      <c r="M284"/>
    </row>
    <row r="285" spans="1:13" x14ac:dyDescent="0.25">
      <c r="A285"/>
      <c r="B285"/>
      <c r="C285" s="35" t="s">
        <v>1988</v>
      </c>
      <c r="D285" s="35" t="s">
        <v>1559</v>
      </c>
      <c r="E285" s="35" t="s">
        <v>1988</v>
      </c>
      <c r="F285" s="35" t="s">
        <v>1726</v>
      </c>
      <c r="G285" s="35" t="s">
        <v>1747</v>
      </c>
      <c r="H285"/>
      <c r="I285"/>
      <c r="J285"/>
      <c r="K285"/>
      <c r="L285"/>
      <c r="M285"/>
    </row>
    <row r="286" spans="1:13" x14ac:dyDescent="0.25">
      <c r="A286"/>
      <c r="B286"/>
      <c r="C286" s="35" t="s">
        <v>1989</v>
      </c>
      <c r="D286" s="35" t="s">
        <v>1559</v>
      </c>
      <c r="E286" s="35" t="s">
        <v>1989</v>
      </c>
      <c r="F286" s="35" t="s">
        <v>1726</v>
      </c>
      <c r="G286" s="35" t="s">
        <v>1747</v>
      </c>
      <c r="H286"/>
      <c r="I286"/>
      <c r="J286"/>
      <c r="K286"/>
      <c r="L286"/>
      <c r="M286"/>
    </row>
    <row r="287" spans="1:13" x14ac:dyDescent="0.25">
      <c r="A287"/>
      <c r="B287"/>
      <c r="C287" s="35" t="s">
        <v>1990</v>
      </c>
      <c r="D287" s="35" t="s">
        <v>1559</v>
      </c>
      <c r="E287" s="35" t="s">
        <v>1990</v>
      </c>
      <c r="F287" s="35" t="s">
        <v>1726</v>
      </c>
      <c r="G287" s="35" t="s">
        <v>1747</v>
      </c>
      <c r="H287"/>
      <c r="I287"/>
      <c r="J287"/>
      <c r="K287"/>
      <c r="L287"/>
      <c r="M287"/>
    </row>
    <row r="288" spans="1:13" x14ac:dyDescent="0.25">
      <c r="A288"/>
      <c r="B288"/>
      <c r="C288" s="35" t="s">
        <v>1991</v>
      </c>
      <c r="D288" s="35" t="s">
        <v>1559</v>
      </c>
      <c r="E288" s="35" t="s">
        <v>1991</v>
      </c>
      <c r="F288" s="35" t="s">
        <v>1726</v>
      </c>
      <c r="G288" s="35" t="s">
        <v>1747</v>
      </c>
      <c r="H288"/>
      <c r="I288"/>
      <c r="J288"/>
      <c r="K288"/>
      <c r="L288"/>
      <c r="M288"/>
    </row>
    <row r="289" spans="1:13" x14ac:dyDescent="0.25">
      <c r="A289"/>
      <c r="B289"/>
      <c r="C289" s="35" t="s">
        <v>1992</v>
      </c>
      <c r="D289" s="35" t="s">
        <v>1559</v>
      </c>
      <c r="E289" s="35" t="s">
        <v>1992</v>
      </c>
      <c r="F289" s="35" t="s">
        <v>1726</v>
      </c>
      <c r="G289" s="35" t="s">
        <v>1747</v>
      </c>
      <c r="H289"/>
      <c r="I289"/>
      <c r="J289"/>
      <c r="K289"/>
      <c r="L289"/>
      <c r="M289"/>
    </row>
    <row r="290" spans="1:13" x14ac:dyDescent="0.25">
      <c r="A290"/>
      <c r="B290"/>
      <c r="C290" s="35" t="s">
        <v>2075</v>
      </c>
      <c r="D290" s="35" t="s">
        <v>1559</v>
      </c>
      <c r="E290" s="35" t="s">
        <v>2075</v>
      </c>
      <c r="F290" s="35" t="s">
        <v>1726</v>
      </c>
      <c r="G290" s="35" t="s">
        <v>1747</v>
      </c>
      <c r="H290"/>
      <c r="I290"/>
      <c r="J290"/>
      <c r="K290"/>
      <c r="L290"/>
      <c r="M290"/>
    </row>
    <row r="291" spans="1:13" x14ac:dyDescent="0.25">
      <c r="A291"/>
      <c r="B291"/>
      <c r="C291" s="35" t="s">
        <v>1993</v>
      </c>
      <c r="D291" s="35" t="s">
        <v>1559</v>
      </c>
      <c r="E291" s="35" t="s">
        <v>1993</v>
      </c>
      <c r="F291" s="35" t="s">
        <v>1726</v>
      </c>
      <c r="G291" s="35" t="s">
        <v>1747</v>
      </c>
      <c r="H291"/>
      <c r="I291"/>
      <c r="J291"/>
      <c r="K291"/>
      <c r="L291"/>
      <c r="M291"/>
    </row>
    <row r="292" spans="1:13" x14ac:dyDescent="0.25">
      <c r="A292"/>
      <c r="B292"/>
      <c r="C292" s="35" t="s">
        <v>1994</v>
      </c>
      <c r="D292" s="35" t="s">
        <v>1559</v>
      </c>
      <c r="E292" s="35" t="s">
        <v>1994</v>
      </c>
      <c r="F292" s="35" t="s">
        <v>1726</v>
      </c>
      <c r="G292" s="35" t="s">
        <v>1747</v>
      </c>
      <c r="H292"/>
      <c r="I292"/>
      <c r="J292"/>
      <c r="K292"/>
      <c r="L292"/>
      <c r="M292"/>
    </row>
    <row r="293" spans="1:13" x14ac:dyDescent="0.25">
      <c r="A293"/>
      <c r="B293"/>
      <c r="C293" s="35" t="s">
        <v>1995</v>
      </c>
      <c r="D293" s="35" t="s">
        <v>1559</v>
      </c>
      <c r="E293" s="35" t="s">
        <v>1995</v>
      </c>
      <c r="F293" s="35" t="s">
        <v>1727</v>
      </c>
      <c r="G293" s="35" t="s">
        <v>1747</v>
      </c>
      <c r="H293"/>
      <c r="I293"/>
      <c r="J293"/>
      <c r="K293"/>
      <c r="L293"/>
      <c r="M293"/>
    </row>
    <row r="294" spans="1:13" x14ac:dyDescent="0.25">
      <c r="A294"/>
      <c r="B294" s="35" t="s">
        <v>1996</v>
      </c>
      <c r="C294" s="35" t="s">
        <v>1559</v>
      </c>
      <c r="D294" s="35" t="s">
        <v>1559</v>
      </c>
      <c r="E294" s="35" t="s">
        <v>1996</v>
      </c>
      <c r="F294" s="35" t="s">
        <v>1727</v>
      </c>
      <c r="G294" s="35" t="s">
        <v>1747</v>
      </c>
      <c r="H294"/>
      <c r="I294"/>
      <c r="J294"/>
      <c r="K294"/>
      <c r="L294"/>
      <c r="M294"/>
    </row>
    <row r="295" spans="1:13" x14ac:dyDescent="0.25">
      <c r="A295"/>
      <c r="B295"/>
      <c r="C295" s="35" t="s">
        <v>2108</v>
      </c>
      <c r="D295" s="35" t="s">
        <v>1559</v>
      </c>
      <c r="E295" s="35" t="s">
        <v>2108</v>
      </c>
      <c r="F295" s="35" t="s">
        <v>1726</v>
      </c>
      <c r="G295" s="35" t="s">
        <v>1747</v>
      </c>
      <c r="H295"/>
      <c r="I295"/>
      <c r="J295"/>
      <c r="K295"/>
      <c r="L295"/>
      <c r="M295"/>
    </row>
    <row r="296" spans="1:13" x14ac:dyDescent="0.25">
      <c r="A296"/>
      <c r="B296"/>
      <c r="C296"/>
      <c r="D296" s="35" t="s">
        <v>2109</v>
      </c>
      <c r="E296" s="35" t="s">
        <v>2109</v>
      </c>
      <c r="F296" s="35" t="s">
        <v>1726</v>
      </c>
      <c r="G296" s="35" t="s">
        <v>1747</v>
      </c>
      <c r="H296"/>
      <c r="I296"/>
      <c r="J296"/>
      <c r="K296"/>
      <c r="L296"/>
      <c r="M296"/>
    </row>
    <row r="297" spans="1:13" x14ac:dyDescent="0.25">
      <c r="A297"/>
      <c r="B297"/>
      <c r="C297"/>
      <c r="D297" s="35" t="s">
        <v>2110</v>
      </c>
      <c r="E297" s="35" t="s">
        <v>2110</v>
      </c>
      <c r="F297" s="35" t="s">
        <v>1726</v>
      </c>
      <c r="G297" s="35" t="s">
        <v>1747</v>
      </c>
      <c r="H297"/>
      <c r="I297"/>
      <c r="J297"/>
      <c r="K297"/>
      <c r="L297"/>
      <c r="M297"/>
    </row>
    <row r="298" spans="1:13" x14ac:dyDescent="0.25">
      <c r="A298"/>
      <c r="B298"/>
      <c r="C298"/>
      <c r="D298" s="35" t="s">
        <v>2111</v>
      </c>
      <c r="E298" s="35" t="s">
        <v>2111</v>
      </c>
      <c r="F298" s="35" t="s">
        <v>1726</v>
      </c>
      <c r="G298" s="35" t="s">
        <v>1747</v>
      </c>
      <c r="H298"/>
      <c r="I298"/>
      <c r="J298"/>
      <c r="K298"/>
      <c r="L298"/>
      <c r="M298"/>
    </row>
    <row r="299" spans="1:13" x14ac:dyDescent="0.25">
      <c r="A299"/>
      <c r="B299"/>
      <c r="C299"/>
      <c r="D299" s="35" t="s">
        <v>2112</v>
      </c>
      <c r="E299" s="35" t="s">
        <v>2112</v>
      </c>
      <c r="F299" s="35" t="s">
        <v>1726</v>
      </c>
      <c r="G299" s="35" t="s">
        <v>1747</v>
      </c>
      <c r="H299"/>
      <c r="I299"/>
      <c r="J299"/>
      <c r="K299"/>
      <c r="L299"/>
      <c r="M299"/>
    </row>
    <row r="300" spans="1:13" x14ac:dyDescent="0.25">
      <c r="A300"/>
      <c r="B300"/>
      <c r="C300"/>
      <c r="D300" s="35" t="s">
        <v>2113</v>
      </c>
      <c r="E300" s="35" t="s">
        <v>2113</v>
      </c>
      <c r="F300" s="35" t="s">
        <v>1726</v>
      </c>
      <c r="G300" s="35" t="s">
        <v>1747</v>
      </c>
      <c r="H300"/>
      <c r="I300"/>
      <c r="J300"/>
      <c r="K300"/>
      <c r="L300"/>
      <c r="M300"/>
    </row>
    <row r="301" spans="1:13" x14ac:dyDescent="0.25">
      <c r="A301"/>
      <c r="B301"/>
      <c r="C301"/>
      <c r="D301" s="35" t="s">
        <v>2114</v>
      </c>
      <c r="E301" s="35" t="s">
        <v>2114</v>
      </c>
      <c r="F301" s="35" t="s">
        <v>1726</v>
      </c>
      <c r="G301" s="35" t="s">
        <v>1747</v>
      </c>
      <c r="H301"/>
      <c r="I301"/>
      <c r="J301"/>
      <c r="K301"/>
      <c r="L301"/>
      <c r="M301"/>
    </row>
    <row r="302" spans="1:13" x14ac:dyDescent="0.25">
      <c r="A302"/>
      <c r="B302"/>
      <c r="C302"/>
      <c r="D302" s="35" t="s">
        <v>2115</v>
      </c>
      <c r="E302" s="35" t="s">
        <v>2115</v>
      </c>
      <c r="F302" s="35" t="s">
        <v>1726</v>
      </c>
      <c r="G302" s="35" t="s">
        <v>1747</v>
      </c>
      <c r="H302"/>
      <c r="I302"/>
      <c r="J302"/>
      <c r="K302"/>
      <c r="L302"/>
      <c r="M302"/>
    </row>
    <row r="303" spans="1:13" x14ac:dyDescent="0.25">
      <c r="A303"/>
      <c r="B303"/>
      <c r="C303" s="35" t="s">
        <v>2116</v>
      </c>
      <c r="D303" s="35" t="s">
        <v>1559</v>
      </c>
      <c r="E303" s="35" t="s">
        <v>2116</v>
      </c>
      <c r="F303" s="35" t="s">
        <v>1726</v>
      </c>
      <c r="G303" s="35" t="s">
        <v>1747</v>
      </c>
      <c r="H303"/>
      <c r="I303"/>
      <c r="J303"/>
      <c r="K303"/>
      <c r="L303"/>
      <c r="M303"/>
    </row>
    <row r="304" spans="1:13" x14ac:dyDescent="0.25">
      <c r="A304"/>
      <c r="B304"/>
      <c r="C304" s="35" t="s">
        <v>2117</v>
      </c>
      <c r="D304" s="35" t="s">
        <v>1559</v>
      </c>
      <c r="E304" s="35" t="s">
        <v>2117</v>
      </c>
      <c r="F304" s="35" t="s">
        <v>1726</v>
      </c>
      <c r="G304" s="35" t="s">
        <v>1747</v>
      </c>
      <c r="H304"/>
      <c r="I304"/>
      <c r="J304"/>
      <c r="K304"/>
      <c r="L304"/>
      <c r="M304"/>
    </row>
    <row r="305" spans="1:13" x14ac:dyDescent="0.25">
      <c r="A305"/>
      <c r="B305"/>
      <c r="C305" s="35" t="s">
        <v>1997</v>
      </c>
      <c r="D305" s="35" t="s">
        <v>1559</v>
      </c>
      <c r="E305" s="35" t="s">
        <v>1997</v>
      </c>
      <c r="F305" s="35" t="s">
        <v>1726</v>
      </c>
      <c r="G305" s="35" t="s">
        <v>1747</v>
      </c>
      <c r="H305"/>
      <c r="I305"/>
      <c r="J305"/>
      <c r="K305"/>
      <c r="L305"/>
      <c r="M305"/>
    </row>
    <row r="306" spans="1:13" x14ac:dyDescent="0.25">
      <c r="A306" s="35" t="s">
        <v>1998</v>
      </c>
      <c r="B306" s="35" t="s">
        <v>1999</v>
      </c>
      <c r="C306" s="35" t="s">
        <v>2241</v>
      </c>
      <c r="D306" s="35" t="s">
        <v>1559</v>
      </c>
      <c r="E306" s="35" t="s">
        <v>2241</v>
      </c>
      <c r="F306" s="35" t="s">
        <v>1727</v>
      </c>
      <c r="G306" s="35" t="s">
        <v>837</v>
      </c>
      <c r="H306"/>
      <c r="I306"/>
      <c r="J306"/>
      <c r="K306"/>
      <c r="L306"/>
      <c r="M306"/>
    </row>
    <row r="307" spans="1:13" x14ac:dyDescent="0.25">
      <c r="A307"/>
      <c r="B307"/>
      <c r="C307"/>
      <c r="D307" s="35" t="s">
        <v>2242</v>
      </c>
      <c r="E307" s="35" t="s">
        <v>2242</v>
      </c>
      <c r="F307" s="35" t="s">
        <v>1726</v>
      </c>
      <c r="G307" s="35" t="s">
        <v>1728</v>
      </c>
      <c r="H307"/>
      <c r="I307"/>
      <c r="J307"/>
      <c r="K307"/>
      <c r="L307"/>
      <c r="M307"/>
    </row>
    <row r="308" spans="1:13" x14ac:dyDescent="0.25">
      <c r="A308"/>
      <c r="B308"/>
      <c r="C308"/>
      <c r="D308" s="35" t="s">
        <v>2243</v>
      </c>
      <c r="E308" s="35" t="s">
        <v>2243</v>
      </c>
      <c r="F308" s="35" t="s">
        <v>1726</v>
      </c>
      <c r="G308" s="35" t="s">
        <v>1728</v>
      </c>
      <c r="H308"/>
      <c r="I308"/>
      <c r="J308"/>
      <c r="K308"/>
      <c r="L308"/>
      <c r="M308"/>
    </row>
    <row r="309" spans="1:13" x14ac:dyDescent="0.25">
      <c r="A309"/>
      <c r="B309"/>
      <c r="C309"/>
      <c r="D309" s="35" t="s">
        <v>2244</v>
      </c>
      <c r="E309" s="35" t="s">
        <v>2244</v>
      </c>
      <c r="F309" s="35" t="s">
        <v>1726</v>
      </c>
      <c r="G309" s="35" t="s">
        <v>1728</v>
      </c>
      <c r="H309"/>
      <c r="I309"/>
      <c r="J309"/>
      <c r="K309"/>
      <c r="L309"/>
      <c r="M309"/>
    </row>
    <row r="310" spans="1:13" x14ac:dyDescent="0.25">
      <c r="A310"/>
      <c r="B310"/>
      <c r="C310"/>
      <c r="D310" s="35" t="s">
        <v>2245</v>
      </c>
      <c r="E310" s="35" t="s">
        <v>2245</v>
      </c>
      <c r="F310" s="35" t="s">
        <v>1726</v>
      </c>
      <c r="G310" s="35" t="s">
        <v>1728</v>
      </c>
      <c r="H310"/>
      <c r="I310"/>
      <c r="J310"/>
      <c r="K310"/>
      <c r="L310"/>
      <c r="M310"/>
    </row>
    <row r="311" spans="1:13" x14ac:dyDescent="0.25">
      <c r="A311"/>
      <c r="B311"/>
      <c r="C311"/>
      <c r="D311" s="35" t="s">
        <v>2246</v>
      </c>
      <c r="E311" s="35" t="s">
        <v>2246</v>
      </c>
      <c r="F311" s="35" t="s">
        <v>1726</v>
      </c>
      <c r="G311" s="35" t="s">
        <v>1728</v>
      </c>
      <c r="H311"/>
      <c r="I311"/>
      <c r="J311"/>
      <c r="K311"/>
      <c r="L311"/>
      <c r="M311"/>
    </row>
    <row r="312" spans="1:13" x14ac:dyDescent="0.25">
      <c r="A312"/>
      <c r="B312"/>
      <c r="C312"/>
      <c r="D312" s="35" t="s">
        <v>2247</v>
      </c>
      <c r="E312" s="35" t="s">
        <v>2247</v>
      </c>
      <c r="F312" s="35" t="s">
        <v>1726</v>
      </c>
      <c r="G312" s="35" t="s">
        <v>1728</v>
      </c>
      <c r="H312"/>
      <c r="I312"/>
      <c r="J312"/>
      <c r="K312"/>
      <c r="L312"/>
      <c r="M312"/>
    </row>
    <row r="313" spans="1:13" x14ac:dyDescent="0.25">
      <c r="A313"/>
      <c r="B313" s="35" t="s">
        <v>2445</v>
      </c>
      <c r="C313" s="35" t="s">
        <v>1559</v>
      </c>
      <c r="D313" s="35" t="s">
        <v>1559</v>
      </c>
      <c r="E313" s="35" t="s">
        <v>2445</v>
      </c>
      <c r="F313" s="35" t="s">
        <v>1727</v>
      </c>
      <c r="G313" s="35" t="s">
        <v>837</v>
      </c>
      <c r="H313"/>
      <c r="I313"/>
      <c r="J313"/>
      <c r="K313"/>
      <c r="L313"/>
      <c r="M313"/>
    </row>
    <row r="314" spans="1:13" x14ac:dyDescent="0.25">
      <c r="A314" s="35" t="s">
        <v>2008</v>
      </c>
      <c r="B314" s="35" t="s">
        <v>1559</v>
      </c>
      <c r="C314" s="35" t="s">
        <v>1559</v>
      </c>
      <c r="D314" s="35" t="s">
        <v>1559</v>
      </c>
      <c r="E314" s="35" t="s">
        <v>2008</v>
      </c>
      <c r="F314" s="35" t="s">
        <v>1727</v>
      </c>
      <c r="G314" s="35" t="s">
        <v>837</v>
      </c>
      <c r="H314"/>
      <c r="I314"/>
      <c r="J314"/>
      <c r="K314"/>
      <c r="L314"/>
      <c r="M314"/>
    </row>
    <row r="315" spans="1:13" x14ac:dyDescent="0.25">
      <c r="A315"/>
      <c r="B315" s="35" t="s">
        <v>2009</v>
      </c>
      <c r="C315" s="35" t="s">
        <v>1559</v>
      </c>
      <c r="D315" s="35" t="s">
        <v>1559</v>
      </c>
      <c r="E315" s="35" t="s">
        <v>2009</v>
      </c>
      <c r="F315" s="35" t="s">
        <v>1726</v>
      </c>
      <c r="G315" s="35" t="s">
        <v>1747</v>
      </c>
      <c r="H315"/>
      <c r="I315"/>
      <c r="J315"/>
      <c r="K315"/>
      <c r="L315"/>
      <c r="M315"/>
    </row>
    <row r="316" spans="1:13" x14ac:dyDescent="0.25">
      <c r="A316"/>
      <c r="B316"/>
      <c r="C316" s="35" t="s">
        <v>2010</v>
      </c>
      <c r="D316" s="35" t="s">
        <v>1559</v>
      </c>
      <c r="E316" s="35" t="s">
        <v>2010</v>
      </c>
      <c r="F316" s="35" t="s">
        <v>1726</v>
      </c>
      <c r="G316" s="35" t="s">
        <v>1747</v>
      </c>
      <c r="H316"/>
      <c r="I316"/>
      <c r="J316"/>
      <c r="K316"/>
      <c r="L316"/>
      <c r="M316"/>
    </row>
    <row r="317" spans="1:13" x14ac:dyDescent="0.25">
      <c r="A317"/>
      <c r="B317"/>
      <c r="C317" s="35" t="s">
        <v>2011</v>
      </c>
      <c r="D317" s="35" t="s">
        <v>1559</v>
      </c>
      <c r="E317" s="35" t="s">
        <v>2011</v>
      </c>
      <c r="F317" s="35" t="s">
        <v>1726</v>
      </c>
      <c r="G317" s="35" t="s">
        <v>1747</v>
      </c>
      <c r="H317"/>
      <c r="I317"/>
      <c r="J317"/>
      <c r="K317"/>
      <c r="L317"/>
      <c r="M317"/>
    </row>
    <row r="318" spans="1:13" x14ac:dyDescent="0.25">
      <c r="A318"/>
      <c r="B318"/>
      <c r="C318" s="35" t="s">
        <v>2012</v>
      </c>
      <c r="D318" s="35" t="s">
        <v>1559</v>
      </c>
      <c r="E318" s="35" t="s">
        <v>2012</v>
      </c>
      <c r="F318" s="35" t="s">
        <v>1726</v>
      </c>
      <c r="G318" s="35" t="s">
        <v>1747</v>
      </c>
      <c r="H318"/>
      <c r="I318"/>
      <c r="J318"/>
      <c r="K318"/>
      <c r="L318"/>
      <c r="M318"/>
    </row>
    <row r="319" spans="1:13" x14ac:dyDescent="0.25">
      <c r="A319"/>
      <c r="B319"/>
      <c r="C319" s="35" t="s">
        <v>2013</v>
      </c>
      <c r="D319" s="35" t="s">
        <v>1559</v>
      </c>
      <c r="E319" s="35" t="s">
        <v>2013</v>
      </c>
      <c r="F319" s="35" t="s">
        <v>1726</v>
      </c>
      <c r="G319" s="35" t="s">
        <v>1747</v>
      </c>
      <c r="H319"/>
      <c r="I319"/>
      <c r="J319"/>
      <c r="K319"/>
      <c r="L319"/>
      <c r="M319"/>
    </row>
    <row r="320" spans="1:13" x14ac:dyDescent="0.25">
      <c r="A320"/>
      <c r="B320"/>
      <c r="C320" s="35" t="s">
        <v>2014</v>
      </c>
      <c r="D320" s="35" t="s">
        <v>1559</v>
      </c>
      <c r="E320" s="35" t="s">
        <v>2014</v>
      </c>
      <c r="F320" s="35" t="s">
        <v>1726</v>
      </c>
      <c r="G320" s="35" t="s">
        <v>1747</v>
      </c>
      <c r="H320"/>
      <c r="I320"/>
      <c r="J320"/>
      <c r="K320"/>
      <c r="L320"/>
      <c r="M320"/>
    </row>
    <row r="321" spans="1:13" x14ac:dyDescent="0.25">
      <c r="A321"/>
      <c r="B321" s="35" t="s">
        <v>2015</v>
      </c>
      <c r="C321" s="35" t="s">
        <v>1559</v>
      </c>
      <c r="D321" s="35" t="s">
        <v>1559</v>
      </c>
      <c r="E321" s="35" t="s">
        <v>2015</v>
      </c>
      <c r="F321" s="35" t="s">
        <v>1726</v>
      </c>
      <c r="G321" s="35" t="s">
        <v>1747</v>
      </c>
      <c r="H321"/>
      <c r="I321"/>
      <c r="J321"/>
      <c r="K321"/>
      <c r="L321"/>
      <c r="M321"/>
    </row>
    <row r="322" spans="1:13" x14ac:dyDescent="0.25">
      <c r="A322"/>
      <c r="B322"/>
      <c r="C322" s="35" t="s">
        <v>2016</v>
      </c>
      <c r="D322" s="35" t="s">
        <v>1559</v>
      </c>
      <c r="E322" s="35" t="s">
        <v>2016</v>
      </c>
      <c r="F322" s="35" t="s">
        <v>1726</v>
      </c>
      <c r="G322" s="35" t="s">
        <v>1747</v>
      </c>
      <c r="H322"/>
      <c r="I322"/>
      <c r="J322"/>
      <c r="K322"/>
      <c r="L322"/>
      <c r="M322"/>
    </row>
    <row r="323" spans="1:13" x14ac:dyDescent="0.25">
      <c r="A323"/>
      <c r="B323"/>
      <c r="C323" s="35" t="s">
        <v>2017</v>
      </c>
      <c r="D323" s="35" t="s">
        <v>1559</v>
      </c>
      <c r="E323" s="35" t="s">
        <v>2017</v>
      </c>
      <c r="F323" s="35" t="s">
        <v>1726</v>
      </c>
      <c r="G323" s="35" t="s">
        <v>1747</v>
      </c>
      <c r="H323"/>
      <c r="I323"/>
      <c r="J323"/>
      <c r="K323"/>
      <c r="L323"/>
      <c r="M323"/>
    </row>
    <row r="324" spans="1:13" x14ac:dyDescent="0.25">
      <c r="A324"/>
      <c r="B324"/>
      <c r="C324" s="35" t="s">
        <v>2018</v>
      </c>
      <c r="D324" s="35" t="s">
        <v>1559</v>
      </c>
      <c r="E324" s="35" t="s">
        <v>2018</v>
      </c>
      <c r="F324" s="35" t="s">
        <v>1726</v>
      </c>
      <c r="G324" s="35" t="s">
        <v>1747</v>
      </c>
      <c r="H324"/>
      <c r="I324"/>
      <c r="J324"/>
      <c r="K324"/>
      <c r="L324"/>
      <c r="M324"/>
    </row>
    <row r="325" spans="1:13" x14ac:dyDescent="0.25">
      <c r="A325"/>
      <c r="B325"/>
      <c r="C325" s="35" t="s">
        <v>2019</v>
      </c>
      <c r="D325" s="35" t="s">
        <v>1559</v>
      </c>
      <c r="E325" s="35" t="s">
        <v>2019</v>
      </c>
      <c r="F325" s="35" t="s">
        <v>1726</v>
      </c>
      <c r="G325" s="35" t="s">
        <v>1747</v>
      </c>
      <c r="H325"/>
      <c r="I325"/>
      <c r="J325"/>
      <c r="K325"/>
      <c r="L325"/>
      <c r="M325"/>
    </row>
    <row r="326" spans="1:13" x14ac:dyDescent="0.25">
      <c r="A326"/>
      <c r="B326"/>
      <c r="C326" s="35" t="s">
        <v>2020</v>
      </c>
      <c r="D326" s="35" t="s">
        <v>1559</v>
      </c>
      <c r="E326" s="35" t="s">
        <v>2020</v>
      </c>
      <c r="F326" s="35" t="s">
        <v>1726</v>
      </c>
      <c r="G326" s="35" t="s">
        <v>1747</v>
      </c>
      <c r="H326"/>
      <c r="I326"/>
      <c r="J326"/>
      <c r="K326"/>
      <c r="L326"/>
      <c r="M326"/>
    </row>
    <row r="327" spans="1:13" x14ac:dyDescent="0.25">
      <c r="A327"/>
      <c r="B327"/>
      <c r="C327" s="35" t="s">
        <v>2021</v>
      </c>
      <c r="D327" s="35" t="s">
        <v>1559</v>
      </c>
      <c r="E327" s="35" t="s">
        <v>2021</v>
      </c>
      <c r="F327" s="35" t="s">
        <v>1726</v>
      </c>
      <c r="G327" s="35" t="s">
        <v>1747</v>
      </c>
      <c r="H327"/>
      <c r="I327"/>
      <c r="J327"/>
      <c r="K327"/>
      <c r="L327"/>
      <c r="M327"/>
    </row>
    <row r="328" spans="1:13" x14ac:dyDescent="0.25">
      <c r="A328"/>
      <c r="B328"/>
      <c r="C328" s="35" t="s">
        <v>2022</v>
      </c>
      <c r="D328" s="35" t="s">
        <v>1559</v>
      </c>
      <c r="E328" s="35" t="s">
        <v>2022</v>
      </c>
      <c r="F328" s="35" t="s">
        <v>1726</v>
      </c>
      <c r="G328" s="35" t="s">
        <v>1747</v>
      </c>
      <c r="H328"/>
      <c r="I328"/>
      <c r="J328"/>
      <c r="K328"/>
      <c r="L328"/>
      <c r="M328"/>
    </row>
    <row r="329" spans="1:13" x14ac:dyDescent="0.25">
      <c r="A329"/>
      <c r="B329"/>
      <c r="C329" s="35" t="s">
        <v>2023</v>
      </c>
      <c r="D329" s="35" t="s">
        <v>1559</v>
      </c>
      <c r="E329" s="35" t="s">
        <v>2023</v>
      </c>
      <c r="F329" s="35" t="s">
        <v>1726</v>
      </c>
      <c r="G329" s="35" t="s">
        <v>1747</v>
      </c>
      <c r="H329"/>
      <c r="I329"/>
      <c r="J329"/>
      <c r="K329"/>
      <c r="L329"/>
      <c r="M329"/>
    </row>
    <row r="330" spans="1:13" x14ac:dyDescent="0.25">
      <c r="A330"/>
      <c r="B330"/>
      <c r="C330" s="35" t="s">
        <v>2024</v>
      </c>
      <c r="D330" s="35" t="s">
        <v>1559</v>
      </c>
      <c r="E330" s="35" t="s">
        <v>2024</v>
      </c>
      <c r="F330" s="35" t="s">
        <v>1726</v>
      </c>
      <c r="G330" s="35" t="s">
        <v>1747</v>
      </c>
      <c r="H330"/>
      <c r="I330"/>
      <c r="J330"/>
      <c r="K330"/>
      <c r="L330"/>
      <c r="M330"/>
    </row>
    <row r="331" spans="1:13" x14ac:dyDescent="0.25">
      <c r="A331"/>
      <c r="B331"/>
      <c r="C331" s="35" t="s">
        <v>2025</v>
      </c>
      <c r="D331" s="35" t="s">
        <v>1559</v>
      </c>
      <c r="E331" s="35" t="s">
        <v>2025</v>
      </c>
      <c r="F331" s="35" t="s">
        <v>1726</v>
      </c>
      <c r="G331" s="35" t="s">
        <v>1747</v>
      </c>
      <c r="H331"/>
      <c r="I331"/>
      <c r="J331"/>
      <c r="K331"/>
      <c r="L331"/>
      <c r="M331"/>
    </row>
    <row r="332" spans="1:13" x14ac:dyDescent="0.25">
      <c r="A332"/>
      <c r="B332" s="35" t="s">
        <v>2026</v>
      </c>
      <c r="C332" s="35" t="s">
        <v>1559</v>
      </c>
      <c r="D332" s="35" t="s">
        <v>1559</v>
      </c>
      <c r="E332" s="35" t="s">
        <v>2026</v>
      </c>
      <c r="F332" s="35" t="s">
        <v>1726</v>
      </c>
      <c r="G332" s="35" t="s">
        <v>1747</v>
      </c>
      <c r="H332"/>
      <c r="I332"/>
      <c r="J332"/>
      <c r="K332"/>
      <c r="L332"/>
      <c r="M332"/>
    </row>
    <row r="333" spans="1:13" x14ac:dyDescent="0.25">
      <c r="A333"/>
      <c r="B333"/>
      <c r="C333" s="35" t="s">
        <v>2027</v>
      </c>
      <c r="D333" s="35" t="s">
        <v>1559</v>
      </c>
      <c r="E333" s="35" t="s">
        <v>2027</v>
      </c>
      <c r="F333" s="35" t="s">
        <v>1726</v>
      </c>
      <c r="G333" s="35" t="s">
        <v>1747</v>
      </c>
      <c r="H333"/>
      <c r="I333"/>
      <c r="J333"/>
      <c r="K333"/>
      <c r="L333"/>
      <c r="M333"/>
    </row>
    <row r="334" spans="1:13" x14ac:dyDescent="0.25">
      <c r="A334"/>
      <c r="B334"/>
      <c r="C334" s="35" t="s">
        <v>2028</v>
      </c>
      <c r="D334" s="35" t="s">
        <v>1559</v>
      </c>
      <c r="E334" s="35" t="s">
        <v>2028</v>
      </c>
      <c r="F334" s="35" t="s">
        <v>1726</v>
      </c>
      <c r="G334" s="35" t="s">
        <v>1747</v>
      </c>
      <c r="H334"/>
      <c r="I334"/>
      <c r="J334"/>
      <c r="K334"/>
      <c r="L334"/>
      <c r="M334"/>
    </row>
    <row r="335" spans="1:13" x14ac:dyDescent="0.25">
      <c r="A335"/>
      <c r="B335"/>
      <c r="C335" s="35" t="s">
        <v>2029</v>
      </c>
      <c r="D335" s="35" t="s">
        <v>1559</v>
      </c>
      <c r="E335" s="35" t="s">
        <v>2029</v>
      </c>
      <c r="F335" s="35" t="s">
        <v>1726</v>
      </c>
      <c r="G335" s="35" t="s">
        <v>1747</v>
      </c>
      <c r="H335"/>
      <c r="I335"/>
      <c r="J335"/>
      <c r="K335"/>
      <c r="L335"/>
      <c r="M335"/>
    </row>
    <row r="336" spans="1:13" x14ac:dyDescent="0.25">
      <c r="A336"/>
      <c r="B336" s="35" t="s">
        <v>2030</v>
      </c>
      <c r="C336" s="35" t="s">
        <v>1559</v>
      </c>
      <c r="D336" s="35" t="s">
        <v>1559</v>
      </c>
      <c r="E336" s="35" t="s">
        <v>2030</v>
      </c>
      <c r="F336" s="35" t="s">
        <v>1726</v>
      </c>
      <c r="G336" s="35" t="s">
        <v>1747</v>
      </c>
      <c r="H336"/>
      <c r="I336"/>
      <c r="J336"/>
      <c r="K336"/>
      <c r="L336"/>
      <c r="M336"/>
    </row>
    <row r="337" spans="1:13" x14ac:dyDescent="0.25">
      <c r="A337"/>
      <c r="B337"/>
      <c r="C337" s="35" t="s">
        <v>2031</v>
      </c>
      <c r="D337" s="35" t="s">
        <v>1559</v>
      </c>
      <c r="E337" s="35" t="s">
        <v>2031</v>
      </c>
      <c r="F337" s="35" t="s">
        <v>1726</v>
      </c>
      <c r="G337" s="35" t="s">
        <v>1747</v>
      </c>
      <c r="H337"/>
      <c r="I337"/>
      <c r="J337"/>
      <c r="K337"/>
      <c r="L337"/>
      <c r="M337"/>
    </row>
    <row r="338" spans="1:13" x14ac:dyDescent="0.25">
      <c r="A338"/>
      <c r="B338"/>
      <c r="C338" s="35" t="s">
        <v>2032</v>
      </c>
      <c r="D338" s="35" t="s">
        <v>1559</v>
      </c>
      <c r="E338" s="35" t="s">
        <v>2032</v>
      </c>
      <c r="F338" s="35" t="s">
        <v>1726</v>
      </c>
      <c r="G338" s="35" t="s">
        <v>1747</v>
      </c>
      <c r="H338"/>
      <c r="I338"/>
      <c r="J338"/>
      <c r="K338"/>
      <c r="L338"/>
      <c r="M338"/>
    </row>
    <row r="339" spans="1:13" x14ac:dyDescent="0.25">
      <c r="A339"/>
      <c r="B339"/>
      <c r="C339" s="35" t="s">
        <v>2033</v>
      </c>
      <c r="D339" s="35" t="s">
        <v>1559</v>
      </c>
      <c r="E339" s="35" t="s">
        <v>2033</v>
      </c>
      <c r="F339" s="35" t="s">
        <v>1726</v>
      </c>
      <c r="G339" s="35" t="s">
        <v>1747</v>
      </c>
      <c r="H339"/>
      <c r="I339"/>
      <c r="J339"/>
      <c r="K339"/>
      <c r="L339"/>
      <c r="M339"/>
    </row>
    <row r="340" spans="1:13" x14ac:dyDescent="0.25">
      <c r="A340"/>
      <c r="B340"/>
      <c r="C340" s="35" t="s">
        <v>2034</v>
      </c>
      <c r="D340" s="35" t="s">
        <v>1559</v>
      </c>
      <c r="E340" s="35" t="s">
        <v>2034</v>
      </c>
      <c r="F340" s="35" t="s">
        <v>1726</v>
      </c>
      <c r="G340" s="35" t="s">
        <v>1747</v>
      </c>
      <c r="H340"/>
      <c r="I340"/>
      <c r="J340"/>
      <c r="K340"/>
      <c r="L340"/>
      <c r="M340"/>
    </row>
    <row r="341" spans="1:13" x14ac:dyDescent="0.25">
      <c r="A341"/>
      <c r="B341" s="35" t="s">
        <v>2035</v>
      </c>
      <c r="C341" s="35" t="s">
        <v>1559</v>
      </c>
      <c r="D341" s="35" t="s">
        <v>1559</v>
      </c>
      <c r="E341" s="35" t="s">
        <v>2035</v>
      </c>
      <c r="F341" s="35" t="s">
        <v>1726</v>
      </c>
      <c r="G341" s="35" t="s">
        <v>1747</v>
      </c>
      <c r="H341"/>
      <c r="I341"/>
      <c r="J341"/>
      <c r="K341"/>
      <c r="L341"/>
      <c r="M341"/>
    </row>
    <row r="342" spans="1:13" x14ac:dyDescent="0.25">
      <c r="A342"/>
      <c r="B342"/>
      <c r="C342" s="35" t="s">
        <v>2036</v>
      </c>
      <c r="D342" s="35" t="s">
        <v>1559</v>
      </c>
      <c r="E342" s="35" t="s">
        <v>2036</v>
      </c>
      <c r="F342" s="35" t="s">
        <v>1726</v>
      </c>
      <c r="G342" s="35" t="s">
        <v>1747</v>
      </c>
      <c r="H342"/>
      <c r="I342"/>
      <c r="J342"/>
      <c r="K342"/>
      <c r="L342"/>
      <c r="M342"/>
    </row>
    <row r="343" spans="1:13" x14ac:dyDescent="0.25">
      <c r="A343"/>
      <c r="B343"/>
      <c r="C343"/>
      <c r="D343" s="35" t="s">
        <v>2037</v>
      </c>
      <c r="E343" s="35" t="s">
        <v>2037</v>
      </c>
      <c r="F343" s="35" t="s">
        <v>1726</v>
      </c>
      <c r="G343" s="35" t="s">
        <v>1747</v>
      </c>
      <c r="H343"/>
      <c r="I343"/>
      <c r="J343"/>
      <c r="K343"/>
      <c r="L343"/>
      <c r="M343"/>
    </row>
    <row r="344" spans="1:13" x14ac:dyDescent="0.25">
      <c r="A344"/>
      <c r="B344"/>
      <c r="C344"/>
      <c r="D344" s="35" t="s">
        <v>2038</v>
      </c>
      <c r="E344" s="35" t="s">
        <v>2038</v>
      </c>
      <c r="F344" s="35" t="s">
        <v>1726</v>
      </c>
      <c r="G344" s="35" t="s">
        <v>1747</v>
      </c>
      <c r="H344"/>
      <c r="I344"/>
      <c r="J344"/>
      <c r="K344"/>
      <c r="L344"/>
      <c r="M344"/>
    </row>
    <row r="345" spans="1:13" x14ac:dyDescent="0.25">
      <c r="A345"/>
      <c r="B345"/>
      <c r="C345"/>
      <c r="D345" s="35" t="s">
        <v>2039</v>
      </c>
      <c r="E345" s="35" t="s">
        <v>2039</v>
      </c>
      <c r="F345" s="35" t="s">
        <v>1726</v>
      </c>
      <c r="G345" s="35" t="s">
        <v>1747</v>
      </c>
      <c r="H345"/>
      <c r="I345"/>
      <c r="J345"/>
      <c r="K345"/>
      <c r="L345"/>
      <c r="M345"/>
    </row>
    <row r="346" spans="1:13" x14ac:dyDescent="0.25">
      <c r="A346"/>
      <c r="B346"/>
      <c r="C346"/>
      <c r="D346" s="35" t="s">
        <v>2040</v>
      </c>
      <c r="E346" s="35" t="s">
        <v>2040</v>
      </c>
      <c r="F346" s="35" t="s">
        <v>1726</v>
      </c>
      <c r="G346" s="35" t="s">
        <v>1747</v>
      </c>
      <c r="H346"/>
      <c r="I346"/>
      <c r="J346"/>
      <c r="K346"/>
      <c r="L346"/>
      <c r="M346"/>
    </row>
    <row r="347" spans="1:13" x14ac:dyDescent="0.25">
      <c r="A347"/>
      <c r="B347"/>
      <c r="C347"/>
      <c r="D347" s="35" t="s">
        <v>2041</v>
      </c>
      <c r="E347" s="35" t="s">
        <v>2041</v>
      </c>
      <c r="F347" s="35" t="s">
        <v>1726</v>
      </c>
      <c r="G347" s="35" t="s">
        <v>1747</v>
      </c>
      <c r="H347"/>
      <c r="I347"/>
      <c r="J347"/>
      <c r="K347"/>
      <c r="L347"/>
      <c r="M347"/>
    </row>
    <row r="348" spans="1:13" x14ac:dyDescent="0.25">
      <c r="A348"/>
      <c r="B348"/>
      <c r="C348" s="35" t="s">
        <v>2042</v>
      </c>
      <c r="D348" s="35" t="s">
        <v>1559</v>
      </c>
      <c r="E348" s="35" t="s">
        <v>2042</v>
      </c>
      <c r="F348" s="35" t="s">
        <v>1726</v>
      </c>
      <c r="G348" s="35" t="s">
        <v>1747</v>
      </c>
      <c r="H348"/>
      <c r="I348"/>
      <c r="J348"/>
      <c r="K348"/>
      <c r="L348"/>
      <c r="M348"/>
    </row>
    <row r="349" spans="1:13" x14ac:dyDescent="0.25">
      <c r="A349"/>
      <c r="B349"/>
      <c r="C349"/>
      <c r="D349" s="35" t="s">
        <v>2043</v>
      </c>
      <c r="E349" s="35" t="s">
        <v>2043</v>
      </c>
      <c r="F349" s="35" t="s">
        <v>1726</v>
      </c>
      <c r="G349" s="35" t="s">
        <v>1747</v>
      </c>
      <c r="H349"/>
      <c r="I349"/>
      <c r="J349"/>
      <c r="K349"/>
      <c r="L349"/>
      <c r="M349"/>
    </row>
    <row r="350" spans="1:13" x14ac:dyDescent="0.25">
      <c r="A350"/>
      <c r="B350"/>
      <c r="C350"/>
      <c r="D350" s="35" t="s">
        <v>2044</v>
      </c>
      <c r="E350" s="35" t="s">
        <v>2044</v>
      </c>
      <c r="F350" s="35" t="s">
        <v>1726</v>
      </c>
      <c r="G350" s="35" t="s">
        <v>1747</v>
      </c>
      <c r="H350"/>
      <c r="I350"/>
      <c r="J350"/>
      <c r="K350"/>
      <c r="L350"/>
      <c r="M350"/>
    </row>
    <row r="351" spans="1:13" x14ac:dyDescent="0.25">
      <c r="A351"/>
      <c r="B351"/>
      <c r="C351"/>
      <c r="D351" s="35" t="s">
        <v>2045</v>
      </c>
      <c r="E351" s="35" t="s">
        <v>2045</v>
      </c>
      <c r="F351" s="35" t="s">
        <v>1726</v>
      </c>
      <c r="G351" s="35" t="s">
        <v>1747</v>
      </c>
      <c r="H351"/>
      <c r="I351"/>
      <c r="J351"/>
      <c r="K351"/>
      <c r="L351"/>
      <c r="M351"/>
    </row>
    <row r="352" spans="1:13" x14ac:dyDescent="0.25">
      <c r="A352"/>
      <c r="B352"/>
      <c r="C352" s="35" t="s">
        <v>2046</v>
      </c>
      <c r="D352" s="35" t="s">
        <v>1559</v>
      </c>
      <c r="E352" s="35" t="s">
        <v>2046</v>
      </c>
      <c r="F352" s="35" t="s">
        <v>1726</v>
      </c>
      <c r="G352" s="35" t="s">
        <v>1747</v>
      </c>
      <c r="H352"/>
      <c r="I352"/>
      <c r="J352"/>
      <c r="K352"/>
      <c r="L352"/>
      <c r="M352"/>
    </row>
    <row r="353" spans="1:13" x14ac:dyDescent="0.25">
      <c r="A353"/>
      <c r="B353"/>
      <c r="C353"/>
      <c r="D353" s="35" t="s">
        <v>2047</v>
      </c>
      <c r="E353" s="35" t="s">
        <v>2047</v>
      </c>
      <c r="F353" s="35" t="s">
        <v>1726</v>
      </c>
      <c r="G353" s="35" t="s">
        <v>1747</v>
      </c>
      <c r="H353"/>
      <c r="I353"/>
      <c r="J353"/>
      <c r="K353"/>
      <c r="L353"/>
      <c r="M353"/>
    </row>
    <row r="354" spans="1:13" x14ac:dyDescent="0.25">
      <c r="A354"/>
      <c r="B354"/>
      <c r="C354"/>
      <c r="D354" s="35" t="s">
        <v>2048</v>
      </c>
      <c r="E354" s="35" t="s">
        <v>2048</v>
      </c>
      <c r="F354" s="35" t="s">
        <v>1726</v>
      </c>
      <c r="G354" s="35" t="s">
        <v>1747</v>
      </c>
      <c r="H354"/>
      <c r="I354"/>
      <c r="J354"/>
      <c r="K354"/>
      <c r="L354"/>
      <c r="M354"/>
    </row>
    <row r="355" spans="1:13" x14ac:dyDescent="0.25">
      <c r="A355"/>
      <c r="B355"/>
      <c r="C355"/>
      <c r="D355" s="35" t="s">
        <v>2049</v>
      </c>
      <c r="E355" s="35" t="s">
        <v>2049</v>
      </c>
      <c r="F355" s="35" t="s">
        <v>1726</v>
      </c>
      <c r="G355" s="35" t="s">
        <v>1747</v>
      </c>
      <c r="H355"/>
      <c r="I355"/>
      <c r="J355"/>
      <c r="K355"/>
      <c r="L355"/>
      <c r="M355"/>
    </row>
    <row r="356" spans="1:13" x14ac:dyDescent="0.25">
      <c r="A356"/>
      <c r="B356" s="35" t="s">
        <v>2050</v>
      </c>
      <c r="C356" s="35" t="s">
        <v>1559</v>
      </c>
      <c r="D356" s="35" t="s">
        <v>1559</v>
      </c>
      <c r="E356" s="35" t="s">
        <v>2050</v>
      </c>
      <c r="F356" s="35" t="s">
        <v>1726</v>
      </c>
      <c r="G356" s="35" t="s">
        <v>1747</v>
      </c>
      <c r="H356"/>
      <c r="I356"/>
      <c r="J356"/>
      <c r="K356"/>
      <c r="L356"/>
      <c r="M356"/>
    </row>
    <row r="357" spans="1:13" x14ac:dyDescent="0.25">
      <c r="A357"/>
      <c r="B357"/>
      <c r="C357" s="35" t="s">
        <v>2051</v>
      </c>
      <c r="D357" s="35" t="s">
        <v>1559</v>
      </c>
      <c r="E357" s="35" t="s">
        <v>2051</v>
      </c>
      <c r="F357" s="35" t="s">
        <v>1726</v>
      </c>
      <c r="G357" s="35" t="s">
        <v>1747</v>
      </c>
      <c r="H357"/>
      <c r="I357"/>
      <c r="J357"/>
      <c r="K357"/>
      <c r="L357"/>
      <c r="M357"/>
    </row>
    <row r="358" spans="1:13" x14ac:dyDescent="0.25">
      <c r="A358"/>
      <c r="B358"/>
      <c r="C358" s="35" t="s">
        <v>2052</v>
      </c>
      <c r="D358" s="35" t="s">
        <v>1559</v>
      </c>
      <c r="E358" s="35" t="s">
        <v>2052</v>
      </c>
      <c r="F358" s="35" t="s">
        <v>1726</v>
      </c>
      <c r="G358" s="35" t="s">
        <v>1747</v>
      </c>
      <c r="H358"/>
      <c r="I358"/>
      <c r="J358"/>
      <c r="K358"/>
      <c r="L358"/>
      <c r="M358"/>
    </row>
    <row r="359" spans="1:13" x14ac:dyDescent="0.25">
      <c r="A359"/>
      <c r="B359"/>
      <c r="C359" s="35" t="s">
        <v>2053</v>
      </c>
      <c r="D359" s="35" t="s">
        <v>1559</v>
      </c>
      <c r="E359" s="35" t="s">
        <v>2053</v>
      </c>
      <c r="F359" s="35" t="s">
        <v>1726</v>
      </c>
      <c r="G359" s="35" t="s">
        <v>1747</v>
      </c>
      <c r="H359"/>
      <c r="I359"/>
      <c r="J359"/>
      <c r="K359"/>
      <c r="L359"/>
      <c r="M359"/>
    </row>
    <row r="360" spans="1:13" x14ac:dyDescent="0.25">
      <c r="A360"/>
      <c r="B360"/>
      <c r="C360" s="35" t="s">
        <v>2054</v>
      </c>
      <c r="D360" s="35" t="s">
        <v>1559</v>
      </c>
      <c r="E360" s="35" t="s">
        <v>2054</v>
      </c>
      <c r="F360" s="35" t="s">
        <v>1726</v>
      </c>
      <c r="G360" s="35" t="s">
        <v>1747</v>
      </c>
      <c r="H360"/>
      <c r="I360"/>
      <c r="J360"/>
      <c r="K360"/>
      <c r="L360"/>
      <c r="M360"/>
    </row>
    <row r="361" spans="1:13" x14ac:dyDescent="0.25">
      <c r="A361"/>
      <c r="B361"/>
      <c r="C361" s="35" t="s">
        <v>2055</v>
      </c>
      <c r="D361" s="35" t="s">
        <v>1559</v>
      </c>
      <c r="E361" s="35" t="s">
        <v>2055</v>
      </c>
      <c r="F361" s="35" t="s">
        <v>1726</v>
      </c>
      <c r="G361" s="35" t="s">
        <v>1747</v>
      </c>
      <c r="H361"/>
      <c r="I361"/>
      <c r="J361"/>
      <c r="K361"/>
      <c r="L361"/>
      <c r="M361"/>
    </row>
    <row r="362" spans="1:13" x14ac:dyDescent="0.25">
      <c r="A362"/>
      <c r="B362" s="35" t="s">
        <v>2056</v>
      </c>
      <c r="C362" s="35" t="s">
        <v>1559</v>
      </c>
      <c r="D362" s="35" t="s">
        <v>1559</v>
      </c>
      <c r="E362" s="35" t="s">
        <v>2056</v>
      </c>
      <c r="F362" s="35" t="s">
        <v>1726</v>
      </c>
      <c r="G362" s="35" t="s">
        <v>1747</v>
      </c>
      <c r="H362"/>
      <c r="I362"/>
      <c r="J362"/>
      <c r="K362"/>
      <c r="L362"/>
      <c r="M362"/>
    </row>
    <row r="363" spans="1:13" x14ac:dyDescent="0.25">
      <c r="A363"/>
      <c r="B363"/>
      <c r="C363" s="35" t="s">
        <v>2057</v>
      </c>
      <c r="D363" s="35" t="s">
        <v>1559</v>
      </c>
      <c r="E363" s="35" t="s">
        <v>2057</v>
      </c>
      <c r="F363" s="35" t="s">
        <v>1726</v>
      </c>
      <c r="G363" s="35" t="s">
        <v>1747</v>
      </c>
      <c r="H363"/>
      <c r="I363"/>
      <c r="J363"/>
      <c r="K363"/>
      <c r="L363"/>
      <c r="M363"/>
    </row>
    <row r="364" spans="1:13" x14ac:dyDescent="0.25">
      <c r="A364"/>
      <c r="B364"/>
      <c r="C364" s="35" t="s">
        <v>2058</v>
      </c>
      <c r="D364" s="35" t="s">
        <v>1559</v>
      </c>
      <c r="E364" s="35" t="s">
        <v>2058</v>
      </c>
      <c r="F364" s="35" t="s">
        <v>1726</v>
      </c>
      <c r="G364" s="35" t="s">
        <v>1747</v>
      </c>
      <c r="H364"/>
      <c r="I364"/>
      <c r="J364"/>
      <c r="K364"/>
      <c r="L364"/>
      <c r="M364"/>
    </row>
    <row r="365" spans="1:13" x14ac:dyDescent="0.25">
      <c r="A365"/>
      <c r="B365"/>
      <c r="C365" s="35" t="s">
        <v>2059</v>
      </c>
      <c r="D365" s="35" t="s">
        <v>1559</v>
      </c>
      <c r="E365" s="35" t="s">
        <v>2059</v>
      </c>
      <c r="F365" s="35" t="s">
        <v>1726</v>
      </c>
      <c r="G365" s="35" t="s">
        <v>1747</v>
      </c>
      <c r="H365"/>
      <c r="I365"/>
      <c r="J365"/>
      <c r="K365"/>
      <c r="L365"/>
      <c r="M365"/>
    </row>
    <row r="366" spans="1:13" x14ac:dyDescent="0.25">
      <c r="A366"/>
      <c r="B366"/>
      <c r="C366" s="35" t="s">
        <v>2060</v>
      </c>
      <c r="D366" s="35" t="s">
        <v>1559</v>
      </c>
      <c r="E366" s="35" t="s">
        <v>2060</v>
      </c>
      <c r="F366" s="35" t="s">
        <v>1726</v>
      </c>
      <c r="G366" s="35" t="s">
        <v>1747</v>
      </c>
      <c r="H366"/>
      <c r="I366"/>
      <c r="J366"/>
      <c r="K366"/>
      <c r="L366"/>
      <c r="M366"/>
    </row>
    <row r="367" spans="1:13" x14ac:dyDescent="0.25">
      <c r="A367"/>
      <c r="B367"/>
      <c r="C367" s="35" t="s">
        <v>2061</v>
      </c>
      <c r="D367" s="35" t="s">
        <v>1559</v>
      </c>
      <c r="E367" s="35" t="s">
        <v>2061</v>
      </c>
      <c r="F367" s="35" t="s">
        <v>1726</v>
      </c>
      <c r="G367" s="35" t="s">
        <v>1747</v>
      </c>
      <c r="H367"/>
      <c r="I367"/>
      <c r="J367"/>
      <c r="K367"/>
      <c r="L367"/>
      <c r="M367"/>
    </row>
    <row r="368" spans="1:13" x14ac:dyDescent="0.25">
      <c r="A368"/>
      <c r="B368" s="35" t="s">
        <v>2062</v>
      </c>
      <c r="C368" s="35" t="s">
        <v>1559</v>
      </c>
      <c r="D368" s="35" t="s">
        <v>1559</v>
      </c>
      <c r="E368" s="35" t="s">
        <v>2062</v>
      </c>
      <c r="F368" s="35" t="s">
        <v>1726</v>
      </c>
      <c r="G368" s="35" t="s">
        <v>1747</v>
      </c>
      <c r="H368"/>
      <c r="I368"/>
      <c r="J368"/>
      <c r="K368"/>
      <c r="L368"/>
      <c r="M368"/>
    </row>
    <row r="369" spans="1:13" x14ac:dyDescent="0.25">
      <c r="A369"/>
      <c r="B369"/>
      <c r="C369" s="35" t="s">
        <v>2063</v>
      </c>
      <c r="D369" s="35" t="s">
        <v>1559</v>
      </c>
      <c r="E369" s="35" t="s">
        <v>2063</v>
      </c>
      <c r="F369" s="35" t="s">
        <v>1726</v>
      </c>
      <c r="G369" s="35" t="s">
        <v>1747</v>
      </c>
      <c r="H369"/>
      <c r="I369"/>
      <c r="J369"/>
      <c r="K369"/>
      <c r="L369"/>
      <c r="M369"/>
    </row>
    <row r="370" spans="1:13" x14ac:dyDescent="0.25">
      <c r="A370"/>
      <c r="B370"/>
      <c r="C370" s="35" t="s">
        <v>2064</v>
      </c>
      <c r="D370" s="35" t="s">
        <v>1559</v>
      </c>
      <c r="E370" s="35" t="s">
        <v>2064</v>
      </c>
      <c r="F370" s="35" t="s">
        <v>1726</v>
      </c>
      <c r="G370" s="35" t="s">
        <v>1747</v>
      </c>
      <c r="H370"/>
      <c r="I370"/>
      <c r="J370"/>
      <c r="K370"/>
      <c r="L370"/>
      <c r="M370"/>
    </row>
    <row r="371" spans="1:13" x14ac:dyDescent="0.25">
      <c r="A371"/>
      <c r="B371"/>
      <c r="C371" s="35" t="s">
        <v>2065</v>
      </c>
      <c r="D371" s="35" t="s">
        <v>1559</v>
      </c>
      <c r="E371" s="35" t="s">
        <v>2065</v>
      </c>
      <c r="F371" s="35" t="s">
        <v>1726</v>
      </c>
      <c r="G371" s="35" t="s">
        <v>1747</v>
      </c>
      <c r="H371"/>
      <c r="I371"/>
      <c r="J371"/>
      <c r="K371"/>
      <c r="L371"/>
      <c r="M371"/>
    </row>
    <row r="372" spans="1:13" x14ac:dyDescent="0.25">
      <c r="A372"/>
      <c r="B372"/>
      <c r="C372" s="35" t="s">
        <v>2066</v>
      </c>
      <c r="D372" s="35" t="s">
        <v>1559</v>
      </c>
      <c r="E372" s="35" t="s">
        <v>2066</v>
      </c>
      <c r="F372" s="35" t="s">
        <v>1726</v>
      </c>
      <c r="G372" s="35" t="s">
        <v>1747</v>
      </c>
      <c r="H372"/>
      <c r="I372"/>
      <c r="J372"/>
      <c r="K372"/>
      <c r="L372"/>
      <c r="M372"/>
    </row>
    <row r="373" spans="1:13" x14ac:dyDescent="0.25">
      <c r="A373"/>
      <c r="B373"/>
      <c r="C373" s="35" t="s">
        <v>2067</v>
      </c>
      <c r="D373" s="35" t="s">
        <v>1559</v>
      </c>
      <c r="E373" s="35" t="s">
        <v>2067</v>
      </c>
      <c r="F373" s="35" t="s">
        <v>1726</v>
      </c>
      <c r="G373" s="35" t="s">
        <v>1747</v>
      </c>
      <c r="H373"/>
      <c r="I373"/>
      <c r="J373"/>
      <c r="K373"/>
      <c r="L373"/>
      <c r="M373"/>
    </row>
    <row r="374" spans="1:13" x14ac:dyDescent="0.25">
      <c r="A374"/>
      <c r="B374"/>
      <c r="C374" s="35" t="s">
        <v>2068</v>
      </c>
      <c r="D374" s="35" t="s">
        <v>1559</v>
      </c>
      <c r="E374" s="35" t="s">
        <v>2068</v>
      </c>
      <c r="F374" s="35" t="s">
        <v>1726</v>
      </c>
      <c r="G374" s="35" t="s">
        <v>1747</v>
      </c>
      <c r="H374"/>
      <c r="I374"/>
      <c r="J374"/>
      <c r="K374"/>
      <c r="L374"/>
      <c r="M374"/>
    </row>
    <row r="375" spans="1:13" x14ac:dyDescent="0.25">
      <c r="A375"/>
      <c r="B375" s="35" t="s">
        <v>2069</v>
      </c>
      <c r="C375" s="35" t="s">
        <v>1559</v>
      </c>
      <c r="D375" s="35" t="s">
        <v>1559</v>
      </c>
      <c r="E375" s="35" t="s">
        <v>2069</v>
      </c>
      <c r="F375" s="35" t="s">
        <v>1726</v>
      </c>
      <c r="G375" s="35" t="s">
        <v>1747</v>
      </c>
      <c r="H375"/>
      <c r="I375"/>
      <c r="J375"/>
      <c r="K375"/>
      <c r="L375"/>
      <c r="M375"/>
    </row>
    <row r="376" spans="1:13" x14ac:dyDescent="0.25">
      <c r="A376"/>
      <c r="B376"/>
      <c r="C376" s="35" t="s">
        <v>2070</v>
      </c>
      <c r="D376" s="35" t="s">
        <v>1559</v>
      </c>
      <c r="E376" s="35" t="s">
        <v>2070</v>
      </c>
      <c r="F376" s="35" t="s">
        <v>1726</v>
      </c>
      <c r="G376" s="35" t="s">
        <v>1747</v>
      </c>
      <c r="H376"/>
      <c r="I376"/>
      <c r="J376"/>
      <c r="K376"/>
      <c r="L376"/>
      <c r="M376"/>
    </row>
    <row r="377" spans="1:13" x14ac:dyDescent="0.25">
      <c r="A377"/>
      <c r="B377"/>
      <c r="C377" s="35" t="s">
        <v>2071</v>
      </c>
      <c r="D377" s="35" t="s">
        <v>1559</v>
      </c>
      <c r="E377" s="35" t="s">
        <v>2071</v>
      </c>
      <c r="F377" s="35" t="s">
        <v>1726</v>
      </c>
      <c r="G377" s="35" t="s">
        <v>1747</v>
      </c>
      <c r="H377"/>
      <c r="I377"/>
      <c r="J377"/>
      <c r="K377"/>
      <c r="L377"/>
      <c r="M377"/>
    </row>
    <row r="378" spans="1:13" x14ac:dyDescent="0.25">
      <c r="A378"/>
      <c r="B378"/>
      <c r="C378" s="35" t="s">
        <v>2072</v>
      </c>
      <c r="D378" s="35" t="s">
        <v>1559</v>
      </c>
      <c r="E378" s="35" t="s">
        <v>2072</v>
      </c>
      <c r="F378" s="35" t="s">
        <v>1726</v>
      </c>
      <c r="G378" s="35" t="s">
        <v>1747</v>
      </c>
      <c r="H378"/>
      <c r="I378"/>
      <c r="J378"/>
      <c r="K378"/>
      <c r="L378"/>
      <c r="M378"/>
    </row>
    <row r="379" spans="1:13" x14ac:dyDescent="0.25">
      <c r="A379"/>
      <c r="B379"/>
      <c r="C379" s="35" t="s">
        <v>2073</v>
      </c>
      <c r="D379" s="35" t="s">
        <v>1559</v>
      </c>
      <c r="E379" s="35" t="s">
        <v>2073</v>
      </c>
      <c r="F379" s="35" t="s">
        <v>1726</v>
      </c>
      <c r="G379" s="35" t="s">
        <v>1747</v>
      </c>
      <c r="H379"/>
      <c r="I379"/>
      <c r="J379"/>
      <c r="K379"/>
      <c r="L379"/>
      <c r="M379"/>
    </row>
    <row r="380" spans="1:13" x14ac:dyDescent="0.25">
      <c r="A380" s="35" t="s">
        <v>2324</v>
      </c>
      <c r="B380" s="35" t="s">
        <v>1559</v>
      </c>
      <c r="C380" s="35" t="s">
        <v>1559</v>
      </c>
      <c r="D380" s="35" t="s">
        <v>1559</v>
      </c>
      <c r="E380" s="35" t="s">
        <v>2324</v>
      </c>
      <c r="F380" s="35" t="s">
        <v>1727</v>
      </c>
      <c r="G380" s="35" t="s">
        <v>837</v>
      </c>
      <c r="H380"/>
      <c r="I380"/>
      <c r="J380"/>
      <c r="K380"/>
      <c r="L380"/>
      <c r="M380"/>
    </row>
    <row r="381" spans="1:13" x14ac:dyDescent="0.25">
      <c r="A381"/>
      <c r="B381" s="35" t="s">
        <v>2327</v>
      </c>
      <c r="C381" s="35" t="s">
        <v>1559</v>
      </c>
      <c r="D381" s="35" t="s">
        <v>1559</v>
      </c>
      <c r="E381" s="35" t="s">
        <v>2327</v>
      </c>
      <c r="F381" s="35" t="s">
        <v>1727</v>
      </c>
      <c r="G381" s="35" t="s">
        <v>837</v>
      </c>
      <c r="H381"/>
      <c r="I381"/>
      <c r="J381"/>
      <c r="K381"/>
      <c r="L381"/>
      <c r="M381"/>
    </row>
    <row r="382" spans="1:13" x14ac:dyDescent="0.25">
      <c r="A382"/>
      <c r="B382"/>
      <c r="C382" s="35" t="s">
        <v>2328</v>
      </c>
      <c r="D382" s="35" t="s">
        <v>1559</v>
      </c>
      <c r="E382" s="35" t="s">
        <v>2328</v>
      </c>
      <c r="F382" s="35" t="s">
        <v>1726</v>
      </c>
      <c r="G382" s="35" t="s">
        <v>1728</v>
      </c>
      <c r="H382"/>
      <c r="I382"/>
      <c r="J382"/>
      <c r="K382"/>
      <c r="L382"/>
      <c r="M382"/>
    </row>
    <row r="383" spans="1:13" x14ac:dyDescent="0.25">
      <c r="A383"/>
      <c r="B383"/>
      <c r="C383" s="35" t="s">
        <v>2329</v>
      </c>
      <c r="D383" s="35" t="s">
        <v>1559</v>
      </c>
      <c r="E383" s="35" t="s">
        <v>2329</v>
      </c>
      <c r="F383" s="35" t="s">
        <v>1726</v>
      </c>
      <c r="G383" s="35" t="s">
        <v>1728</v>
      </c>
      <c r="H383"/>
      <c r="I383"/>
      <c r="J383"/>
      <c r="K383"/>
      <c r="L383"/>
      <c r="M383"/>
    </row>
    <row r="384" spans="1:13" x14ac:dyDescent="0.25">
      <c r="A384"/>
      <c r="B384"/>
      <c r="C384" s="35" t="s">
        <v>2330</v>
      </c>
      <c r="D384" s="35" t="s">
        <v>1559</v>
      </c>
      <c r="E384" s="35" t="s">
        <v>2330</v>
      </c>
      <c r="F384" s="35" t="s">
        <v>1726</v>
      </c>
      <c r="G384" s="35" t="s">
        <v>1728</v>
      </c>
      <c r="H384"/>
      <c r="I384"/>
      <c r="J384"/>
      <c r="K384"/>
      <c r="L384"/>
      <c r="M384"/>
    </row>
    <row r="385" spans="1:13" x14ac:dyDescent="0.25">
      <c r="A385"/>
      <c r="B385"/>
      <c r="C385" s="35" t="s">
        <v>2331</v>
      </c>
      <c r="D385" s="35" t="s">
        <v>1559</v>
      </c>
      <c r="E385" s="35" t="s">
        <v>2331</v>
      </c>
      <c r="F385" s="35" t="s">
        <v>1726</v>
      </c>
      <c r="G385" s="35" t="s">
        <v>1728</v>
      </c>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3969" r:id="rId5" name="ToggleButton1">
          <controlPr defaultSize="0" autoFill="0" autoLine="0" r:id="rId6">
            <anchor moveWithCells="1">
              <from>
                <xdr:col>2</xdr:col>
                <xdr:colOff>19050</xdr:colOff>
                <xdr:row>0</xdr:row>
                <xdr:rowOff>9525</xdr:rowOff>
              </from>
              <to>
                <xdr:col>4</xdr:col>
                <xdr:colOff>0</xdr:colOff>
                <xdr:row>1</xdr:row>
                <xdr:rowOff>180975</xdr:rowOff>
              </to>
            </anchor>
          </controlPr>
        </control>
      </mc:Choice>
      <mc:Fallback>
        <control shapeId="83969" r:id="rId5" name="ToggleButton1"/>
      </mc:Fallback>
    </mc:AlternateContent>
    <mc:AlternateContent xmlns:mc="http://schemas.openxmlformats.org/markup-compatibility/2006">
      <mc:Choice Requires="x14">
        <control shapeId="83970" r:id="rId7" name="ToggleButton2">
          <controlPr defaultSize="0" autoLine="0" r:id="rId8">
            <anchor moveWithCells="1">
              <from>
                <xdr:col>3</xdr:col>
                <xdr:colOff>1419225</xdr:colOff>
                <xdr:row>0</xdr:row>
                <xdr:rowOff>9525</xdr:rowOff>
              </from>
              <to>
                <xdr:col>5</xdr:col>
                <xdr:colOff>19050</xdr:colOff>
                <xdr:row>1</xdr:row>
                <xdr:rowOff>180975</xdr:rowOff>
              </to>
            </anchor>
          </controlPr>
        </control>
      </mc:Choice>
      <mc:Fallback>
        <control shapeId="83970" r:id="rId7" name="ToggleButton2"/>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AA492"/>
  <sheetViews>
    <sheetView workbookViewId="0">
      <selection activeCell="C448" sqref="C448"/>
    </sheetView>
  </sheetViews>
  <sheetFormatPr defaultRowHeight="15" x14ac:dyDescent="0.25"/>
  <cols>
    <col min="1" max="2" width="34.28515625" customWidth="1"/>
    <col min="3" max="3" width="26.42578125" customWidth="1"/>
  </cols>
  <sheetData>
    <row r="1" spans="1:9" ht="15.75" x14ac:dyDescent="0.25">
      <c r="B1" t="s">
        <v>1484</v>
      </c>
      <c r="C1" s="3" t="s">
        <v>90</v>
      </c>
    </row>
    <row r="2" spans="1:9" ht="18" x14ac:dyDescent="0.25">
      <c r="A2" t="str">
        <f>C2&amp;IF(ISBLANK(D2),""," "&amp;D2)&amp;IF(ISBLANK(E2),""," "&amp;E2)&amp;IF(ISBLANK(F2),""," "&amp;F2)&amp;IF(ISBLANK(G2),""," "&amp;G2)&amp;IF(ISBLANK(H2),""," "&amp;H2)&amp;IF(ISBLANK(I2),""," "&amp;I2)&amp;IF(ISBLANK(J2),""," "&amp;J2)&amp;IF(ISBLANK(K2),""," "&amp;K2)&amp;IF(ISBLANK(L2),""," "&amp;L2)&amp;IF(ISBLANK(M2),""," "&amp;M2)&amp;IF(ISBLANK(N2),""," "&amp;N2)&amp;IF(ISBLANK(O2),""," "&amp;O2)&amp;IF(ISBLANK(P2),""," "&amp;P2)&amp;IF(ISBLANK(Q2),""," "&amp;Q2)&amp;IF(ISBLANK(R2),""," "&amp;R2)&amp;IF(ISBLANK(S2),""," "&amp;S2)&amp;IF(ISBLANK(T2),""," "&amp;T2)&amp;IF(ISBLANK(U2),""," "&amp;U2)&amp;IF(ISBLANK(V2),""," "&amp;V2)&amp;IF(ISBLANK(W2),""," "&amp;W2)&amp;IF(ISBLANK(X2),""," "&amp;X2)&amp;IF(ISBLANK(Y2),""," "&amp;Y2)&amp;IF(ISBLANK(Z2),""," "&amp;Z2)&amp;IF(ISBLANK(AA2),""," "&amp;AA2)</f>
        <v>Event and Demographic Data</v>
      </c>
      <c r="B2" t="s">
        <v>93</v>
      </c>
      <c r="C2" s="12" t="s">
        <v>117</v>
      </c>
      <c r="D2" t="s">
        <v>118</v>
      </c>
      <c r="E2" t="s">
        <v>119</v>
      </c>
      <c r="F2" t="s">
        <v>120</v>
      </c>
    </row>
    <row r="3" spans="1:9" ht="16.5" x14ac:dyDescent="0.25">
      <c r="A3" t="str">
        <f t="shared" ref="A3:A66" si="0">C3&amp;IF(ISBLANK(D3),""," "&amp;D3)&amp;IF(ISBLANK(E3),""," "&amp;E3)&amp;IF(ISBLANK(F3),""," "&amp;F3)&amp;IF(ISBLANK(G3),""," "&amp;G3)&amp;IF(ISBLANK(H3),""," "&amp;H3)&amp;IF(ISBLANK(I3),""," "&amp;I3)&amp;IF(ISBLANK(J3),""," "&amp;J3)&amp;IF(ISBLANK(K3),""," "&amp;K3)&amp;IF(ISBLANK(L3),""," "&amp;L3)&amp;IF(ISBLANK(M3),""," "&amp;M3)&amp;IF(ISBLANK(N3),""," "&amp;N3)&amp;IF(ISBLANK(O3),""," "&amp;O3)&amp;IF(ISBLANK(P3),""," "&amp;P3)&amp;IF(ISBLANK(Q3),""," "&amp;Q3)&amp;IF(ISBLANK(R3),""," "&amp;R3)&amp;IF(ISBLANK(S3),""," "&amp;S3)&amp;IF(ISBLANK(T3),""," "&amp;T3)&amp;IF(ISBLANK(U3),""," "&amp;U3)&amp;IF(ISBLANK(V3),""," "&amp;V3)&amp;IF(ISBLANK(W3),""," "&amp;W3)&amp;IF(ISBLANK(X3),""," "&amp;X3)&amp;IF(ISBLANK(Y3),""," "&amp;Y3)&amp;IF(ISBLANK(Z3),""," "&amp;Z3)&amp;IF(ISBLANK(AA3),""," "&amp;AA3)</f>
        <v>General</v>
      </c>
      <c r="B3" t="s">
        <v>94</v>
      </c>
      <c r="C3" s="13" t="s">
        <v>94</v>
      </c>
    </row>
    <row r="4" spans="1:9" x14ac:dyDescent="0.25">
      <c r="A4" t="str">
        <f t="shared" si="0"/>
        <v>NHS Organisation Code - primary investigator/reporter PS</v>
      </c>
      <c r="B4" t="s">
        <v>1118</v>
      </c>
      <c r="C4" s="11" t="s">
        <v>121</v>
      </c>
      <c r="D4" t="s">
        <v>112</v>
      </c>
      <c r="E4" t="s">
        <v>122</v>
      </c>
      <c r="F4" t="s">
        <v>123</v>
      </c>
      <c r="G4" t="s">
        <v>124</v>
      </c>
      <c r="H4" t="s">
        <v>125</v>
      </c>
      <c r="I4" t="s">
        <v>20</v>
      </c>
    </row>
    <row r="5" spans="1:9" x14ac:dyDescent="0.25">
      <c r="A5" t="str">
        <f t="shared" si="0"/>
        <v>NHS Organisation code(s) - secondary</v>
      </c>
      <c r="B5" t="s">
        <v>95</v>
      </c>
      <c r="C5" s="11" t="s">
        <v>121</v>
      </c>
      <c r="D5" t="s">
        <v>112</v>
      </c>
      <c r="E5" t="s">
        <v>126</v>
      </c>
      <c r="F5" t="s">
        <v>123</v>
      </c>
      <c r="G5" t="s">
        <v>127</v>
      </c>
    </row>
    <row r="6" spans="1:9" x14ac:dyDescent="0.25">
      <c r="A6" t="str">
        <f t="shared" si="0"/>
        <v>Non-conformance report reference PS, IG, PV, F</v>
      </c>
      <c r="B6" t="s">
        <v>1119</v>
      </c>
      <c r="C6" s="11" t="s">
        <v>128</v>
      </c>
      <c r="D6" t="s">
        <v>129</v>
      </c>
      <c r="E6" t="s">
        <v>130</v>
      </c>
      <c r="F6" t="s">
        <v>131</v>
      </c>
      <c r="G6" t="s">
        <v>132</v>
      </c>
      <c r="H6" t="s">
        <v>133</v>
      </c>
      <c r="I6" t="s">
        <v>22</v>
      </c>
    </row>
    <row r="7" spans="1:9" x14ac:dyDescent="0.25">
      <c r="A7" t="str">
        <f t="shared" si="0"/>
        <v>Number of patients affected PS, IG</v>
      </c>
      <c r="B7" t="s">
        <v>96</v>
      </c>
      <c r="C7" s="11" t="s">
        <v>134</v>
      </c>
      <c r="D7" t="s">
        <v>135</v>
      </c>
      <c r="E7" t="s">
        <v>136</v>
      </c>
      <c r="F7" t="s">
        <v>137</v>
      </c>
      <c r="G7" t="s">
        <v>131</v>
      </c>
      <c r="H7" t="s">
        <v>138</v>
      </c>
    </row>
    <row r="8" spans="1:9" x14ac:dyDescent="0.25">
      <c r="A8" t="str">
        <f t="shared" si="0"/>
        <v>Number of staff members affected PS, IG</v>
      </c>
      <c r="B8" t="s">
        <v>97</v>
      </c>
      <c r="C8" s="11" t="s">
        <v>134</v>
      </c>
      <c r="D8" t="s">
        <v>135</v>
      </c>
      <c r="E8" t="s">
        <v>139</v>
      </c>
      <c r="F8" t="s">
        <v>140</v>
      </c>
      <c r="G8" t="s">
        <v>137</v>
      </c>
      <c r="H8" t="s">
        <v>131</v>
      </c>
      <c r="I8" t="s">
        <v>138</v>
      </c>
    </row>
    <row r="9" spans="1:9" x14ac:dyDescent="0.25">
      <c r="A9" t="str">
        <f t="shared" si="0"/>
        <v>Therapy / Contract</v>
      </c>
      <c r="B9" t="s">
        <v>98</v>
      </c>
      <c r="C9" s="11" t="s">
        <v>141</v>
      </c>
      <c r="D9" t="s">
        <v>142</v>
      </c>
      <c r="E9" t="s">
        <v>143</v>
      </c>
    </row>
    <row r="10" spans="1:9" x14ac:dyDescent="0.25">
      <c r="A10" t="str">
        <f t="shared" si="0"/>
        <v>Date and time PS</v>
      </c>
      <c r="B10" t="s">
        <v>1120</v>
      </c>
      <c r="C10" s="11" t="s">
        <v>32</v>
      </c>
      <c r="D10" t="s">
        <v>118</v>
      </c>
      <c r="E10" t="s">
        <v>144</v>
      </c>
      <c r="F10" t="s">
        <v>20</v>
      </c>
    </row>
    <row r="11" spans="1:9" x14ac:dyDescent="0.25">
      <c r="A11" t="str">
        <f t="shared" si="0"/>
        <v>Country: PS</v>
      </c>
      <c r="B11" t="s">
        <v>1121</v>
      </c>
      <c r="C11" s="11" t="s">
        <v>145</v>
      </c>
      <c r="D11" t="s">
        <v>20</v>
      </c>
    </row>
    <row r="12" spans="1:9" x14ac:dyDescent="0.25">
      <c r="A12" t="str">
        <f t="shared" si="0"/>
        <v>England PS</v>
      </c>
      <c r="B12" t="s">
        <v>1122</v>
      </c>
      <c r="C12" s="11" t="s">
        <v>146</v>
      </c>
      <c r="D12" t="s">
        <v>20</v>
      </c>
    </row>
    <row r="13" spans="1:9" x14ac:dyDescent="0.25">
      <c r="A13" t="str">
        <f t="shared" si="0"/>
        <v>Scotland PS</v>
      </c>
      <c r="B13" t="s">
        <v>1123</v>
      </c>
      <c r="C13" s="11" t="s">
        <v>147</v>
      </c>
      <c r="D13" t="s">
        <v>20</v>
      </c>
    </row>
    <row r="14" spans="1:9" x14ac:dyDescent="0.25">
      <c r="A14" t="str">
        <f t="shared" si="0"/>
        <v>Wales PS</v>
      </c>
      <c r="B14" t="s">
        <v>1124</v>
      </c>
      <c r="C14" s="11" t="s">
        <v>148</v>
      </c>
      <c r="D14" t="s">
        <v>20</v>
      </c>
    </row>
    <row r="15" spans="1:9" x14ac:dyDescent="0.25">
      <c r="A15" t="str">
        <f t="shared" si="0"/>
        <v>Northern Ireland PS</v>
      </c>
      <c r="B15" t="s">
        <v>1125</v>
      </c>
      <c r="C15" s="11" t="s">
        <v>149</v>
      </c>
      <c r="D15" t="s">
        <v>150</v>
      </c>
      <c r="E15" t="s">
        <v>20</v>
      </c>
    </row>
    <row r="16" spans="1:9" x14ac:dyDescent="0.25">
      <c r="A16" t="str">
        <f t="shared" si="0"/>
        <v>Other PS</v>
      </c>
      <c r="B16" t="s">
        <v>1126</v>
      </c>
      <c r="C16" s="11" t="s">
        <v>106</v>
      </c>
      <c r="D16" t="s">
        <v>20</v>
      </c>
    </row>
    <row r="17" spans="1:10" x14ac:dyDescent="0.25">
      <c r="A17" t="str">
        <f t="shared" si="0"/>
        <v>Location event occurred: PS</v>
      </c>
      <c r="B17" t="s">
        <v>1127</v>
      </c>
      <c r="C17" s="11" t="s">
        <v>151</v>
      </c>
      <c r="D17" t="s">
        <v>152</v>
      </c>
      <c r="E17" t="s">
        <v>153</v>
      </c>
      <c r="F17" t="s">
        <v>20</v>
      </c>
    </row>
    <row r="18" spans="1:10" ht="25.5" x14ac:dyDescent="0.25">
      <c r="A18" t="str">
        <f t="shared" si="0"/>
        <v>Dispensary/warehouse/customer services</v>
      </c>
      <c r="B18" t="s">
        <v>99</v>
      </c>
      <c r="C18" s="11" t="s">
        <v>154</v>
      </c>
      <c r="D18" t="s">
        <v>155</v>
      </c>
    </row>
    <row r="19" spans="1:10" x14ac:dyDescent="0.25">
      <c r="A19" t="str">
        <f t="shared" si="0"/>
        <v>In-transit</v>
      </c>
      <c r="B19" t="s">
        <v>156</v>
      </c>
      <c r="C19" s="11" t="s">
        <v>156</v>
      </c>
    </row>
    <row r="20" spans="1:10" x14ac:dyDescent="0.25">
      <c r="A20" t="str">
        <f t="shared" si="0"/>
        <v>Private house/flat</v>
      </c>
      <c r="B20" t="s">
        <v>100</v>
      </c>
      <c r="C20" s="11" t="s">
        <v>157</v>
      </c>
      <c r="D20" t="s">
        <v>158</v>
      </c>
    </row>
    <row r="21" spans="1:10" x14ac:dyDescent="0.25">
      <c r="A21" t="str">
        <f t="shared" si="0"/>
        <v>Residential Home</v>
      </c>
      <c r="B21" t="s">
        <v>107</v>
      </c>
      <c r="C21" s="11" t="s">
        <v>159</v>
      </c>
      <c r="D21" t="s">
        <v>160</v>
      </c>
    </row>
    <row r="22" spans="1:10" x14ac:dyDescent="0.25">
      <c r="A22" t="str">
        <f t="shared" si="0"/>
        <v>Nursing Home/Hospice</v>
      </c>
      <c r="B22" t="s">
        <v>101</v>
      </c>
      <c r="C22" s="11" t="s">
        <v>161</v>
      </c>
      <c r="D22" t="s">
        <v>162</v>
      </c>
    </row>
    <row r="23" spans="1:10" x14ac:dyDescent="0.25">
      <c r="A23" t="str">
        <f t="shared" si="0"/>
        <v>Prison/remand</v>
      </c>
      <c r="B23" t="s">
        <v>102</v>
      </c>
      <c r="C23" s="11" t="s">
        <v>102</v>
      </c>
    </row>
    <row r="24" spans="1:10" x14ac:dyDescent="0.25">
      <c r="A24" t="str">
        <f t="shared" si="0"/>
        <v>GP Surgery or Primary care clinic</v>
      </c>
      <c r="B24" t="s">
        <v>103</v>
      </c>
      <c r="C24" s="11" t="s">
        <v>163</v>
      </c>
      <c r="D24" t="s">
        <v>164</v>
      </c>
      <c r="E24" t="s">
        <v>165</v>
      </c>
      <c r="F24" t="s">
        <v>166</v>
      </c>
      <c r="G24" t="s">
        <v>167</v>
      </c>
      <c r="H24" t="s">
        <v>168</v>
      </c>
    </row>
    <row r="25" spans="1:10" x14ac:dyDescent="0.25">
      <c r="A25" t="str">
        <f t="shared" si="0"/>
        <v>Intermediate care setting</v>
      </c>
      <c r="B25" t="s">
        <v>104</v>
      </c>
      <c r="C25" s="11" t="s">
        <v>169</v>
      </c>
      <c r="D25" t="s">
        <v>167</v>
      </c>
      <c r="E25" t="s">
        <v>170</v>
      </c>
    </row>
    <row r="26" spans="1:10" x14ac:dyDescent="0.25">
      <c r="A26" t="str">
        <f t="shared" si="0"/>
        <v>Hospital</v>
      </c>
      <c r="B26" t="s">
        <v>105</v>
      </c>
      <c r="C26" s="11" t="s">
        <v>105</v>
      </c>
    </row>
    <row r="27" spans="1:10" x14ac:dyDescent="0.25">
      <c r="A27" t="str">
        <f t="shared" si="0"/>
        <v>Other</v>
      </c>
      <c r="B27" t="s">
        <v>106</v>
      </c>
      <c r="C27" s="11" t="s">
        <v>106</v>
      </c>
    </row>
    <row r="28" spans="1:10" ht="16.5" x14ac:dyDescent="0.25">
      <c r="A28" t="str">
        <f t="shared" si="0"/>
        <v>Degree of Patient Harm (see NRLS definitions) PS</v>
      </c>
      <c r="B28" t="s">
        <v>1128</v>
      </c>
      <c r="C28" s="13" t="s">
        <v>171</v>
      </c>
      <c r="D28" t="s">
        <v>135</v>
      </c>
      <c r="E28" t="s">
        <v>172</v>
      </c>
      <c r="F28" t="s">
        <v>173</v>
      </c>
      <c r="G28" t="s">
        <v>174</v>
      </c>
      <c r="H28" t="s">
        <v>175</v>
      </c>
      <c r="I28" t="s">
        <v>176</v>
      </c>
      <c r="J28" t="s">
        <v>20</v>
      </c>
    </row>
    <row r="29" spans="1:10" x14ac:dyDescent="0.25">
      <c r="A29" t="str">
        <f t="shared" si="0"/>
        <v>None</v>
      </c>
      <c r="B29" t="s">
        <v>108</v>
      </c>
      <c r="C29" s="11" t="s">
        <v>108</v>
      </c>
    </row>
    <row r="30" spans="1:10" x14ac:dyDescent="0.25">
      <c r="A30" t="str">
        <f t="shared" si="0"/>
        <v>Low</v>
      </c>
      <c r="B30" t="s">
        <v>78</v>
      </c>
      <c r="C30" s="11" t="s">
        <v>78</v>
      </c>
    </row>
    <row r="31" spans="1:10" x14ac:dyDescent="0.25">
      <c r="A31" t="str">
        <f t="shared" si="0"/>
        <v>Moderate</v>
      </c>
      <c r="B31" t="s">
        <v>81</v>
      </c>
      <c r="C31" s="11" t="s">
        <v>81</v>
      </c>
    </row>
    <row r="32" spans="1:10" x14ac:dyDescent="0.25">
      <c r="A32" t="str">
        <f t="shared" si="0"/>
        <v>Severe</v>
      </c>
      <c r="B32" t="s">
        <v>109</v>
      </c>
      <c r="C32" s="11" t="s">
        <v>109</v>
      </c>
    </row>
    <row r="33" spans="1:10" x14ac:dyDescent="0.25">
      <c r="A33" t="str">
        <f t="shared" si="0"/>
        <v>Death</v>
      </c>
      <c r="B33" t="s">
        <v>110</v>
      </c>
      <c r="C33" s="11" t="s">
        <v>110</v>
      </c>
    </row>
    <row r="34" spans="1:10" ht="16.5" x14ac:dyDescent="0.25">
      <c r="A34" t="str">
        <f t="shared" si="0"/>
        <v>Reported by Category; Caused by Categories</v>
      </c>
      <c r="B34" t="s">
        <v>111</v>
      </c>
      <c r="C34" s="13" t="s">
        <v>177</v>
      </c>
      <c r="D34" t="s">
        <v>178</v>
      </c>
      <c r="E34" t="s">
        <v>179</v>
      </c>
      <c r="F34" t="s">
        <v>180</v>
      </c>
      <c r="G34" t="s">
        <v>178</v>
      </c>
      <c r="H34" t="s">
        <v>181</v>
      </c>
    </row>
    <row r="35" spans="1:10" x14ac:dyDescent="0.25">
      <c r="A35" t="str">
        <f t="shared" si="0"/>
        <v>Organisation</v>
      </c>
      <c r="B35" t="s">
        <v>112</v>
      </c>
      <c r="C35" s="11" t="s">
        <v>112</v>
      </c>
    </row>
    <row r="36" spans="1:10" x14ac:dyDescent="0.25">
      <c r="A36" t="str">
        <f t="shared" si="0"/>
        <v>NHS Trust / Health Board / Hospital</v>
      </c>
      <c r="B36" t="s">
        <v>113</v>
      </c>
      <c r="C36" s="11" t="s">
        <v>121</v>
      </c>
      <c r="D36" t="s">
        <v>182</v>
      </c>
      <c r="E36" t="s">
        <v>142</v>
      </c>
      <c r="F36" t="s">
        <v>183</v>
      </c>
      <c r="G36" t="s">
        <v>184</v>
      </c>
      <c r="H36" t="s">
        <v>142</v>
      </c>
      <c r="I36" t="s">
        <v>105</v>
      </c>
    </row>
    <row r="37" spans="1:10" x14ac:dyDescent="0.25">
      <c r="A37" t="str">
        <f t="shared" si="0"/>
        <v>Other Healthcare Professional</v>
      </c>
      <c r="B37" t="s">
        <v>114</v>
      </c>
      <c r="C37" s="11" t="s">
        <v>106</v>
      </c>
      <c r="D37" t="s">
        <v>185</v>
      </c>
      <c r="E37" t="s">
        <v>186</v>
      </c>
    </row>
    <row r="38" spans="1:10" x14ac:dyDescent="0.25">
      <c r="A38" t="str">
        <f t="shared" si="0"/>
        <v>Purchasing Authority / Commissioner / CCG</v>
      </c>
      <c r="B38" t="s">
        <v>115</v>
      </c>
      <c r="C38" s="11" t="s">
        <v>187</v>
      </c>
      <c r="D38" t="s">
        <v>188</v>
      </c>
      <c r="E38" t="s">
        <v>142</v>
      </c>
      <c r="F38" t="s">
        <v>189</v>
      </c>
      <c r="G38" t="s">
        <v>142</v>
      </c>
      <c r="H38" t="s">
        <v>190</v>
      </c>
    </row>
    <row r="39" spans="1:10" x14ac:dyDescent="0.25">
      <c r="A39" t="str">
        <f t="shared" si="0"/>
        <v>Pharmaceutical / Device Companies</v>
      </c>
      <c r="B39" t="s">
        <v>116</v>
      </c>
      <c r="C39" s="11" t="s">
        <v>191</v>
      </c>
      <c r="D39" t="s">
        <v>142</v>
      </c>
      <c r="E39" t="s">
        <v>192</v>
      </c>
      <c r="F39" t="s">
        <v>193</v>
      </c>
    </row>
    <row r="40" spans="1:10" x14ac:dyDescent="0.25">
      <c r="A40" t="str">
        <f t="shared" si="0"/>
        <v>Patient / Patient Representative / Carer / Advocate</v>
      </c>
      <c r="B40" t="s">
        <v>1129</v>
      </c>
      <c r="C40" t="s">
        <v>172</v>
      </c>
      <c r="D40" t="s">
        <v>142</v>
      </c>
      <c r="E40" t="s">
        <v>172</v>
      </c>
      <c r="F40" t="s">
        <v>194</v>
      </c>
      <c r="G40" t="s">
        <v>142</v>
      </c>
      <c r="H40" t="s">
        <v>195</v>
      </c>
      <c r="I40" t="s">
        <v>142</v>
      </c>
      <c r="J40" t="s">
        <v>196</v>
      </c>
    </row>
    <row r="41" spans="1:10" x14ac:dyDescent="0.25">
      <c r="A41" t="str">
        <f t="shared" si="0"/>
        <v>Primary sub-contractor</v>
      </c>
      <c r="B41" t="s">
        <v>1130</v>
      </c>
      <c r="C41" t="s">
        <v>166</v>
      </c>
      <c r="D41" t="s">
        <v>197</v>
      </c>
    </row>
    <row r="42" spans="1:10" x14ac:dyDescent="0.25">
      <c r="A42" t="str">
        <f t="shared" si="0"/>
        <v>Suppliers and sub-contractors</v>
      </c>
      <c r="B42" t="s">
        <v>1131</v>
      </c>
      <c r="C42" t="s">
        <v>198</v>
      </c>
      <c r="D42" t="s">
        <v>118</v>
      </c>
      <c r="E42" t="s">
        <v>199</v>
      </c>
    </row>
    <row r="43" spans="1:10" x14ac:dyDescent="0.25">
      <c r="A43" t="str">
        <f t="shared" si="0"/>
        <v>Reporting staff type</v>
      </c>
      <c r="B43" t="s">
        <v>1132</v>
      </c>
      <c r="C43" t="s">
        <v>200</v>
      </c>
      <c r="D43" t="s">
        <v>139</v>
      </c>
      <c r="E43" t="s">
        <v>201</v>
      </c>
    </row>
    <row r="44" spans="1:10" x14ac:dyDescent="0.25">
      <c r="A44" t="str">
        <f t="shared" si="0"/>
        <v>Medical</v>
      </c>
      <c r="B44" t="s">
        <v>202</v>
      </c>
      <c r="C44" t="s">
        <v>202</v>
      </c>
    </row>
    <row r="45" spans="1:10" x14ac:dyDescent="0.25">
      <c r="A45" t="str">
        <f t="shared" si="0"/>
        <v>Nurse</v>
      </c>
      <c r="B45" t="s">
        <v>203</v>
      </c>
      <c r="C45" t="s">
        <v>203</v>
      </c>
    </row>
    <row r="46" spans="1:10" x14ac:dyDescent="0.25">
      <c r="A46" t="str">
        <f t="shared" si="0"/>
        <v>Pharmacy</v>
      </c>
      <c r="B46" t="s">
        <v>204</v>
      </c>
      <c r="C46" t="s">
        <v>204</v>
      </c>
    </row>
    <row r="47" spans="1:10" x14ac:dyDescent="0.25">
      <c r="A47" t="str">
        <f t="shared" si="0"/>
        <v>Dental</v>
      </c>
      <c r="B47" t="s">
        <v>205</v>
      </c>
      <c r="C47" t="s">
        <v>205</v>
      </c>
    </row>
    <row r="48" spans="1:10" x14ac:dyDescent="0.25">
      <c r="A48" t="str">
        <f t="shared" si="0"/>
        <v>Support staff</v>
      </c>
      <c r="B48" t="s">
        <v>1133</v>
      </c>
      <c r="C48" t="s">
        <v>206</v>
      </c>
      <c r="D48" t="s">
        <v>139</v>
      </c>
    </row>
    <row r="49" spans="1:8" x14ac:dyDescent="0.25">
      <c r="A49" t="str">
        <f t="shared" si="0"/>
        <v>Serious non-conformance type</v>
      </c>
      <c r="B49" t="s">
        <v>1134</v>
      </c>
      <c r="C49" t="s">
        <v>207</v>
      </c>
      <c r="D49" t="s">
        <v>208</v>
      </c>
      <c r="E49" t="s">
        <v>201</v>
      </c>
    </row>
    <row r="50" spans="1:8" x14ac:dyDescent="0.25">
      <c r="A50" t="str">
        <f t="shared" si="0"/>
        <v>Patient Safety (PS)</v>
      </c>
      <c r="B50" t="s">
        <v>14</v>
      </c>
      <c r="C50" t="s">
        <v>172</v>
      </c>
      <c r="D50" t="s">
        <v>209</v>
      </c>
      <c r="E50" t="s">
        <v>210</v>
      </c>
    </row>
    <row r="51" spans="1:8" x14ac:dyDescent="0.25">
      <c r="A51" t="str">
        <f t="shared" si="0"/>
        <v>Safeguarding (S)</v>
      </c>
      <c r="B51" t="s">
        <v>1135</v>
      </c>
      <c r="C51" t="s">
        <v>211</v>
      </c>
      <c r="D51" t="s">
        <v>212</v>
      </c>
    </row>
    <row r="52" spans="1:8" x14ac:dyDescent="0.25">
      <c r="A52" t="str">
        <f t="shared" si="0"/>
        <v>Adverse Drug Reaction; pharmacovigilence (PV)</v>
      </c>
      <c r="B52" t="s">
        <v>1136</v>
      </c>
      <c r="C52" t="s">
        <v>213</v>
      </c>
      <c r="D52" t="s">
        <v>214</v>
      </c>
      <c r="E52" t="s">
        <v>215</v>
      </c>
      <c r="F52" t="s">
        <v>216</v>
      </c>
      <c r="G52" t="s">
        <v>217</v>
      </c>
    </row>
    <row r="53" spans="1:8" x14ac:dyDescent="0.25">
      <c r="A53" t="str">
        <f t="shared" si="0"/>
        <v>Faulty Medicine or Device (F)</v>
      </c>
      <c r="B53" t="s">
        <v>1137</v>
      </c>
      <c r="C53" t="s">
        <v>218</v>
      </c>
      <c r="D53" t="s">
        <v>219</v>
      </c>
      <c r="E53" t="s">
        <v>165</v>
      </c>
      <c r="F53" t="s">
        <v>192</v>
      </c>
      <c r="G53" t="s">
        <v>220</v>
      </c>
    </row>
    <row r="54" spans="1:8" x14ac:dyDescent="0.25">
      <c r="A54" t="str">
        <f t="shared" si="0"/>
        <v>Confidentiality or Consent (Information Governance) (IG)</v>
      </c>
      <c r="B54" t="s">
        <v>1138</v>
      </c>
      <c r="C54" t="s">
        <v>221</v>
      </c>
      <c r="D54" t="s">
        <v>165</v>
      </c>
      <c r="E54" t="s">
        <v>222</v>
      </c>
      <c r="F54" t="s">
        <v>223</v>
      </c>
      <c r="G54" t="s">
        <v>224</v>
      </c>
      <c r="H54" t="s">
        <v>225</v>
      </c>
    </row>
    <row r="55" spans="1:8" x14ac:dyDescent="0.25">
      <c r="A55" t="str">
        <f t="shared" si="0"/>
        <v>Complaint (C)</v>
      </c>
      <c r="B55" t="s">
        <v>1139</v>
      </c>
      <c r="C55" t="s">
        <v>226</v>
      </c>
      <c r="D55" t="s">
        <v>227</v>
      </c>
    </row>
    <row r="56" spans="1:8" x14ac:dyDescent="0.25">
      <c r="A56" t="str">
        <f t="shared" si="0"/>
        <v>Not-serious – downgraded following triage/investigation</v>
      </c>
      <c r="B56" t="s">
        <v>1140</v>
      </c>
      <c r="C56" t="s">
        <v>228</v>
      </c>
      <c r="D56" t="s">
        <v>229</v>
      </c>
      <c r="E56" t="s">
        <v>230</v>
      </c>
      <c r="F56" t="s">
        <v>231</v>
      </c>
      <c r="G56" t="s">
        <v>232</v>
      </c>
    </row>
    <row r="57" spans="1:8" x14ac:dyDescent="0.25">
      <c r="A57" t="str">
        <f t="shared" si="0"/>
        <v>Medicine / Device details (PS, F)</v>
      </c>
      <c r="B57" t="s">
        <v>1141</v>
      </c>
      <c r="C57" t="s">
        <v>219</v>
      </c>
      <c r="D57" t="s">
        <v>142</v>
      </c>
      <c r="E57" t="s">
        <v>192</v>
      </c>
      <c r="F57" t="s">
        <v>233</v>
      </c>
      <c r="G57" t="s">
        <v>234</v>
      </c>
      <c r="H57" t="s">
        <v>235</v>
      </c>
    </row>
    <row r="58" spans="1:8" ht="15.75" thickBot="1" x14ac:dyDescent="0.3">
      <c r="A58" t="str">
        <f t="shared" si="0"/>
        <v>Approved name</v>
      </c>
      <c r="B58" t="s">
        <v>21</v>
      </c>
      <c r="C58" s="7" t="s">
        <v>236</v>
      </c>
      <c r="D58" t="s">
        <v>237</v>
      </c>
    </row>
    <row r="59" spans="1:8" ht="15.75" thickBot="1" x14ac:dyDescent="0.3">
      <c r="A59" t="str">
        <f t="shared" si="0"/>
        <v>proprietary name</v>
      </c>
      <c r="B59" t="s">
        <v>1142</v>
      </c>
      <c r="C59" s="7" t="s">
        <v>238</v>
      </c>
      <c r="D59" t="s">
        <v>237</v>
      </c>
    </row>
    <row r="60" spans="1:8" ht="15.75" thickBot="1" x14ac:dyDescent="0.3">
      <c r="A60" t="str">
        <f t="shared" si="0"/>
        <v>Non-proprietary Name</v>
      </c>
      <c r="B60" t="s">
        <v>23</v>
      </c>
      <c r="C60" s="7" t="s">
        <v>239</v>
      </c>
      <c r="D60" t="s">
        <v>240</v>
      </c>
    </row>
    <row r="61" spans="1:8" ht="15.75" thickBot="1" x14ac:dyDescent="0.3">
      <c r="A61" t="str">
        <f t="shared" si="0"/>
        <v>Form</v>
      </c>
      <c r="B61" t="s">
        <v>25</v>
      </c>
      <c r="C61" s="7" t="s">
        <v>25</v>
      </c>
    </row>
    <row r="62" spans="1:8" ht="15.75" thickBot="1" x14ac:dyDescent="0.3">
      <c r="A62" t="str">
        <f t="shared" si="0"/>
        <v>Strength</v>
      </c>
      <c r="B62" t="s">
        <v>26</v>
      </c>
      <c r="C62" s="7" t="s">
        <v>26</v>
      </c>
    </row>
    <row r="63" spans="1:8" ht="15.75" thickBot="1" x14ac:dyDescent="0.3">
      <c r="A63" t="str">
        <f t="shared" si="0"/>
        <v>Container Type &amp; Size</v>
      </c>
      <c r="B63" t="s">
        <v>27</v>
      </c>
      <c r="C63" s="7" t="s">
        <v>241</v>
      </c>
      <c r="D63" t="s">
        <v>242</v>
      </c>
      <c r="E63" t="s">
        <v>243</v>
      </c>
      <c r="F63" t="s">
        <v>244</v>
      </c>
    </row>
    <row r="64" spans="1:8" ht="15.75" thickBot="1" x14ac:dyDescent="0.3">
      <c r="A64" t="str">
        <f t="shared" si="0"/>
        <v>Route</v>
      </c>
      <c r="B64" t="s">
        <v>28</v>
      </c>
      <c r="C64" s="8" t="s">
        <v>28</v>
      </c>
    </row>
    <row r="65" spans="1:7" ht="15.75" thickBot="1" x14ac:dyDescent="0.3">
      <c r="A65" t="str">
        <f t="shared" si="0"/>
        <v>Manufacturer/ Supplier / Parallel Importer</v>
      </c>
      <c r="B65" t="s">
        <v>29</v>
      </c>
      <c r="C65" s="7" t="s">
        <v>245</v>
      </c>
      <c r="D65" t="s">
        <v>42</v>
      </c>
      <c r="E65" t="s">
        <v>142</v>
      </c>
      <c r="F65" t="s">
        <v>246</v>
      </c>
      <c r="G65" t="s">
        <v>247</v>
      </c>
    </row>
    <row r="66" spans="1:7" ht="15.75" thickBot="1" x14ac:dyDescent="0.3">
      <c r="A66" t="str">
        <f t="shared" si="0"/>
        <v>Batch number</v>
      </c>
      <c r="B66" t="s">
        <v>30</v>
      </c>
      <c r="C66" s="7" t="s">
        <v>248</v>
      </c>
      <c r="D66" t="s">
        <v>249</v>
      </c>
    </row>
    <row r="67" spans="1:7" ht="15.75" thickBot="1" x14ac:dyDescent="0.3">
      <c r="A67" t="str">
        <f t="shared" ref="A67:A130" si="1">C67&amp;IF(ISBLANK(D67),""," "&amp;D67)&amp;IF(ISBLANK(E67),""," "&amp;E67)&amp;IF(ISBLANK(F67),""," "&amp;F67)&amp;IF(ISBLANK(G67),""," "&amp;G67)&amp;IF(ISBLANK(H67),""," "&amp;H67)&amp;IF(ISBLANK(I67),""," "&amp;I67)&amp;IF(ISBLANK(J67),""," "&amp;J67)&amp;IF(ISBLANK(K67),""," "&amp;K67)&amp;IF(ISBLANK(L67),""," "&amp;L67)&amp;IF(ISBLANK(M67),""," "&amp;M67)&amp;IF(ISBLANK(N67),""," "&amp;N67)&amp;IF(ISBLANK(O67),""," "&amp;O67)&amp;IF(ISBLANK(P67),""," "&amp;P67)&amp;IF(ISBLANK(Q67),""," "&amp;Q67)&amp;IF(ISBLANK(R67),""," "&amp;R67)&amp;IF(ISBLANK(S67),""," "&amp;S67)&amp;IF(ISBLANK(T67),""," "&amp;T67)&amp;IF(ISBLANK(U67),""," "&amp;U67)&amp;IF(ISBLANK(V67),""," "&amp;V67)&amp;IF(ISBLANK(W67),""," "&amp;W67)&amp;IF(ISBLANK(X67),""," "&amp;X67)&amp;IF(ISBLANK(Y67),""," "&amp;Y67)&amp;IF(ISBLANK(Z67),""," "&amp;Z67)&amp;IF(ISBLANK(AA67),""," "&amp;AA67)</f>
        <v>Expiry Date</v>
      </c>
      <c r="B67" t="s">
        <v>31</v>
      </c>
      <c r="C67" s="7" t="s">
        <v>250</v>
      </c>
      <c r="D67" t="s">
        <v>32</v>
      </c>
    </row>
    <row r="68" spans="1:7" ht="15.75" thickBot="1" x14ac:dyDescent="0.3">
      <c r="A68" t="str">
        <f t="shared" si="1"/>
        <v>Manufactured special</v>
      </c>
      <c r="B68" t="s">
        <v>33</v>
      </c>
      <c r="C68" s="7" t="s">
        <v>251</v>
      </c>
      <c r="D68" t="s">
        <v>252</v>
      </c>
    </row>
    <row r="69" spans="1:7" ht="15.75" thickBot="1" x14ac:dyDescent="0.3">
      <c r="A69" t="str">
        <f t="shared" si="1"/>
        <v>Clinical Trial</v>
      </c>
      <c r="B69" t="s">
        <v>34</v>
      </c>
      <c r="C69" s="7" t="s">
        <v>253</v>
      </c>
      <c r="D69" t="s">
        <v>254</v>
      </c>
    </row>
    <row r="70" spans="1:7" ht="15.75" thickBot="1" x14ac:dyDescent="0.3">
      <c r="A70" t="str">
        <f t="shared" si="1"/>
        <v>Type of Device</v>
      </c>
      <c r="B70" t="s">
        <v>35</v>
      </c>
      <c r="C70" s="8" t="s">
        <v>242</v>
      </c>
      <c r="D70" t="s">
        <v>135</v>
      </c>
      <c r="E70" t="s">
        <v>192</v>
      </c>
    </row>
    <row r="71" spans="1:7" ht="15.75" thickBot="1" x14ac:dyDescent="0.3">
      <c r="A71" t="str">
        <f t="shared" si="1"/>
        <v>Location of device</v>
      </c>
      <c r="B71" t="s">
        <v>36</v>
      </c>
      <c r="C71" s="7" t="s">
        <v>151</v>
      </c>
      <c r="D71" t="s">
        <v>135</v>
      </c>
      <c r="E71" t="s">
        <v>255</v>
      </c>
    </row>
    <row r="72" spans="1:7" ht="15.75" thickBot="1" x14ac:dyDescent="0.3">
      <c r="A72" t="str">
        <f t="shared" si="1"/>
        <v>Product name</v>
      </c>
      <c r="B72" t="s">
        <v>37</v>
      </c>
      <c r="C72" s="7" t="s">
        <v>256</v>
      </c>
      <c r="D72" t="s">
        <v>237</v>
      </c>
    </row>
    <row r="73" spans="1:7" ht="15.75" thickBot="1" x14ac:dyDescent="0.3">
      <c r="A73" t="str">
        <f t="shared" si="1"/>
        <v>Model</v>
      </c>
      <c r="B73" t="s">
        <v>38</v>
      </c>
      <c r="C73" s="7" t="s">
        <v>38</v>
      </c>
    </row>
    <row r="74" spans="1:7" ht="15.75" thickBot="1" x14ac:dyDescent="0.3">
      <c r="A74" t="str">
        <f t="shared" si="1"/>
        <v>Catalogue number</v>
      </c>
      <c r="B74" t="s">
        <v>39</v>
      </c>
      <c r="C74" s="7" t="s">
        <v>257</v>
      </c>
      <c r="D74" t="s">
        <v>249</v>
      </c>
    </row>
    <row r="75" spans="1:7" ht="15.75" thickBot="1" x14ac:dyDescent="0.3">
      <c r="A75" t="str">
        <f t="shared" si="1"/>
        <v>Serial number</v>
      </c>
      <c r="B75" t="s">
        <v>40</v>
      </c>
      <c r="C75" s="7" t="s">
        <v>258</v>
      </c>
      <c r="D75" t="s">
        <v>249</v>
      </c>
    </row>
    <row r="76" spans="1:7" ht="15.75" thickBot="1" x14ac:dyDescent="0.3">
      <c r="A76" t="str">
        <f t="shared" si="1"/>
        <v>Manufacturer</v>
      </c>
      <c r="B76" t="s">
        <v>41</v>
      </c>
      <c r="C76" s="7" t="s">
        <v>41</v>
      </c>
    </row>
    <row r="77" spans="1:7" ht="15.75" thickBot="1" x14ac:dyDescent="0.3">
      <c r="A77" t="str">
        <f t="shared" si="1"/>
        <v>Supplier</v>
      </c>
      <c r="B77" t="s">
        <v>42</v>
      </c>
      <c r="C77" s="7" t="s">
        <v>42</v>
      </c>
    </row>
    <row r="78" spans="1:7" ht="15.75" thickBot="1" x14ac:dyDescent="0.3">
      <c r="A78" t="str">
        <f t="shared" si="1"/>
        <v>Batch number</v>
      </c>
      <c r="B78" t="s">
        <v>30</v>
      </c>
      <c r="C78" s="7" t="s">
        <v>248</v>
      </c>
      <c r="D78" t="s">
        <v>249</v>
      </c>
    </row>
    <row r="79" spans="1:7" ht="15.75" thickBot="1" x14ac:dyDescent="0.3">
      <c r="A79" t="str">
        <f t="shared" si="1"/>
        <v>Expiry date</v>
      </c>
      <c r="B79" t="s">
        <v>43</v>
      </c>
      <c r="C79" s="7" t="s">
        <v>250</v>
      </c>
      <c r="D79" t="s">
        <v>259</v>
      </c>
    </row>
    <row r="80" spans="1:7" ht="15.75" thickBot="1" x14ac:dyDescent="0.3">
      <c r="A80" t="str">
        <f t="shared" si="1"/>
        <v>Date of manufacture</v>
      </c>
      <c r="B80" t="s">
        <v>44</v>
      </c>
      <c r="C80" s="7" t="s">
        <v>32</v>
      </c>
      <c r="D80" t="s">
        <v>135</v>
      </c>
      <c r="E80" t="s">
        <v>260</v>
      </c>
    </row>
    <row r="81" spans="1:15" ht="15.75" thickBot="1" x14ac:dyDescent="0.3">
      <c r="A81" t="str">
        <f t="shared" si="1"/>
        <v>Quantity defective</v>
      </c>
      <c r="B81" t="s">
        <v>45</v>
      </c>
      <c r="C81" s="7" t="s">
        <v>261</v>
      </c>
      <c r="D81" t="s">
        <v>262</v>
      </c>
    </row>
    <row r="82" spans="1:15" x14ac:dyDescent="0.25">
      <c r="A82" t="str">
        <f t="shared" si="1"/>
        <v>Demographics (PS, PV and S)</v>
      </c>
      <c r="B82" t="s">
        <v>1143</v>
      </c>
      <c r="C82" t="s">
        <v>263</v>
      </c>
      <c r="D82" t="s">
        <v>234</v>
      </c>
      <c r="E82" t="s">
        <v>264</v>
      </c>
      <c r="F82" t="s">
        <v>118</v>
      </c>
      <c r="G82" t="s">
        <v>265</v>
      </c>
    </row>
    <row r="83" spans="1:15" x14ac:dyDescent="0.25">
      <c r="A83" t="str">
        <f t="shared" si="1"/>
        <v>Patient under 0.75 Yes/No</v>
      </c>
      <c r="B83" t="s">
        <v>1144</v>
      </c>
      <c r="C83" t="s">
        <v>172</v>
      </c>
      <c r="D83" t="s">
        <v>266</v>
      </c>
      <c r="E83" s="17">
        <v>0.75</v>
      </c>
      <c r="F83" t="s">
        <v>267</v>
      </c>
    </row>
    <row r="84" spans="1:15" x14ac:dyDescent="0.25">
      <c r="A84" t="str">
        <f t="shared" si="1"/>
        <v>Gender: Male/Female/unknown</v>
      </c>
      <c r="B84" t="s">
        <v>1145</v>
      </c>
      <c r="C84" t="s">
        <v>268</v>
      </c>
      <c r="D84" t="s">
        <v>269</v>
      </c>
    </row>
    <row r="85" spans="1:15" x14ac:dyDescent="0.25">
      <c r="A85" t="str">
        <f t="shared" si="1"/>
        <v>DOB / Age</v>
      </c>
      <c r="B85" t="s">
        <v>1146</v>
      </c>
      <c r="C85" t="s">
        <v>270</v>
      </c>
      <c r="D85" t="s">
        <v>142</v>
      </c>
      <c r="E85" t="s">
        <v>271</v>
      </c>
    </row>
    <row r="86" spans="1:15" x14ac:dyDescent="0.25">
      <c r="A86" t="str">
        <f t="shared" si="1"/>
        <v>Ethnicity: White; Mixed; Asian / Asian British; Black / Black British; Other; Unknown</v>
      </c>
      <c r="B86" t="s">
        <v>1147</v>
      </c>
      <c r="C86" t="s">
        <v>272</v>
      </c>
      <c r="D86" t="s">
        <v>273</v>
      </c>
      <c r="E86" t="s">
        <v>274</v>
      </c>
      <c r="F86" t="s">
        <v>275</v>
      </c>
      <c r="G86" t="s">
        <v>142</v>
      </c>
      <c r="H86" t="s">
        <v>275</v>
      </c>
      <c r="I86" t="s">
        <v>276</v>
      </c>
      <c r="J86" t="s">
        <v>277</v>
      </c>
      <c r="K86" t="s">
        <v>142</v>
      </c>
      <c r="L86" t="s">
        <v>277</v>
      </c>
      <c r="M86" t="s">
        <v>276</v>
      </c>
      <c r="N86" t="s">
        <v>278</v>
      </c>
      <c r="O86" t="s">
        <v>279</v>
      </c>
    </row>
    <row r="87" spans="1:15" x14ac:dyDescent="0.25">
      <c r="A87" t="str">
        <f t="shared" si="1"/>
        <v>Process Based Coding</v>
      </c>
      <c r="B87" t="s">
        <v>91</v>
      </c>
      <c r="C87" s="14" t="s">
        <v>280</v>
      </c>
      <c r="D87" t="s">
        <v>281</v>
      </c>
      <c r="E87" t="s">
        <v>282</v>
      </c>
    </row>
    <row r="88" spans="1:15" x14ac:dyDescent="0.25">
      <c r="A88" t="str">
        <f t="shared" si="1"/>
        <v>Service Implementation / Change Control (process step 1,2)</v>
      </c>
      <c r="B88" t="s">
        <v>1148</v>
      </c>
      <c r="C88" t="s">
        <v>283</v>
      </c>
      <c r="D88" t="s">
        <v>284</v>
      </c>
      <c r="E88" t="s">
        <v>142</v>
      </c>
      <c r="F88" t="s">
        <v>285</v>
      </c>
      <c r="G88" t="s">
        <v>286</v>
      </c>
      <c r="H88" t="s">
        <v>287</v>
      </c>
      <c r="I88" t="s">
        <v>288</v>
      </c>
      <c r="J88" t="s">
        <v>289</v>
      </c>
    </row>
    <row r="89" spans="1:15" x14ac:dyDescent="0.25">
      <c r="A89" t="str">
        <f t="shared" si="1"/>
        <v>SLA / Contract not in place</v>
      </c>
      <c r="B89" t="s">
        <v>1149</v>
      </c>
      <c r="C89" t="s">
        <v>290</v>
      </c>
      <c r="D89" t="s">
        <v>142</v>
      </c>
      <c r="E89" t="s">
        <v>143</v>
      </c>
      <c r="F89" t="s">
        <v>291</v>
      </c>
      <c r="G89" t="s">
        <v>292</v>
      </c>
      <c r="H89" t="s">
        <v>293</v>
      </c>
    </row>
    <row r="90" spans="1:15" x14ac:dyDescent="0.25">
      <c r="A90" t="str">
        <f t="shared" si="1"/>
        <v>SLA / Contract unclear</v>
      </c>
      <c r="B90" t="s">
        <v>1150</v>
      </c>
      <c r="C90" t="s">
        <v>290</v>
      </c>
      <c r="D90" t="s">
        <v>142</v>
      </c>
      <c r="E90" t="s">
        <v>143</v>
      </c>
      <c r="F90" t="s">
        <v>294</v>
      </c>
    </row>
    <row r="91" spans="1:15" x14ac:dyDescent="0.25">
      <c r="A91" t="str">
        <f t="shared" si="1"/>
        <v>Policy / Guideline / Standard Operating Procedure not in place IG</v>
      </c>
      <c r="B91" t="s">
        <v>1151</v>
      </c>
      <c r="C91" t="s">
        <v>295</v>
      </c>
      <c r="D91" t="s">
        <v>142</v>
      </c>
      <c r="E91" t="s">
        <v>296</v>
      </c>
      <c r="F91" t="s">
        <v>142</v>
      </c>
      <c r="G91" t="s">
        <v>297</v>
      </c>
      <c r="H91" t="s">
        <v>298</v>
      </c>
      <c r="I91" t="s">
        <v>299</v>
      </c>
      <c r="J91" t="s">
        <v>291</v>
      </c>
      <c r="K91" t="s">
        <v>292</v>
      </c>
      <c r="L91" t="s">
        <v>293</v>
      </c>
      <c r="M91" t="s">
        <v>138</v>
      </c>
    </row>
    <row r="92" spans="1:15" x14ac:dyDescent="0.25">
      <c r="A92" t="str">
        <f t="shared" si="1"/>
        <v>Risks not identified</v>
      </c>
      <c r="B92" t="s">
        <v>1152</v>
      </c>
      <c r="C92" t="s">
        <v>300</v>
      </c>
      <c r="D92" t="s">
        <v>291</v>
      </c>
      <c r="E92" t="s">
        <v>301</v>
      </c>
    </row>
    <row r="93" spans="1:15" x14ac:dyDescent="0.25">
      <c r="A93" t="str">
        <f t="shared" si="1"/>
        <v>Risk mitigation insufficient</v>
      </c>
      <c r="B93" t="s">
        <v>1153</v>
      </c>
      <c r="C93" t="s">
        <v>302</v>
      </c>
      <c r="D93" t="s">
        <v>303</v>
      </c>
      <c r="E93" t="s">
        <v>304</v>
      </c>
    </row>
    <row r="94" spans="1:15" x14ac:dyDescent="0.25">
      <c r="A94" t="str">
        <f t="shared" si="1"/>
        <v>Data entry error – contract/account information IG</v>
      </c>
      <c r="B94" t="s">
        <v>1154</v>
      </c>
      <c r="C94" t="s">
        <v>120</v>
      </c>
      <c r="D94" t="s">
        <v>305</v>
      </c>
      <c r="E94" t="s">
        <v>306</v>
      </c>
      <c r="F94" t="s">
        <v>229</v>
      </c>
      <c r="G94" t="s">
        <v>307</v>
      </c>
      <c r="H94" t="s">
        <v>308</v>
      </c>
      <c r="I94" t="s">
        <v>138</v>
      </c>
    </row>
    <row r="95" spans="1:15" x14ac:dyDescent="0.25">
      <c r="A95" t="str">
        <f t="shared" si="1"/>
        <v>Data entry error – service/product information IG</v>
      </c>
      <c r="B95" t="s">
        <v>1155</v>
      </c>
      <c r="C95" t="s">
        <v>120</v>
      </c>
      <c r="D95" t="s">
        <v>305</v>
      </c>
      <c r="E95" t="s">
        <v>306</v>
      </c>
      <c r="F95" t="s">
        <v>229</v>
      </c>
      <c r="G95" t="s">
        <v>309</v>
      </c>
      <c r="H95" t="s">
        <v>308</v>
      </c>
      <c r="I95" t="s">
        <v>138</v>
      </c>
    </row>
    <row r="96" spans="1:15" x14ac:dyDescent="0.25">
      <c r="A96" t="str">
        <f t="shared" si="1"/>
        <v>Key contact details not available / incorrect IG</v>
      </c>
      <c r="B96" t="s">
        <v>1156</v>
      </c>
      <c r="C96" t="s">
        <v>310</v>
      </c>
      <c r="D96" t="s">
        <v>311</v>
      </c>
      <c r="E96" t="s">
        <v>233</v>
      </c>
      <c r="F96" t="s">
        <v>291</v>
      </c>
      <c r="G96" t="s">
        <v>312</v>
      </c>
      <c r="H96" t="s">
        <v>142</v>
      </c>
      <c r="I96" t="s">
        <v>313</v>
      </c>
      <c r="J96" t="s">
        <v>138</v>
      </c>
    </row>
    <row r="97" spans="1:12" x14ac:dyDescent="0.25">
      <c r="A97" t="str">
        <f t="shared" si="1"/>
        <v>Change control insufficient IG</v>
      </c>
      <c r="B97" t="s">
        <v>1157</v>
      </c>
      <c r="C97" t="s">
        <v>285</v>
      </c>
      <c r="D97" t="s">
        <v>314</v>
      </c>
      <c r="E97" t="s">
        <v>304</v>
      </c>
      <c r="F97" t="s">
        <v>138</v>
      </c>
    </row>
    <row r="98" spans="1:12" x14ac:dyDescent="0.25">
      <c r="A98" t="str">
        <f t="shared" si="1"/>
        <v>Service requested outside contracted service level IG</v>
      </c>
      <c r="B98" t="s">
        <v>1158</v>
      </c>
      <c r="C98" t="s">
        <v>283</v>
      </c>
      <c r="D98" t="s">
        <v>315</v>
      </c>
      <c r="E98" t="s">
        <v>316</v>
      </c>
      <c r="F98" t="s">
        <v>317</v>
      </c>
      <c r="G98" t="s">
        <v>318</v>
      </c>
      <c r="H98" t="s">
        <v>319</v>
      </c>
      <c r="I98" t="s">
        <v>138</v>
      </c>
    </row>
    <row r="99" spans="1:12" x14ac:dyDescent="0.25">
      <c r="A99" t="str">
        <f t="shared" si="1"/>
        <v>Unclassified</v>
      </c>
      <c r="B99" t="s">
        <v>320</v>
      </c>
      <c r="C99" t="s">
        <v>320</v>
      </c>
    </row>
    <row r="100" spans="1:12" x14ac:dyDescent="0.25">
      <c r="A100" t="str">
        <f t="shared" si="1"/>
        <v>Patient Registration and Patient Services (process step 3,4,5,6,10,18e (was 12e))</v>
      </c>
      <c r="B100" t="s">
        <v>1159</v>
      </c>
      <c r="C100" t="s">
        <v>172</v>
      </c>
      <c r="D100" t="s">
        <v>321</v>
      </c>
      <c r="E100" t="s">
        <v>118</v>
      </c>
      <c r="F100" t="s">
        <v>172</v>
      </c>
      <c r="G100" t="s">
        <v>322</v>
      </c>
      <c r="H100" t="s">
        <v>287</v>
      </c>
      <c r="I100" t="s">
        <v>288</v>
      </c>
      <c r="J100" t="s">
        <v>323</v>
      </c>
      <c r="K100" t="s">
        <v>324</v>
      </c>
      <c r="L100" t="s">
        <v>325</v>
      </c>
    </row>
    <row r="101" spans="1:12" x14ac:dyDescent="0.25">
      <c r="A101" t="str">
        <f t="shared" si="1"/>
        <v>Patient Referral (KPI D6)</v>
      </c>
      <c r="B101" t="s">
        <v>1160</v>
      </c>
      <c r="C101" t="s">
        <v>172</v>
      </c>
      <c r="D101" t="s">
        <v>326</v>
      </c>
      <c r="E101" t="s">
        <v>327</v>
      </c>
      <c r="F101" t="s">
        <v>328</v>
      </c>
    </row>
    <row r="102" spans="1:12" x14ac:dyDescent="0.25">
      <c r="A102" t="str">
        <f t="shared" si="1"/>
        <v>Patient registration documents not clear</v>
      </c>
      <c r="B102" t="s">
        <v>1161</v>
      </c>
      <c r="C102" t="s">
        <v>172</v>
      </c>
      <c r="D102" t="s">
        <v>329</v>
      </c>
      <c r="E102" t="s">
        <v>330</v>
      </c>
      <c r="F102" t="s">
        <v>291</v>
      </c>
      <c r="G102" t="s">
        <v>331</v>
      </c>
    </row>
    <row r="103" spans="1:12" x14ac:dyDescent="0.25">
      <c r="A103" t="str">
        <f t="shared" si="1"/>
        <v>Patient registration documents incomplete</v>
      </c>
      <c r="B103" t="s">
        <v>1162</v>
      </c>
      <c r="C103" t="s">
        <v>172</v>
      </c>
      <c r="D103" t="s">
        <v>329</v>
      </c>
      <c r="E103" t="s">
        <v>330</v>
      </c>
      <c r="F103" t="s">
        <v>332</v>
      </c>
    </row>
    <row r="104" spans="1:12" x14ac:dyDescent="0.25">
      <c r="A104" t="str">
        <f t="shared" si="1"/>
        <v>Inappropriate referral e.g. patient not suitable for homecare IG</v>
      </c>
      <c r="B104" t="s">
        <v>1163</v>
      </c>
      <c r="C104" t="s">
        <v>333</v>
      </c>
      <c r="D104" t="s">
        <v>334</v>
      </c>
      <c r="E104" t="s">
        <v>335</v>
      </c>
      <c r="F104" t="s">
        <v>336</v>
      </c>
      <c r="G104" t="s">
        <v>291</v>
      </c>
      <c r="H104" t="s">
        <v>337</v>
      </c>
      <c r="I104" t="s">
        <v>338</v>
      </c>
      <c r="J104" t="s">
        <v>339</v>
      </c>
      <c r="K104" t="s">
        <v>138</v>
      </c>
    </row>
    <row r="105" spans="1:12" x14ac:dyDescent="0.25">
      <c r="A105" t="str">
        <f t="shared" si="1"/>
        <v>Inadequate individual patient care plan agreed and in place</v>
      </c>
      <c r="B105" t="s">
        <v>1164</v>
      </c>
      <c r="C105" t="s">
        <v>340</v>
      </c>
      <c r="D105" t="s">
        <v>341</v>
      </c>
      <c r="E105" t="s">
        <v>336</v>
      </c>
      <c r="F105" t="s">
        <v>167</v>
      </c>
      <c r="G105" t="s">
        <v>342</v>
      </c>
      <c r="H105" t="s">
        <v>343</v>
      </c>
      <c r="I105" t="s">
        <v>118</v>
      </c>
      <c r="J105" t="s">
        <v>292</v>
      </c>
      <c r="K105" t="s">
        <v>293</v>
      </c>
    </row>
    <row r="106" spans="1:12" x14ac:dyDescent="0.25">
      <c r="A106" t="str">
        <f t="shared" si="1"/>
        <v>Delayed registration onto providers system</v>
      </c>
      <c r="B106" t="s">
        <v>1165</v>
      </c>
      <c r="C106" t="s">
        <v>344</v>
      </c>
      <c r="D106" t="s">
        <v>329</v>
      </c>
      <c r="E106" t="s">
        <v>345</v>
      </c>
      <c r="F106" t="s">
        <v>346</v>
      </c>
      <c r="G106" t="s">
        <v>347</v>
      </c>
    </row>
    <row r="107" spans="1:12" x14ac:dyDescent="0.25">
      <c r="A107" t="str">
        <f t="shared" si="1"/>
        <v>Patient registration data entry incorrect</v>
      </c>
      <c r="B107" t="s">
        <v>1166</v>
      </c>
      <c r="C107" t="s">
        <v>172</v>
      </c>
      <c r="D107" t="s">
        <v>329</v>
      </c>
      <c r="E107" t="s">
        <v>348</v>
      </c>
      <c r="F107" t="s">
        <v>305</v>
      </c>
      <c r="G107" t="s">
        <v>313</v>
      </c>
    </row>
    <row r="108" spans="1:12" x14ac:dyDescent="0.25">
      <c r="A108" t="str">
        <f t="shared" si="1"/>
        <v>Incorrect patient details IG</v>
      </c>
      <c r="B108" t="s">
        <v>1167</v>
      </c>
      <c r="C108" t="s">
        <v>349</v>
      </c>
      <c r="D108" t="s">
        <v>336</v>
      </c>
      <c r="E108" t="s">
        <v>233</v>
      </c>
      <c r="F108" t="s">
        <v>138</v>
      </c>
    </row>
    <row r="109" spans="1:12" x14ac:dyDescent="0.25">
      <c r="A109" t="str">
        <f t="shared" si="1"/>
        <v>Incorrect service details</v>
      </c>
      <c r="B109" t="s">
        <v>1168</v>
      </c>
      <c r="C109" t="s">
        <v>349</v>
      </c>
      <c r="D109" t="s">
        <v>318</v>
      </c>
      <c r="E109" t="s">
        <v>233</v>
      </c>
    </row>
    <row r="110" spans="1:12" x14ac:dyDescent="0.25">
      <c r="A110" t="str">
        <f t="shared" si="1"/>
        <v>Incorrect hospital / clinical contact details</v>
      </c>
      <c r="B110" t="s">
        <v>1169</v>
      </c>
      <c r="C110" t="s">
        <v>349</v>
      </c>
      <c r="D110" t="s">
        <v>350</v>
      </c>
      <c r="E110" t="s">
        <v>142</v>
      </c>
      <c r="F110" t="s">
        <v>351</v>
      </c>
      <c r="G110" t="s">
        <v>311</v>
      </c>
      <c r="H110" t="s">
        <v>233</v>
      </c>
    </row>
    <row r="111" spans="1:12" x14ac:dyDescent="0.25">
      <c r="A111" t="str">
        <f t="shared" si="1"/>
        <v>Incorrect funding details</v>
      </c>
      <c r="B111" t="s">
        <v>1170</v>
      </c>
      <c r="C111" t="s">
        <v>349</v>
      </c>
      <c r="D111" t="s">
        <v>352</v>
      </c>
      <c r="E111" t="s">
        <v>233</v>
      </c>
    </row>
    <row r="112" spans="1:12" x14ac:dyDescent="0.25">
      <c r="A112" t="str">
        <f t="shared" si="1"/>
        <v>Consent not documented IG</v>
      </c>
      <c r="B112" t="s">
        <v>1171</v>
      </c>
      <c r="C112" t="s">
        <v>222</v>
      </c>
      <c r="D112" t="s">
        <v>291</v>
      </c>
      <c r="E112" t="s">
        <v>353</v>
      </c>
      <c r="F112" t="s">
        <v>138</v>
      </c>
    </row>
    <row r="113" spans="1:16" x14ac:dyDescent="0.25">
      <c r="A113" t="str">
        <f t="shared" si="1"/>
        <v>Initial patient contact not completed</v>
      </c>
      <c r="B113" t="s">
        <v>1172</v>
      </c>
      <c r="C113" t="s">
        <v>354</v>
      </c>
      <c r="D113" t="s">
        <v>336</v>
      </c>
      <c r="E113" t="s">
        <v>311</v>
      </c>
      <c r="F113" t="s">
        <v>291</v>
      </c>
      <c r="G113" t="s">
        <v>355</v>
      </c>
    </row>
    <row r="114" spans="1:16" x14ac:dyDescent="0.25">
      <c r="A114" t="str">
        <f t="shared" si="1"/>
        <v>Service start date agreed</v>
      </c>
      <c r="B114" t="s">
        <v>1173</v>
      </c>
      <c r="C114" t="s">
        <v>283</v>
      </c>
      <c r="D114" t="s">
        <v>356</v>
      </c>
      <c r="E114" t="s">
        <v>259</v>
      </c>
      <c r="F114" t="s">
        <v>343</v>
      </c>
    </row>
    <row r="115" spans="1:16" x14ac:dyDescent="0.25">
      <c r="A115" t="str">
        <f t="shared" si="1"/>
        <v>Delivery/visit date/time not confirmed with patient</v>
      </c>
      <c r="B115" t="s">
        <v>1174</v>
      </c>
      <c r="C115" t="s">
        <v>357</v>
      </c>
      <c r="D115" t="s">
        <v>358</v>
      </c>
      <c r="E115" t="s">
        <v>291</v>
      </c>
      <c r="F115" t="s">
        <v>359</v>
      </c>
      <c r="G115" t="s">
        <v>360</v>
      </c>
      <c r="H115" t="s">
        <v>336</v>
      </c>
    </row>
    <row r="116" spans="1:16" x14ac:dyDescent="0.25">
      <c r="A116" t="str">
        <f t="shared" si="1"/>
        <v>Patient preference not recorded and actioned IG</v>
      </c>
      <c r="B116" t="s">
        <v>1175</v>
      </c>
      <c r="C116" t="s">
        <v>172</v>
      </c>
      <c r="D116" t="s">
        <v>361</v>
      </c>
      <c r="E116" t="s">
        <v>291</v>
      </c>
      <c r="F116" t="s">
        <v>362</v>
      </c>
      <c r="G116" t="s">
        <v>118</v>
      </c>
      <c r="H116" t="s">
        <v>363</v>
      </c>
      <c r="I116" t="s">
        <v>138</v>
      </c>
    </row>
    <row r="117" spans="1:16" x14ac:dyDescent="0.25">
      <c r="A117" t="str">
        <f t="shared" si="1"/>
        <v>Patient request not actioned - incorrect delivery address IG</v>
      </c>
      <c r="B117" t="s">
        <v>1176</v>
      </c>
      <c r="C117" t="s">
        <v>172</v>
      </c>
      <c r="D117" t="s">
        <v>364</v>
      </c>
      <c r="E117" t="s">
        <v>291</v>
      </c>
      <c r="F117" t="s">
        <v>363</v>
      </c>
      <c r="G117" t="s">
        <v>123</v>
      </c>
      <c r="H117" t="s">
        <v>313</v>
      </c>
      <c r="I117" t="s">
        <v>365</v>
      </c>
      <c r="J117" t="s">
        <v>366</v>
      </c>
      <c r="K117" t="s">
        <v>138</v>
      </c>
    </row>
    <row r="118" spans="1:16" x14ac:dyDescent="0.25">
      <c r="A118" t="str">
        <f t="shared" si="1"/>
        <v>Patient request not actioned –other IG</v>
      </c>
      <c r="B118" t="s">
        <v>1177</v>
      </c>
      <c r="C118" t="s">
        <v>172</v>
      </c>
      <c r="D118" t="s">
        <v>364</v>
      </c>
      <c r="E118" t="s">
        <v>291</v>
      </c>
      <c r="F118" t="s">
        <v>363</v>
      </c>
      <c r="G118" t="s">
        <v>367</v>
      </c>
      <c r="H118" t="s">
        <v>138</v>
      </c>
    </row>
    <row r="119" spans="1:16" x14ac:dyDescent="0.25">
      <c r="A119" t="str">
        <f t="shared" si="1"/>
        <v>Instructions to patient not clear IG</v>
      </c>
      <c r="B119" t="s">
        <v>1178</v>
      </c>
      <c r="C119" t="s">
        <v>368</v>
      </c>
      <c r="D119" t="s">
        <v>369</v>
      </c>
      <c r="E119" t="s">
        <v>336</v>
      </c>
      <c r="F119" t="s">
        <v>291</v>
      </c>
      <c r="G119" t="s">
        <v>331</v>
      </c>
      <c r="H119" t="s">
        <v>138</v>
      </c>
    </row>
    <row r="120" spans="1:16" x14ac:dyDescent="0.25">
      <c r="A120" t="str">
        <f t="shared" si="1"/>
        <v>Back-order / To Follow order not followed up correctly</v>
      </c>
      <c r="B120" t="s">
        <v>1179</v>
      </c>
      <c r="C120" t="s">
        <v>370</v>
      </c>
      <c r="D120" t="s">
        <v>142</v>
      </c>
      <c r="E120" t="s">
        <v>371</v>
      </c>
      <c r="F120" t="s">
        <v>372</v>
      </c>
      <c r="G120" t="s">
        <v>373</v>
      </c>
      <c r="H120" t="s">
        <v>291</v>
      </c>
      <c r="I120" t="s">
        <v>374</v>
      </c>
      <c r="J120" t="s">
        <v>375</v>
      </c>
      <c r="K120" t="s">
        <v>376</v>
      </c>
    </row>
    <row r="121" spans="1:16" x14ac:dyDescent="0.25">
      <c r="A121" t="str">
        <f t="shared" si="1"/>
        <v>Issues/delays identified but not proactively communicated to patient PS</v>
      </c>
      <c r="B121" t="s">
        <v>1180</v>
      </c>
      <c r="C121" t="s">
        <v>377</v>
      </c>
      <c r="D121" t="s">
        <v>301</v>
      </c>
      <c r="E121" t="s">
        <v>378</v>
      </c>
      <c r="F121" t="s">
        <v>291</v>
      </c>
      <c r="G121" t="s">
        <v>379</v>
      </c>
      <c r="H121" t="s">
        <v>380</v>
      </c>
      <c r="I121" t="s">
        <v>369</v>
      </c>
      <c r="J121" t="s">
        <v>336</v>
      </c>
      <c r="K121" t="s">
        <v>20</v>
      </c>
    </row>
    <row r="122" spans="1:16" x14ac:dyDescent="0.25">
      <c r="A122" t="str">
        <f t="shared" si="1"/>
        <v>Failure to communicate timely response to patient enquiry e.g. what’s happening with my meds?</v>
      </c>
      <c r="B122" t="s">
        <v>1181</v>
      </c>
      <c r="C122" t="s">
        <v>381</v>
      </c>
      <c r="D122" t="s">
        <v>369</v>
      </c>
      <c r="E122" t="s">
        <v>382</v>
      </c>
      <c r="F122" t="s">
        <v>383</v>
      </c>
      <c r="G122" t="s">
        <v>384</v>
      </c>
      <c r="H122" t="s">
        <v>369</v>
      </c>
      <c r="I122" t="s">
        <v>336</v>
      </c>
      <c r="J122" t="s">
        <v>385</v>
      </c>
      <c r="K122" t="s">
        <v>335</v>
      </c>
      <c r="L122" t="s">
        <v>386</v>
      </c>
      <c r="M122" t="s">
        <v>387</v>
      </c>
      <c r="N122" t="s">
        <v>360</v>
      </c>
      <c r="O122" t="s">
        <v>388</v>
      </c>
      <c r="P122" t="s">
        <v>389</v>
      </c>
    </row>
    <row r="123" spans="1:16" x14ac:dyDescent="0.25">
      <c r="A123" t="str">
        <f t="shared" si="1"/>
        <v>Rude or inappropriate behaviour of call handler</v>
      </c>
      <c r="B123" t="s">
        <v>1182</v>
      </c>
      <c r="C123" t="s">
        <v>390</v>
      </c>
      <c r="D123" t="s">
        <v>165</v>
      </c>
      <c r="E123" t="s">
        <v>391</v>
      </c>
      <c r="F123" t="s">
        <v>392</v>
      </c>
      <c r="G123" t="s">
        <v>135</v>
      </c>
      <c r="H123" t="s">
        <v>393</v>
      </c>
      <c r="I123" t="s">
        <v>394</v>
      </c>
    </row>
    <row r="124" spans="1:16" x14ac:dyDescent="0.25">
      <c r="A124" t="str">
        <f t="shared" si="1"/>
        <v>Patient not correctly removed from service IG</v>
      </c>
      <c r="B124" t="s">
        <v>1183</v>
      </c>
      <c r="C124" t="s">
        <v>172</v>
      </c>
      <c r="D124" t="s">
        <v>291</v>
      </c>
      <c r="E124" t="s">
        <v>376</v>
      </c>
      <c r="F124" t="s">
        <v>395</v>
      </c>
      <c r="G124" t="s">
        <v>396</v>
      </c>
      <c r="H124" t="s">
        <v>318</v>
      </c>
      <c r="I124" t="s">
        <v>138</v>
      </c>
    </row>
    <row r="125" spans="1:16" x14ac:dyDescent="0.25">
      <c r="A125" t="str">
        <f t="shared" si="1"/>
        <v>Unclassified</v>
      </c>
      <c r="B125" t="s">
        <v>320</v>
      </c>
      <c r="C125" t="s">
        <v>320</v>
      </c>
    </row>
    <row r="126" spans="1:16" x14ac:dyDescent="0.25">
      <c r="A126" t="str">
        <f t="shared" si="1"/>
        <v>Prescribing (process step 7, 8,18b-d (was 12b-d))</v>
      </c>
      <c r="B126" t="s">
        <v>1184</v>
      </c>
      <c r="C126" t="s">
        <v>397</v>
      </c>
      <c r="D126" t="s">
        <v>287</v>
      </c>
      <c r="E126" t="s">
        <v>288</v>
      </c>
      <c r="F126" t="s">
        <v>398</v>
      </c>
      <c r="G126" t="s">
        <v>399</v>
      </c>
      <c r="H126" t="s">
        <v>324</v>
      </c>
      <c r="I126" t="s">
        <v>400</v>
      </c>
    </row>
    <row r="127" spans="1:16" x14ac:dyDescent="0.25">
      <c r="A127" t="str">
        <f t="shared" si="1"/>
        <v>No prescription written / omitted medicine/ancillary</v>
      </c>
      <c r="B127" t="s">
        <v>1185</v>
      </c>
      <c r="C127" t="s">
        <v>401</v>
      </c>
      <c r="D127" t="s">
        <v>402</v>
      </c>
      <c r="E127" t="s">
        <v>403</v>
      </c>
      <c r="F127" t="s">
        <v>142</v>
      </c>
      <c r="G127" t="s">
        <v>404</v>
      </c>
      <c r="H127" t="s">
        <v>405</v>
      </c>
    </row>
    <row r="128" spans="1:16" x14ac:dyDescent="0.25">
      <c r="A128" t="str">
        <f t="shared" si="1"/>
        <v>Cross-over mismatching between patients and medicines IG</v>
      </c>
      <c r="B128" t="s">
        <v>1186</v>
      </c>
      <c r="C128" t="s">
        <v>406</v>
      </c>
      <c r="D128" t="s">
        <v>407</v>
      </c>
      <c r="E128" t="s">
        <v>408</v>
      </c>
      <c r="F128" t="s">
        <v>136</v>
      </c>
      <c r="G128" t="s">
        <v>118</v>
      </c>
      <c r="H128" t="s">
        <v>409</v>
      </c>
      <c r="I128" t="s">
        <v>138</v>
      </c>
    </row>
    <row r="129" spans="1:13" x14ac:dyDescent="0.25">
      <c r="A129" t="str">
        <f t="shared" si="1"/>
        <v>Prescription incomplete or unclear KPI D8</v>
      </c>
      <c r="B129" t="s">
        <v>1187</v>
      </c>
      <c r="C129" t="s">
        <v>410</v>
      </c>
      <c r="D129" t="s">
        <v>332</v>
      </c>
      <c r="E129" t="s">
        <v>165</v>
      </c>
      <c r="F129" t="s">
        <v>294</v>
      </c>
      <c r="G129" t="s">
        <v>411</v>
      </c>
      <c r="H129" t="s">
        <v>412</v>
      </c>
    </row>
    <row r="130" spans="1:13" x14ac:dyDescent="0.25">
      <c r="A130" t="str">
        <f t="shared" si="1"/>
        <v>Wrong or unclear dose or strength on prescription</v>
      </c>
      <c r="B130" t="s">
        <v>1188</v>
      </c>
      <c r="C130" t="s">
        <v>413</v>
      </c>
      <c r="D130" t="s">
        <v>165</v>
      </c>
      <c r="E130" t="s">
        <v>294</v>
      </c>
      <c r="F130" t="s">
        <v>414</v>
      </c>
      <c r="G130" t="s">
        <v>165</v>
      </c>
      <c r="H130" t="s">
        <v>415</v>
      </c>
      <c r="I130" t="s">
        <v>416</v>
      </c>
      <c r="J130" t="s">
        <v>402</v>
      </c>
    </row>
    <row r="131" spans="1:13" x14ac:dyDescent="0.25">
      <c r="A131" t="str">
        <f t="shared" ref="A131:A194" si="2">C131&amp;IF(ISBLANK(D131),""," "&amp;D131)&amp;IF(ISBLANK(E131),""," "&amp;E131)&amp;IF(ISBLANK(F131),""," "&amp;F131)&amp;IF(ISBLANK(G131),""," "&amp;G131)&amp;IF(ISBLANK(H131),""," "&amp;H131)&amp;IF(ISBLANK(I131),""," "&amp;I131)&amp;IF(ISBLANK(J131),""," "&amp;J131)&amp;IF(ISBLANK(K131),""," "&amp;K131)&amp;IF(ISBLANK(L131),""," "&amp;L131)&amp;IF(ISBLANK(M131),""," "&amp;M131)&amp;IF(ISBLANK(N131),""," "&amp;N131)&amp;IF(ISBLANK(O131),""," "&amp;O131)&amp;IF(ISBLANK(P131),""," "&amp;P131)&amp;IF(ISBLANK(Q131),""," "&amp;Q131)&amp;IF(ISBLANK(R131),""," "&amp;R131)&amp;IF(ISBLANK(S131),""," "&amp;S131)&amp;IF(ISBLANK(T131),""," "&amp;T131)&amp;IF(ISBLANK(U131),""," "&amp;U131)&amp;IF(ISBLANK(V131),""," "&amp;V131)&amp;IF(ISBLANK(W131),""," "&amp;W131)&amp;IF(ISBLANK(X131),""," "&amp;X131)&amp;IF(ISBLANK(Y131),""," "&amp;Y131)&amp;IF(ISBLANK(Z131),""," "&amp;Z131)&amp;IF(ISBLANK(AA131),""," "&amp;AA131)</f>
        <v>Wrong drug/medicine on prescription</v>
      </c>
      <c r="B131" t="s">
        <v>1189</v>
      </c>
      <c r="C131" t="s">
        <v>413</v>
      </c>
      <c r="D131" t="s">
        <v>417</v>
      </c>
      <c r="E131" t="s">
        <v>416</v>
      </c>
      <c r="F131" t="s">
        <v>402</v>
      </c>
    </row>
    <row r="132" spans="1:13" x14ac:dyDescent="0.25">
      <c r="A132" t="str">
        <f t="shared" si="2"/>
        <v>Wrong or unclear formulation on prescription</v>
      </c>
      <c r="B132" t="s">
        <v>1190</v>
      </c>
      <c r="C132" t="s">
        <v>413</v>
      </c>
      <c r="D132" t="s">
        <v>165</v>
      </c>
      <c r="E132" t="s">
        <v>294</v>
      </c>
      <c r="F132" t="s">
        <v>418</v>
      </c>
      <c r="G132" t="s">
        <v>416</v>
      </c>
      <c r="H132" t="s">
        <v>402</v>
      </c>
    </row>
    <row r="133" spans="1:13" x14ac:dyDescent="0.25">
      <c r="A133" t="str">
        <f t="shared" si="2"/>
        <v>Wrong or unclear dose frequency on prescription</v>
      </c>
      <c r="B133" t="s">
        <v>1191</v>
      </c>
      <c r="C133" t="s">
        <v>413</v>
      </c>
      <c r="D133" t="s">
        <v>165</v>
      </c>
      <c r="E133" t="s">
        <v>294</v>
      </c>
      <c r="F133" t="s">
        <v>414</v>
      </c>
      <c r="G133" t="s">
        <v>419</v>
      </c>
      <c r="H133" t="s">
        <v>416</v>
      </c>
      <c r="I133" t="s">
        <v>402</v>
      </c>
    </row>
    <row r="134" spans="1:13" x14ac:dyDescent="0.25">
      <c r="A134" t="str">
        <f t="shared" si="2"/>
        <v>Wrong or unclear quantity or delivery frequency on prescription</v>
      </c>
      <c r="B134" t="s">
        <v>1192</v>
      </c>
      <c r="C134" t="s">
        <v>413</v>
      </c>
      <c r="D134" t="s">
        <v>165</v>
      </c>
      <c r="E134" t="s">
        <v>294</v>
      </c>
      <c r="F134" t="s">
        <v>420</v>
      </c>
      <c r="G134" t="s">
        <v>165</v>
      </c>
      <c r="H134" t="s">
        <v>365</v>
      </c>
      <c r="I134" t="s">
        <v>419</v>
      </c>
      <c r="J134" t="s">
        <v>416</v>
      </c>
      <c r="K134" t="s">
        <v>402</v>
      </c>
    </row>
    <row r="135" spans="1:13" x14ac:dyDescent="0.25">
      <c r="A135" t="str">
        <f t="shared" si="2"/>
        <v>Wrong or unclear route of supply (e.g. outpatient dispensing vs homecare)</v>
      </c>
      <c r="B135" t="s">
        <v>1193</v>
      </c>
      <c r="C135" t="s">
        <v>413</v>
      </c>
      <c r="D135" t="s">
        <v>165</v>
      </c>
      <c r="E135" t="s">
        <v>294</v>
      </c>
      <c r="F135" t="s">
        <v>421</v>
      </c>
      <c r="G135" t="s">
        <v>135</v>
      </c>
      <c r="H135" t="s">
        <v>422</v>
      </c>
      <c r="I135" t="s">
        <v>423</v>
      </c>
      <c r="J135" t="s">
        <v>424</v>
      </c>
      <c r="K135" t="s">
        <v>425</v>
      </c>
      <c r="L135" t="s">
        <v>426</v>
      </c>
      <c r="M135" t="s">
        <v>427</v>
      </c>
    </row>
    <row r="136" spans="1:13" x14ac:dyDescent="0.25">
      <c r="A136" t="str">
        <f t="shared" si="2"/>
        <v>Prescription not signed</v>
      </c>
      <c r="B136" t="s">
        <v>1194</v>
      </c>
      <c r="C136" t="s">
        <v>410</v>
      </c>
      <c r="D136" t="s">
        <v>291</v>
      </c>
      <c r="E136" t="s">
        <v>428</v>
      </c>
    </row>
    <row r="137" spans="1:13" x14ac:dyDescent="0.25">
      <c r="A137" t="str">
        <f t="shared" si="2"/>
        <v>Prescription not dated</v>
      </c>
      <c r="B137" t="s">
        <v>1195</v>
      </c>
      <c r="C137" t="s">
        <v>410</v>
      </c>
      <c r="D137" t="s">
        <v>291</v>
      </c>
      <c r="E137" t="s">
        <v>429</v>
      </c>
    </row>
    <row r="138" spans="1:13" x14ac:dyDescent="0.25">
      <c r="A138" t="str">
        <f t="shared" si="2"/>
        <v>Prescriber not identifiable</v>
      </c>
      <c r="B138" t="s">
        <v>1196</v>
      </c>
      <c r="C138" t="s">
        <v>430</v>
      </c>
      <c r="D138" t="s">
        <v>291</v>
      </c>
      <c r="E138" t="s">
        <v>431</v>
      </c>
    </row>
    <row r="139" spans="1:13" x14ac:dyDescent="0.25">
      <c r="A139" t="str">
        <f t="shared" si="2"/>
        <v>Handwritten prescription difficult to read</v>
      </c>
      <c r="B139" t="s">
        <v>1197</v>
      </c>
      <c r="C139" t="s">
        <v>432</v>
      </c>
      <c r="D139" t="s">
        <v>402</v>
      </c>
      <c r="E139" t="s">
        <v>433</v>
      </c>
      <c r="F139" t="s">
        <v>369</v>
      </c>
      <c r="G139" t="s">
        <v>434</v>
      </c>
    </row>
    <row r="140" spans="1:13" x14ac:dyDescent="0.25">
      <c r="A140" t="str">
        <f t="shared" si="2"/>
        <v>Wrong / omitted verbal patient directions / insufficient counselling</v>
      </c>
      <c r="B140" t="s">
        <v>1198</v>
      </c>
      <c r="C140" t="s">
        <v>413</v>
      </c>
      <c r="D140" t="s">
        <v>142</v>
      </c>
      <c r="E140" t="s">
        <v>404</v>
      </c>
      <c r="F140" t="s">
        <v>435</v>
      </c>
      <c r="G140" t="s">
        <v>336</v>
      </c>
      <c r="H140" t="s">
        <v>436</v>
      </c>
      <c r="I140" t="s">
        <v>142</v>
      </c>
      <c r="J140" t="s">
        <v>304</v>
      </c>
      <c r="K140" t="s">
        <v>437</v>
      </c>
    </row>
    <row r="141" spans="1:13" x14ac:dyDescent="0.25">
      <c r="A141" t="str">
        <f t="shared" si="2"/>
        <v>Clinical Check incomplete or unclear on prescription (KPI D9)</v>
      </c>
      <c r="B141" t="s">
        <v>1199</v>
      </c>
      <c r="C141" t="s">
        <v>253</v>
      </c>
      <c r="D141" t="s">
        <v>438</v>
      </c>
      <c r="E141" t="s">
        <v>332</v>
      </c>
      <c r="F141" t="s">
        <v>165</v>
      </c>
      <c r="G141" t="s">
        <v>294</v>
      </c>
      <c r="H141" t="s">
        <v>416</v>
      </c>
      <c r="I141" t="s">
        <v>402</v>
      </c>
      <c r="J141" t="s">
        <v>327</v>
      </c>
      <c r="K141" t="s">
        <v>439</v>
      </c>
    </row>
    <row r="142" spans="1:13" x14ac:dyDescent="0.25">
      <c r="A142" t="str">
        <f t="shared" si="2"/>
        <v>Clinical check record not completed</v>
      </c>
      <c r="B142" t="s">
        <v>1200</v>
      </c>
      <c r="C142" t="s">
        <v>253</v>
      </c>
      <c r="D142" t="s">
        <v>440</v>
      </c>
      <c r="E142" t="s">
        <v>441</v>
      </c>
      <c r="F142" t="s">
        <v>291</v>
      </c>
      <c r="G142" t="s">
        <v>355</v>
      </c>
    </row>
    <row r="143" spans="1:13" x14ac:dyDescent="0.25">
      <c r="A143" t="str">
        <f t="shared" si="2"/>
        <v>Clinical checker not identifiable</v>
      </c>
      <c r="B143" t="s">
        <v>1201</v>
      </c>
      <c r="C143" t="s">
        <v>253</v>
      </c>
      <c r="D143" t="s">
        <v>442</v>
      </c>
      <c r="E143" t="s">
        <v>291</v>
      </c>
      <c r="F143" t="s">
        <v>431</v>
      </c>
    </row>
    <row r="144" spans="1:13" x14ac:dyDescent="0.25">
      <c r="A144" t="str">
        <f t="shared" si="2"/>
        <v>Clinical review insufficient</v>
      </c>
      <c r="B144" t="s">
        <v>1202</v>
      </c>
      <c r="C144" t="s">
        <v>253</v>
      </c>
      <c r="D144" t="s">
        <v>443</v>
      </c>
      <c r="E144" t="s">
        <v>304</v>
      </c>
    </row>
    <row r="145" spans="1:15" x14ac:dyDescent="0.25">
      <c r="A145" t="str">
        <f t="shared" si="2"/>
        <v>Known allergy</v>
      </c>
      <c r="B145" t="s">
        <v>1203</v>
      </c>
      <c r="C145" t="s">
        <v>444</v>
      </c>
      <c r="D145" t="s">
        <v>445</v>
      </c>
    </row>
    <row r="146" spans="1:15" x14ac:dyDescent="0.25">
      <c r="A146" t="str">
        <f t="shared" si="2"/>
        <v>Known contraindication</v>
      </c>
      <c r="B146" t="s">
        <v>1204</v>
      </c>
      <c r="C146" t="s">
        <v>444</v>
      </c>
      <c r="D146" t="s">
        <v>446</v>
      </c>
    </row>
    <row r="147" spans="1:15" x14ac:dyDescent="0.25">
      <c r="A147" t="str">
        <f t="shared" si="2"/>
        <v>Other clinical review error (e.g. dose not adjusted in line with test results)</v>
      </c>
      <c r="B147" t="s">
        <v>1205</v>
      </c>
      <c r="C147" t="s">
        <v>106</v>
      </c>
      <c r="D147" t="s">
        <v>351</v>
      </c>
      <c r="E147" t="s">
        <v>443</v>
      </c>
      <c r="F147" t="s">
        <v>306</v>
      </c>
      <c r="G147" t="s">
        <v>423</v>
      </c>
      <c r="H147" t="s">
        <v>414</v>
      </c>
      <c r="I147" t="s">
        <v>291</v>
      </c>
      <c r="J147" t="s">
        <v>447</v>
      </c>
      <c r="K147" t="s">
        <v>292</v>
      </c>
      <c r="L147" t="s">
        <v>448</v>
      </c>
      <c r="M147" t="s">
        <v>360</v>
      </c>
      <c r="N147" t="s">
        <v>449</v>
      </c>
      <c r="O147" t="s">
        <v>450</v>
      </c>
    </row>
    <row r="148" spans="1:15" x14ac:dyDescent="0.25">
      <c r="A148" t="str">
        <f t="shared" si="2"/>
        <v>Purchase Order / Funding approval missing (KPI D10)</v>
      </c>
      <c r="B148" t="s">
        <v>1206</v>
      </c>
      <c r="C148" t="s">
        <v>451</v>
      </c>
      <c r="D148" t="s">
        <v>452</v>
      </c>
      <c r="E148" t="s">
        <v>142</v>
      </c>
      <c r="F148" t="s">
        <v>453</v>
      </c>
      <c r="G148" t="s">
        <v>454</v>
      </c>
      <c r="H148" t="s">
        <v>455</v>
      </c>
      <c r="I148" t="s">
        <v>327</v>
      </c>
      <c r="J148" t="s">
        <v>456</v>
      </c>
    </row>
    <row r="149" spans="1:15" x14ac:dyDescent="0.25">
      <c r="A149" t="str">
        <f t="shared" si="2"/>
        <v>Unclassified</v>
      </c>
      <c r="B149" t="s">
        <v>320</v>
      </c>
      <c r="C149" t="s">
        <v>320</v>
      </c>
    </row>
    <row r="150" spans="1:15" x14ac:dyDescent="0.25">
      <c r="A150" t="str">
        <f t="shared" si="2"/>
        <v>Prescription Management (process step 9, 18a (was 12a)</v>
      </c>
      <c r="B150" t="s">
        <v>1207</v>
      </c>
      <c r="C150" t="s">
        <v>410</v>
      </c>
      <c r="D150" t="s">
        <v>457</v>
      </c>
      <c r="E150" t="s">
        <v>287</v>
      </c>
      <c r="F150" t="s">
        <v>288</v>
      </c>
      <c r="G150" t="s">
        <v>458</v>
      </c>
      <c r="H150" t="s">
        <v>459</v>
      </c>
      <c r="I150" t="s">
        <v>324</v>
      </c>
      <c r="J150" t="s">
        <v>460</v>
      </c>
    </row>
    <row r="151" spans="1:15" x14ac:dyDescent="0.25">
      <c r="A151" t="str">
        <f t="shared" si="2"/>
        <v>Prescription / order data entry</v>
      </c>
      <c r="B151" t="s">
        <v>1208</v>
      </c>
      <c r="C151" t="s">
        <v>410</v>
      </c>
      <c r="D151" t="s">
        <v>142</v>
      </c>
      <c r="E151" t="s">
        <v>373</v>
      </c>
      <c r="F151" t="s">
        <v>348</v>
      </c>
      <c r="G151" t="s">
        <v>305</v>
      </c>
    </row>
    <row r="152" spans="1:15" x14ac:dyDescent="0.25">
      <c r="A152" t="str">
        <f t="shared" si="2"/>
        <v>Incorrect patient details IG</v>
      </c>
      <c r="B152" t="s">
        <v>1167</v>
      </c>
      <c r="C152" t="s">
        <v>349</v>
      </c>
      <c r="D152" t="s">
        <v>336</v>
      </c>
      <c r="E152" t="s">
        <v>233</v>
      </c>
      <c r="F152" t="s">
        <v>138</v>
      </c>
    </row>
    <row r="153" spans="1:15" x14ac:dyDescent="0.25">
      <c r="A153" t="str">
        <f t="shared" si="2"/>
        <v>Incorrect service details</v>
      </c>
      <c r="B153" t="s">
        <v>1168</v>
      </c>
      <c r="C153" t="s">
        <v>349</v>
      </c>
      <c r="D153" t="s">
        <v>318</v>
      </c>
      <c r="E153" t="s">
        <v>233</v>
      </c>
    </row>
    <row r="154" spans="1:15" x14ac:dyDescent="0.25">
      <c r="A154" t="str">
        <f t="shared" si="2"/>
        <v>Incorrect frequency / delivery details</v>
      </c>
      <c r="B154" t="s">
        <v>1209</v>
      </c>
      <c r="C154" t="s">
        <v>349</v>
      </c>
      <c r="D154" t="s">
        <v>419</v>
      </c>
      <c r="E154" t="s">
        <v>142</v>
      </c>
      <c r="F154" t="s">
        <v>365</v>
      </c>
      <c r="G154" t="s">
        <v>233</v>
      </c>
    </row>
    <row r="155" spans="1:15" x14ac:dyDescent="0.25">
      <c r="A155" t="str">
        <f t="shared" si="2"/>
        <v>Delayed data entry</v>
      </c>
      <c r="B155" t="s">
        <v>1210</v>
      </c>
      <c r="C155" t="s">
        <v>344</v>
      </c>
      <c r="D155" t="s">
        <v>348</v>
      </c>
      <c r="E155" t="s">
        <v>305</v>
      </c>
    </row>
    <row r="156" spans="1:15" x14ac:dyDescent="0.25">
      <c r="A156" t="str">
        <f t="shared" si="2"/>
        <v>Incorrect Drug or ancillary entered</v>
      </c>
      <c r="B156" t="s">
        <v>1211</v>
      </c>
      <c r="C156" t="s">
        <v>349</v>
      </c>
      <c r="D156" t="s">
        <v>214</v>
      </c>
      <c r="E156" t="s">
        <v>165</v>
      </c>
      <c r="F156" t="s">
        <v>461</v>
      </c>
      <c r="G156" t="s">
        <v>462</v>
      </c>
    </row>
    <row r="157" spans="1:15" x14ac:dyDescent="0.25">
      <c r="A157" t="str">
        <f t="shared" si="2"/>
        <v>Incorrect formulation /presentation / pack size entered</v>
      </c>
      <c r="B157" t="s">
        <v>1212</v>
      </c>
      <c r="C157" t="s">
        <v>349</v>
      </c>
      <c r="D157" t="s">
        <v>418</v>
      </c>
      <c r="E157" t="s">
        <v>463</v>
      </c>
      <c r="F157" t="s">
        <v>142</v>
      </c>
      <c r="G157" t="s">
        <v>464</v>
      </c>
      <c r="H157" t="s">
        <v>465</v>
      </c>
      <c r="I157" t="s">
        <v>462</v>
      </c>
    </row>
    <row r="158" spans="1:15" x14ac:dyDescent="0.25">
      <c r="A158" t="str">
        <f t="shared" si="2"/>
        <v>Incorrect quantity entered</v>
      </c>
      <c r="B158" t="s">
        <v>1213</v>
      </c>
      <c r="C158" t="s">
        <v>349</v>
      </c>
      <c r="D158" t="s">
        <v>420</v>
      </c>
      <c r="E158" t="s">
        <v>462</v>
      </c>
    </row>
    <row r="159" spans="1:15" x14ac:dyDescent="0.25">
      <c r="A159" t="str">
        <f t="shared" si="2"/>
        <v>Incorrect dose instructions entered</v>
      </c>
      <c r="B159" t="s">
        <v>1214</v>
      </c>
      <c r="C159" t="s">
        <v>349</v>
      </c>
      <c r="D159" t="s">
        <v>414</v>
      </c>
      <c r="E159" t="s">
        <v>466</v>
      </c>
      <c r="F159" t="s">
        <v>462</v>
      </c>
    </row>
    <row r="160" spans="1:15" x14ac:dyDescent="0.25">
      <c r="A160" t="str">
        <f t="shared" si="2"/>
        <v>Purchase Order / funding details incomplete / missing</v>
      </c>
      <c r="B160" t="s">
        <v>1215</v>
      </c>
      <c r="C160" t="s">
        <v>451</v>
      </c>
      <c r="D160" t="s">
        <v>452</v>
      </c>
      <c r="E160" t="s">
        <v>142</v>
      </c>
      <c r="F160" t="s">
        <v>352</v>
      </c>
      <c r="G160" t="s">
        <v>233</v>
      </c>
      <c r="H160" t="s">
        <v>332</v>
      </c>
      <c r="I160" t="s">
        <v>142</v>
      </c>
      <c r="J160" t="s">
        <v>455</v>
      </c>
    </row>
    <row r="161" spans="1:13" x14ac:dyDescent="0.25">
      <c r="A161" t="str">
        <f t="shared" si="2"/>
        <v>Prescription out-of-date before expected dispensing</v>
      </c>
      <c r="B161" t="s">
        <v>1216</v>
      </c>
      <c r="C161" t="s">
        <v>410</v>
      </c>
      <c r="D161" t="s">
        <v>467</v>
      </c>
      <c r="E161" t="s">
        <v>468</v>
      </c>
      <c r="F161" t="s">
        <v>469</v>
      </c>
      <c r="G161" t="s">
        <v>425</v>
      </c>
    </row>
    <row r="162" spans="1:13" x14ac:dyDescent="0.25">
      <c r="A162" t="str">
        <f t="shared" si="2"/>
        <v>Obsolete prescription not withdrawn</v>
      </c>
      <c r="B162" t="s">
        <v>1217</v>
      </c>
      <c r="C162" t="s">
        <v>470</v>
      </c>
      <c r="D162" t="s">
        <v>402</v>
      </c>
      <c r="E162" t="s">
        <v>291</v>
      </c>
      <c r="F162" t="s">
        <v>471</v>
      </c>
    </row>
    <row r="163" spans="1:13" x14ac:dyDescent="0.25">
      <c r="A163" t="str">
        <f t="shared" si="2"/>
        <v>Duplicate prescription / order</v>
      </c>
      <c r="B163" t="s">
        <v>1218</v>
      </c>
      <c r="C163" t="s">
        <v>472</v>
      </c>
      <c r="D163" t="s">
        <v>402</v>
      </c>
      <c r="E163" t="s">
        <v>142</v>
      </c>
      <c r="F163" t="s">
        <v>373</v>
      </c>
    </row>
    <row r="164" spans="1:13" x14ac:dyDescent="0.25">
      <c r="A164" t="str">
        <f t="shared" si="2"/>
        <v>Special instructions not actioned – from internal/external clinical team or manufacturer</v>
      </c>
      <c r="B164" t="s">
        <v>1219</v>
      </c>
      <c r="C164" t="s">
        <v>473</v>
      </c>
      <c r="D164" t="s">
        <v>466</v>
      </c>
      <c r="E164" t="s">
        <v>291</v>
      </c>
      <c r="F164" t="s">
        <v>363</v>
      </c>
      <c r="G164" t="s">
        <v>229</v>
      </c>
      <c r="H164" t="s">
        <v>396</v>
      </c>
      <c r="I164" t="s">
        <v>474</v>
      </c>
      <c r="J164" t="s">
        <v>351</v>
      </c>
      <c r="K164" t="s">
        <v>475</v>
      </c>
      <c r="L164" t="s">
        <v>165</v>
      </c>
      <c r="M164" t="s">
        <v>476</v>
      </c>
    </row>
    <row r="165" spans="1:13" x14ac:dyDescent="0.25">
      <c r="A165" t="str">
        <f t="shared" si="2"/>
        <v>Late prescription request</v>
      </c>
      <c r="B165" t="s">
        <v>1220</v>
      </c>
      <c r="C165" t="s">
        <v>477</v>
      </c>
      <c r="D165" t="s">
        <v>402</v>
      </c>
      <c r="E165" t="s">
        <v>364</v>
      </c>
    </row>
    <row r="166" spans="1:13" x14ac:dyDescent="0.25">
      <c r="A166" t="str">
        <f t="shared" si="2"/>
        <v>Prescription requested on time but not received at dispensary</v>
      </c>
      <c r="B166" t="s">
        <v>1221</v>
      </c>
      <c r="C166" t="s">
        <v>410</v>
      </c>
      <c r="D166" t="s">
        <v>315</v>
      </c>
      <c r="E166" t="s">
        <v>416</v>
      </c>
      <c r="F166" t="s">
        <v>144</v>
      </c>
      <c r="G166" t="s">
        <v>378</v>
      </c>
      <c r="H166" t="s">
        <v>291</v>
      </c>
      <c r="I166" t="s">
        <v>478</v>
      </c>
      <c r="J166" t="s">
        <v>479</v>
      </c>
      <c r="K166" t="s">
        <v>480</v>
      </c>
    </row>
    <row r="167" spans="1:13" x14ac:dyDescent="0.25">
      <c r="A167" t="str">
        <f t="shared" si="2"/>
        <v>Prescription received on time but data entry missed operational cut-off</v>
      </c>
      <c r="B167" t="s">
        <v>1222</v>
      </c>
      <c r="C167" t="s">
        <v>410</v>
      </c>
      <c r="D167" t="s">
        <v>478</v>
      </c>
      <c r="E167" t="s">
        <v>416</v>
      </c>
      <c r="F167" t="s">
        <v>144</v>
      </c>
      <c r="G167" t="s">
        <v>378</v>
      </c>
      <c r="H167" t="s">
        <v>348</v>
      </c>
      <c r="I167" t="s">
        <v>305</v>
      </c>
      <c r="J167" t="s">
        <v>481</v>
      </c>
      <c r="K167" t="s">
        <v>482</v>
      </c>
      <c r="L167" t="s">
        <v>483</v>
      </c>
    </row>
    <row r="168" spans="1:13" x14ac:dyDescent="0.25">
      <c r="A168" t="str">
        <f t="shared" si="2"/>
        <v>Prescription entry not checked and approved in time for dispensing</v>
      </c>
      <c r="B168" t="s">
        <v>1223</v>
      </c>
      <c r="C168" t="s">
        <v>410</v>
      </c>
      <c r="D168" t="s">
        <v>305</v>
      </c>
      <c r="E168" t="s">
        <v>291</v>
      </c>
      <c r="F168" t="s">
        <v>484</v>
      </c>
      <c r="G168" t="s">
        <v>118</v>
      </c>
      <c r="H168" t="s">
        <v>485</v>
      </c>
      <c r="I168" t="s">
        <v>292</v>
      </c>
      <c r="J168" t="s">
        <v>144</v>
      </c>
      <c r="K168" t="s">
        <v>338</v>
      </c>
      <c r="L168" t="s">
        <v>425</v>
      </c>
    </row>
    <row r="169" spans="1:13" x14ac:dyDescent="0.25">
      <c r="A169" t="str">
        <f t="shared" si="2"/>
        <v>Unclassified</v>
      </c>
      <c r="B169" t="s">
        <v>320</v>
      </c>
      <c r="C169" t="s">
        <v>320</v>
      </c>
    </row>
    <row r="170" spans="1:13" x14ac:dyDescent="0.25">
      <c r="A170" t="str">
        <f t="shared" si="2"/>
        <v>Purchasing / Warehouse / Manufacturing (process step 11a)</v>
      </c>
      <c r="B170" t="s">
        <v>1224</v>
      </c>
      <c r="C170" t="s">
        <v>187</v>
      </c>
      <c r="D170" t="s">
        <v>142</v>
      </c>
      <c r="E170" t="s">
        <v>486</v>
      </c>
      <c r="F170" t="s">
        <v>142</v>
      </c>
      <c r="G170" t="s">
        <v>487</v>
      </c>
      <c r="H170" t="s">
        <v>287</v>
      </c>
      <c r="I170" t="s">
        <v>288</v>
      </c>
      <c r="J170" t="s">
        <v>488</v>
      </c>
    </row>
    <row r="171" spans="1:13" x14ac:dyDescent="0.25">
      <c r="A171" t="str">
        <f t="shared" si="2"/>
        <v>Product not available within normal lead time</v>
      </c>
      <c r="B171" t="s">
        <v>1225</v>
      </c>
      <c r="C171" t="s">
        <v>256</v>
      </c>
      <c r="D171" t="s">
        <v>291</v>
      </c>
      <c r="E171" t="s">
        <v>312</v>
      </c>
      <c r="F171" t="s">
        <v>489</v>
      </c>
      <c r="G171" t="s">
        <v>490</v>
      </c>
      <c r="H171" t="s">
        <v>491</v>
      </c>
      <c r="I171" t="s">
        <v>144</v>
      </c>
    </row>
    <row r="172" spans="1:13" x14ac:dyDescent="0.25">
      <c r="A172" t="str">
        <f t="shared" si="2"/>
        <v>Product not ordered in time</v>
      </c>
      <c r="B172" t="s">
        <v>1226</v>
      </c>
      <c r="C172" t="s">
        <v>256</v>
      </c>
      <c r="D172" t="s">
        <v>291</v>
      </c>
      <c r="E172" t="s">
        <v>492</v>
      </c>
      <c r="F172" t="s">
        <v>292</v>
      </c>
      <c r="G172" t="s">
        <v>144</v>
      </c>
    </row>
    <row r="173" spans="1:13" x14ac:dyDescent="0.25">
      <c r="A173" t="str">
        <f t="shared" si="2"/>
        <v>Ordered in time but delivery late</v>
      </c>
      <c r="B173" t="s">
        <v>1227</v>
      </c>
      <c r="C173" t="s">
        <v>493</v>
      </c>
      <c r="D173" t="s">
        <v>292</v>
      </c>
      <c r="E173" t="s">
        <v>144</v>
      </c>
      <c r="F173" t="s">
        <v>378</v>
      </c>
      <c r="G173" t="s">
        <v>365</v>
      </c>
      <c r="H173" t="s">
        <v>494</v>
      </c>
    </row>
    <row r="174" spans="1:13" x14ac:dyDescent="0.25">
      <c r="A174" t="str">
        <f t="shared" si="2"/>
        <v>Goods / Supplier delivery refused - no booking in slot</v>
      </c>
      <c r="B174" t="s">
        <v>1228</v>
      </c>
      <c r="C174" t="s">
        <v>495</v>
      </c>
      <c r="D174" t="s">
        <v>142</v>
      </c>
      <c r="E174" t="s">
        <v>42</v>
      </c>
      <c r="F174" t="s">
        <v>365</v>
      </c>
      <c r="G174" t="s">
        <v>496</v>
      </c>
      <c r="H174" t="s">
        <v>123</v>
      </c>
      <c r="I174" t="s">
        <v>497</v>
      </c>
      <c r="J174" t="s">
        <v>498</v>
      </c>
      <c r="K174" t="s">
        <v>292</v>
      </c>
      <c r="L174" t="s">
        <v>499</v>
      </c>
    </row>
    <row r="175" spans="1:13" x14ac:dyDescent="0.25">
      <c r="A175" t="str">
        <f t="shared" si="2"/>
        <v>Goods / Supplier delivery refused – excluding no booking in slot</v>
      </c>
      <c r="B175" t="s">
        <v>1229</v>
      </c>
      <c r="C175" t="s">
        <v>495</v>
      </c>
      <c r="D175" t="s">
        <v>142</v>
      </c>
      <c r="E175" t="s">
        <v>42</v>
      </c>
      <c r="F175" t="s">
        <v>365</v>
      </c>
      <c r="G175" t="s">
        <v>496</v>
      </c>
      <c r="H175" t="s">
        <v>229</v>
      </c>
      <c r="I175" t="s">
        <v>500</v>
      </c>
      <c r="J175" t="s">
        <v>497</v>
      </c>
      <c r="K175" t="s">
        <v>498</v>
      </c>
      <c r="L175" t="s">
        <v>292</v>
      </c>
      <c r="M175" t="s">
        <v>499</v>
      </c>
    </row>
    <row r="176" spans="1:13" x14ac:dyDescent="0.25">
      <c r="A176" t="str">
        <f t="shared" si="2"/>
        <v>Goods-in delay</v>
      </c>
      <c r="B176" t="s">
        <v>1230</v>
      </c>
      <c r="C176" t="s">
        <v>501</v>
      </c>
      <c r="D176" t="s">
        <v>502</v>
      </c>
    </row>
    <row r="177" spans="1:12" x14ac:dyDescent="0.25">
      <c r="A177" t="str">
        <f t="shared" si="2"/>
        <v>Stock arrived quarantined / damaged</v>
      </c>
      <c r="B177" t="s">
        <v>1231</v>
      </c>
      <c r="C177" t="s">
        <v>503</v>
      </c>
      <c r="D177" t="s">
        <v>504</v>
      </c>
      <c r="E177" t="s">
        <v>505</v>
      </c>
      <c r="F177" t="s">
        <v>142</v>
      </c>
      <c r="G177" t="s">
        <v>506</v>
      </c>
    </row>
    <row r="178" spans="1:12" x14ac:dyDescent="0.25">
      <c r="A178" t="str">
        <f t="shared" si="2"/>
        <v>Delayed release of quarantine stock</v>
      </c>
      <c r="B178" t="s">
        <v>1232</v>
      </c>
      <c r="C178" t="s">
        <v>344</v>
      </c>
      <c r="D178" t="s">
        <v>507</v>
      </c>
      <c r="E178" t="s">
        <v>135</v>
      </c>
      <c r="F178" t="s">
        <v>508</v>
      </c>
      <c r="G178" t="s">
        <v>509</v>
      </c>
    </row>
    <row r="179" spans="1:12" x14ac:dyDescent="0.25">
      <c r="A179" t="str">
        <f t="shared" si="2"/>
        <v>Wrong product quality status in system</v>
      </c>
      <c r="B179" t="s">
        <v>1233</v>
      </c>
      <c r="C179" t="s">
        <v>413</v>
      </c>
      <c r="D179" t="s">
        <v>510</v>
      </c>
      <c r="E179" t="s">
        <v>511</v>
      </c>
      <c r="F179" t="s">
        <v>512</v>
      </c>
      <c r="G179" t="s">
        <v>292</v>
      </c>
      <c r="H179" t="s">
        <v>347</v>
      </c>
    </row>
    <row r="180" spans="1:12" x14ac:dyDescent="0.25">
      <c r="A180" t="str">
        <f t="shared" si="2"/>
        <v>Stock on system, but not in correct location</v>
      </c>
      <c r="B180" t="s">
        <v>1234</v>
      </c>
      <c r="C180" t="s">
        <v>503</v>
      </c>
      <c r="D180" t="s">
        <v>416</v>
      </c>
      <c r="E180" t="s">
        <v>513</v>
      </c>
      <c r="F180" t="s">
        <v>378</v>
      </c>
      <c r="G180" t="s">
        <v>291</v>
      </c>
      <c r="H180" t="s">
        <v>292</v>
      </c>
      <c r="I180" t="s">
        <v>514</v>
      </c>
      <c r="J180" t="s">
        <v>515</v>
      </c>
    </row>
    <row r="181" spans="1:12" x14ac:dyDescent="0.25">
      <c r="A181" t="str">
        <f t="shared" si="2"/>
        <v>Stock Replenishment delay / failure</v>
      </c>
      <c r="B181" t="s">
        <v>1235</v>
      </c>
      <c r="C181" t="s">
        <v>503</v>
      </c>
      <c r="D181" t="s">
        <v>516</v>
      </c>
      <c r="E181" t="s">
        <v>502</v>
      </c>
      <c r="F181" t="s">
        <v>142</v>
      </c>
      <c r="G181" t="s">
        <v>517</v>
      </c>
    </row>
    <row r="182" spans="1:12" x14ac:dyDescent="0.25">
      <c r="A182" t="str">
        <f t="shared" si="2"/>
        <v>Stock Damaged in warehouse (excluding temperature deviation)</v>
      </c>
      <c r="B182" t="s">
        <v>1236</v>
      </c>
      <c r="C182" t="s">
        <v>503</v>
      </c>
      <c r="D182" t="s">
        <v>518</v>
      </c>
      <c r="E182" t="s">
        <v>292</v>
      </c>
      <c r="F182" t="s">
        <v>519</v>
      </c>
      <c r="G182" t="s">
        <v>520</v>
      </c>
      <c r="H182" t="s">
        <v>521</v>
      </c>
      <c r="I182" t="s">
        <v>522</v>
      </c>
    </row>
    <row r="183" spans="1:12" x14ac:dyDescent="0.25">
      <c r="A183" t="str">
        <f t="shared" si="2"/>
        <v>Temperature Deviation in Warehouse</v>
      </c>
      <c r="B183" t="s">
        <v>1237</v>
      </c>
      <c r="C183" t="s">
        <v>523</v>
      </c>
      <c r="D183" t="s">
        <v>524</v>
      </c>
      <c r="E183" t="s">
        <v>292</v>
      </c>
      <c r="F183" t="s">
        <v>486</v>
      </c>
    </row>
    <row r="184" spans="1:12" x14ac:dyDescent="0.25">
      <c r="A184" t="str">
        <f t="shared" si="2"/>
        <v>Picking Error - Wrong product delivered (excludes dispensed items)</v>
      </c>
      <c r="B184" t="s">
        <v>1238</v>
      </c>
      <c r="C184" t="s">
        <v>525</v>
      </c>
      <c r="D184" t="s">
        <v>526</v>
      </c>
      <c r="E184" t="s">
        <v>123</v>
      </c>
      <c r="F184" t="s">
        <v>413</v>
      </c>
      <c r="G184" t="s">
        <v>510</v>
      </c>
      <c r="H184" t="s">
        <v>527</v>
      </c>
      <c r="I184" t="s">
        <v>528</v>
      </c>
      <c r="J184" t="s">
        <v>529</v>
      </c>
      <c r="K184" t="s">
        <v>530</v>
      </c>
    </row>
    <row r="185" spans="1:12" x14ac:dyDescent="0.25">
      <c r="A185" t="str">
        <f t="shared" si="2"/>
        <v>Picking Error - Wrong Quantity Delivered (excludes dispensed items)</v>
      </c>
      <c r="B185" t="s">
        <v>1239</v>
      </c>
      <c r="C185" t="s">
        <v>525</v>
      </c>
      <c r="D185" t="s">
        <v>526</v>
      </c>
      <c r="E185" t="s">
        <v>123</v>
      </c>
      <c r="F185" t="s">
        <v>413</v>
      </c>
      <c r="G185" t="s">
        <v>261</v>
      </c>
      <c r="H185" t="s">
        <v>531</v>
      </c>
      <c r="I185" t="s">
        <v>528</v>
      </c>
      <c r="J185" t="s">
        <v>529</v>
      </c>
      <c r="K185" t="s">
        <v>530</v>
      </c>
    </row>
    <row r="186" spans="1:12" x14ac:dyDescent="0.25">
      <c r="A186" t="str">
        <f t="shared" si="2"/>
        <v>Patient access scheme incorrectly applied IG</v>
      </c>
      <c r="B186" t="s">
        <v>1240</v>
      </c>
      <c r="C186" t="s">
        <v>172</v>
      </c>
      <c r="D186" t="s">
        <v>532</v>
      </c>
      <c r="E186" t="s">
        <v>533</v>
      </c>
      <c r="F186" t="s">
        <v>534</v>
      </c>
      <c r="G186" t="s">
        <v>535</v>
      </c>
      <c r="H186" t="s">
        <v>138</v>
      </c>
    </row>
    <row r="187" spans="1:12" x14ac:dyDescent="0.25">
      <c r="A187" t="str">
        <f t="shared" si="2"/>
        <v>Unclassified</v>
      </c>
      <c r="B187" t="s">
        <v>320</v>
      </c>
      <c r="C187" t="s">
        <v>320</v>
      </c>
    </row>
    <row r="188" spans="1:12" x14ac:dyDescent="0.25">
      <c r="A188" t="str">
        <f t="shared" si="2"/>
        <v>Dispensing (process step 11b)</v>
      </c>
      <c r="B188" t="s">
        <v>1241</v>
      </c>
      <c r="C188" t="s">
        <v>536</v>
      </c>
      <c r="D188" t="s">
        <v>287</v>
      </c>
      <c r="E188" t="s">
        <v>288</v>
      </c>
      <c r="F188" t="s">
        <v>537</v>
      </c>
    </row>
    <row r="189" spans="1:12" x14ac:dyDescent="0.25">
      <c r="A189" t="str">
        <f t="shared" si="2"/>
        <v>Wrong Drug</v>
      </c>
      <c r="B189" t="s">
        <v>1242</v>
      </c>
      <c r="C189" t="s">
        <v>413</v>
      </c>
      <c r="D189" t="s">
        <v>214</v>
      </c>
    </row>
    <row r="190" spans="1:12" x14ac:dyDescent="0.25">
      <c r="A190" t="str">
        <f t="shared" si="2"/>
        <v>Wrong Strength</v>
      </c>
      <c r="B190" t="s">
        <v>1243</v>
      </c>
      <c r="C190" t="s">
        <v>413</v>
      </c>
      <c r="D190" t="s">
        <v>26</v>
      </c>
    </row>
    <row r="191" spans="1:12" x14ac:dyDescent="0.25">
      <c r="A191" t="str">
        <f t="shared" si="2"/>
        <v>Wrong Label / Patient Information Leaflet / insufficient instructions provided</v>
      </c>
      <c r="B191" t="s">
        <v>1244</v>
      </c>
      <c r="C191" t="s">
        <v>413</v>
      </c>
      <c r="D191" t="s">
        <v>538</v>
      </c>
      <c r="E191" t="s">
        <v>142</v>
      </c>
      <c r="F191" t="s">
        <v>172</v>
      </c>
      <c r="G191" t="s">
        <v>539</v>
      </c>
      <c r="H191" t="s">
        <v>540</v>
      </c>
      <c r="I191" t="s">
        <v>142</v>
      </c>
      <c r="J191" t="s">
        <v>304</v>
      </c>
      <c r="K191" t="s">
        <v>466</v>
      </c>
      <c r="L191" t="s">
        <v>541</v>
      </c>
    </row>
    <row r="192" spans="1:12" x14ac:dyDescent="0.25">
      <c r="A192" t="str">
        <f t="shared" si="2"/>
        <v>Wrong Formulation / Device</v>
      </c>
      <c r="B192" t="s">
        <v>1245</v>
      </c>
      <c r="C192" t="s">
        <v>413</v>
      </c>
      <c r="D192" t="s">
        <v>542</v>
      </c>
      <c r="E192" t="s">
        <v>142</v>
      </c>
      <c r="F192" t="s">
        <v>192</v>
      </c>
    </row>
    <row r="193" spans="1:18" x14ac:dyDescent="0.25">
      <c r="A193" t="str">
        <f t="shared" si="2"/>
        <v>Wrong Quantity</v>
      </c>
      <c r="B193" t="s">
        <v>1246</v>
      </c>
      <c r="C193" t="s">
        <v>413</v>
      </c>
      <c r="D193" t="s">
        <v>261</v>
      </c>
    </row>
    <row r="194" spans="1:18" x14ac:dyDescent="0.25">
      <c r="A194" t="str">
        <f t="shared" si="2"/>
        <v>Wrong Expiry Date</v>
      </c>
      <c r="B194" t="s">
        <v>1247</v>
      </c>
      <c r="C194" t="s">
        <v>413</v>
      </c>
      <c r="D194" t="s">
        <v>250</v>
      </c>
      <c r="E194" t="s">
        <v>32</v>
      </c>
    </row>
    <row r="195" spans="1:18" x14ac:dyDescent="0.25">
      <c r="A195" t="str">
        <f t="shared" ref="A195:A258" si="3">C195&amp;IF(ISBLANK(D195),""," "&amp;D195)&amp;IF(ISBLANK(E195),""," "&amp;E195)&amp;IF(ISBLANK(F195),""," "&amp;F195)&amp;IF(ISBLANK(G195),""," "&amp;G195)&amp;IF(ISBLANK(H195),""," "&amp;H195)&amp;IF(ISBLANK(I195),""," "&amp;I195)&amp;IF(ISBLANK(J195),""," "&amp;J195)&amp;IF(ISBLANK(K195),""," "&amp;K195)&amp;IF(ISBLANK(L195),""," "&amp;L195)&amp;IF(ISBLANK(M195),""," "&amp;M195)&amp;IF(ISBLANK(N195),""," "&amp;N195)&amp;IF(ISBLANK(O195),""," "&amp;O195)&amp;IF(ISBLANK(P195),""," "&amp;P195)&amp;IF(ISBLANK(Q195),""," "&amp;Q195)&amp;IF(ISBLANK(R195),""," "&amp;R195)&amp;IF(ISBLANK(S195),""," "&amp;S195)&amp;IF(ISBLANK(T195),""," "&amp;T195)&amp;IF(ISBLANK(U195),""," "&amp;U195)&amp;IF(ISBLANK(V195),""," "&amp;V195)&amp;IF(ISBLANK(W195),""," "&amp;W195)&amp;IF(ISBLANK(X195),""," "&amp;X195)&amp;IF(ISBLANK(Y195),""," "&amp;Y195)&amp;IF(ISBLANK(Z195),""," "&amp;Z195)&amp;IF(ISBLANK(AA195),""," "&amp;AA195)</f>
        <v>Wrong Ancillary</v>
      </c>
      <c r="B195" t="s">
        <v>1248</v>
      </c>
      <c r="C195" t="s">
        <v>413</v>
      </c>
      <c r="D195" t="s">
        <v>543</v>
      </c>
    </row>
    <row r="196" spans="1:18" x14ac:dyDescent="0.25">
      <c r="A196" t="str">
        <f t="shared" si="3"/>
        <v>Wrong manufacturer (e.g. specific generic medicine requested)</v>
      </c>
      <c r="B196" t="s">
        <v>1249</v>
      </c>
      <c r="C196" t="s">
        <v>413</v>
      </c>
      <c r="D196" t="s">
        <v>476</v>
      </c>
      <c r="E196" t="s">
        <v>423</v>
      </c>
      <c r="F196" t="s">
        <v>544</v>
      </c>
      <c r="G196" t="s">
        <v>545</v>
      </c>
      <c r="H196" t="s">
        <v>546</v>
      </c>
      <c r="I196" t="s">
        <v>547</v>
      </c>
    </row>
    <row r="197" spans="1:18" x14ac:dyDescent="0.25">
      <c r="A197" t="str">
        <f t="shared" si="3"/>
        <v>Missing Item</v>
      </c>
      <c r="B197" t="s">
        <v>1250</v>
      </c>
      <c r="C197" t="s">
        <v>548</v>
      </c>
      <c r="D197" t="s">
        <v>549</v>
      </c>
    </row>
    <row r="198" spans="1:18" x14ac:dyDescent="0.25">
      <c r="A198" t="str">
        <f t="shared" si="3"/>
        <v>Extra Item</v>
      </c>
      <c r="B198" t="s">
        <v>1251</v>
      </c>
      <c r="C198" t="s">
        <v>550</v>
      </c>
      <c r="D198" t="s">
        <v>549</v>
      </c>
    </row>
    <row r="199" spans="1:18" x14ac:dyDescent="0.25">
      <c r="A199" t="str">
        <f t="shared" si="3"/>
        <v>MDS / Dosette Error</v>
      </c>
      <c r="B199" t="s">
        <v>1252</v>
      </c>
      <c r="C199" t="s">
        <v>551</v>
      </c>
      <c r="D199" t="s">
        <v>142</v>
      </c>
      <c r="E199" t="s">
        <v>552</v>
      </c>
      <c r="F199" t="s">
        <v>526</v>
      </c>
    </row>
    <row r="200" spans="1:18" x14ac:dyDescent="0.25">
      <c r="A200" t="str">
        <f t="shared" si="3"/>
        <v>Obsolete prescription dispensed</v>
      </c>
      <c r="B200" t="s">
        <v>1253</v>
      </c>
      <c r="C200" t="s">
        <v>470</v>
      </c>
      <c r="D200" t="s">
        <v>402</v>
      </c>
      <c r="E200" t="s">
        <v>529</v>
      </c>
    </row>
    <row r="201" spans="1:18" x14ac:dyDescent="0.25">
      <c r="A201" t="str">
        <f t="shared" si="3"/>
        <v>Dispensing accuracy check insufficient (e.g. known allergy or contraindication; unlicenced use / product not properly controlled)</v>
      </c>
      <c r="B201" t="s">
        <v>1254</v>
      </c>
      <c r="C201" t="s">
        <v>536</v>
      </c>
      <c r="D201" t="s">
        <v>553</v>
      </c>
      <c r="E201" t="s">
        <v>440</v>
      </c>
      <c r="F201" t="s">
        <v>304</v>
      </c>
      <c r="G201" t="s">
        <v>423</v>
      </c>
      <c r="H201" t="s">
        <v>554</v>
      </c>
      <c r="I201" t="s">
        <v>445</v>
      </c>
      <c r="J201" t="s">
        <v>165</v>
      </c>
      <c r="K201" t="s">
        <v>555</v>
      </c>
      <c r="L201" t="s">
        <v>556</v>
      </c>
      <c r="M201" t="s">
        <v>557</v>
      </c>
      <c r="N201" t="s">
        <v>142</v>
      </c>
      <c r="O201" t="s">
        <v>510</v>
      </c>
      <c r="P201" t="s">
        <v>291</v>
      </c>
      <c r="Q201" t="s">
        <v>558</v>
      </c>
      <c r="R201" t="s">
        <v>559</v>
      </c>
    </row>
    <row r="202" spans="1:18" x14ac:dyDescent="0.25">
      <c r="A202" t="str">
        <f t="shared" si="3"/>
        <v>Pharmacy intervention insufficient or inappropriate</v>
      </c>
      <c r="B202" t="s">
        <v>1255</v>
      </c>
      <c r="C202" t="s">
        <v>204</v>
      </c>
      <c r="D202" t="s">
        <v>560</v>
      </c>
      <c r="E202" t="s">
        <v>304</v>
      </c>
      <c r="F202" t="s">
        <v>165</v>
      </c>
      <c r="G202" t="s">
        <v>391</v>
      </c>
    </row>
    <row r="203" spans="1:18" x14ac:dyDescent="0.25">
      <c r="A203" t="str">
        <f t="shared" si="3"/>
        <v>Wrong patient details / Dispensing recorded against wrong patient record IG</v>
      </c>
      <c r="B203" t="s">
        <v>1256</v>
      </c>
      <c r="C203" t="s">
        <v>413</v>
      </c>
      <c r="D203" t="s">
        <v>336</v>
      </c>
      <c r="E203" t="s">
        <v>233</v>
      </c>
      <c r="F203" t="s">
        <v>142</v>
      </c>
      <c r="G203" t="s">
        <v>536</v>
      </c>
      <c r="H203" t="s">
        <v>362</v>
      </c>
      <c r="I203" t="s">
        <v>561</v>
      </c>
      <c r="J203" t="s">
        <v>562</v>
      </c>
      <c r="K203" t="s">
        <v>336</v>
      </c>
      <c r="L203" t="s">
        <v>441</v>
      </c>
      <c r="M203" t="s">
        <v>138</v>
      </c>
    </row>
    <row r="204" spans="1:18" x14ac:dyDescent="0.25">
      <c r="A204" t="str">
        <f t="shared" si="3"/>
        <v>Unclassified</v>
      </c>
      <c r="B204" t="s">
        <v>320</v>
      </c>
      <c r="C204" t="s">
        <v>320</v>
      </c>
    </row>
    <row r="205" spans="1:18" x14ac:dyDescent="0.25">
      <c r="A205" t="str">
        <f t="shared" si="3"/>
        <v>Despatch (process step 12)</v>
      </c>
      <c r="B205" t="s">
        <v>1257</v>
      </c>
      <c r="C205" t="s">
        <v>563</v>
      </c>
      <c r="D205" t="s">
        <v>287</v>
      </c>
      <c r="E205" t="s">
        <v>288</v>
      </c>
      <c r="F205" t="s">
        <v>564</v>
      </c>
    </row>
    <row r="206" spans="1:18" x14ac:dyDescent="0.25">
      <c r="A206" t="str">
        <f t="shared" si="3"/>
        <v>Consignment not transported (late, not loaded or missed trunking)</v>
      </c>
      <c r="B206" t="s">
        <v>1258</v>
      </c>
      <c r="C206" t="s">
        <v>565</v>
      </c>
      <c r="D206" t="s">
        <v>291</v>
      </c>
      <c r="E206" t="s">
        <v>566</v>
      </c>
      <c r="F206" t="s">
        <v>567</v>
      </c>
      <c r="G206" t="s">
        <v>291</v>
      </c>
      <c r="H206" t="s">
        <v>568</v>
      </c>
      <c r="I206" t="s">
        <v>165</v>
      </c>
      <c r="J206" t="s">
        <v>481</v>
      </c>
      <c r="K206" t="s">
        <v>569</v>
      </c>
    </row>
    <row r="207" spans="1:18" x14ac:dyDescent="0.25">
      <c r="A207" t="str">
        <f t="shared" si="3"/>
        <v>Consignment misrouted, labels correct</v>
      </c>
      <c r="B207" t="s">
        <v>1259</v>
      </c>
      <c r="C207" t="s">
        <v>565</v>
      </c>
      <c r="D207" t="s">
        <v>570</v>
      </c>
      <c r="E207" t="s">
        <v>571</v>
      </c>
      <c r="F207" t="s">
        <v>514</v>
      </c>
    </row>
    <row r="208" spans="1:18" x14ac:dyDescent="0.25">
      <c r="A208" t="str">
        <f t="shared" si="3"/>
        <v>Wrong delivery label IG</v>
      </c>
      <c r="B208" t="s">
        <v>1260</v>
      </c>
      <c r="C208" t="s">
        <v>413</v>
      </c>
      <c r="D208" t="s">
        <v>365</v>
      </c>
      <c r="E208" t="s">
        <v>572</v>
      </c>
      <c r="F208" t="s">
        <v>138</v>
      </c>
    </row>
    <row r="209" spans="1:15" x14ac:dyDescent="0.25">
      <c r="A209" t="str">
        <f t="shared" si="3"/>
        <v>Unclassified</v>
      </c>
      <c r="B209" t="s">
        <v>320</v>
      </c>
      <c r="C209" t="s">
        <v>320</v>
      </c>
    </row>
    <row r="210" spans="1:15" x14ac:dyDescent="0.25">
      <c r="A210" t="str">
        <f t="shared" si="3"/>
        <v>Delivery (process step 13a)</v>
      </c>
      <c r="B210" t="s">
        <v>1261</v>
      </c>
      <c r="C210" t="s">
        <v>573</v>
      </c>
      <c r="D210" t="s">
        <v>287</v>
      </c>
      <c r="E210" t="s">
        <v>288</v>
      </c>
      <c r="F210" t="s">
        <v>574</v>
      </c>
    </row>
    <row r="211" spans="1:15" x14ac:dyDescent="0.25">
      <c r="A211" t="str">
        <f t="shared" si="3"/>
        <v>Traffic congestion delay – proactively communicated</v>
      </c>
      <c r="B211" t="s">
        <v>1262</v>
      </c>
      <c r="C211" t="s">
        <v>575</v>
      </c>
      <c r="D211" t="s">
        <v>576</v>
      </c>
      <c r="E211" t="s">
        <v>502</v>
      </c>
      <c r="F211" t="s">
        <v>229</v>
      </c>
      <c r="G211" t="s">
        <v>379</v>
      </c>
      <c r="H211" t="s">
        <v>380</v>
      </c>
    </row>
    <row r="212" spans="1:15" x14ac:dyDescent="0.25">
      <c r="A212" t="str">
        <f t="shared" si="3"/>
        <v>Traffic congestion delay – not proactively communicated</v>
      </c>
      <c r="B212" t="s">
        <v>1263</v>
      </c>
      <c r="C212" t="s">
        <v>575</v>
      </c>
      <c r="D212" t="s">
        <v>576</v>
      </c>
      <c r="E212" t="s">
        <v>502</v>
      </c>
      <c r="F212" t="s">
        <v>229</v>
      </c>
      <c r="G212" t="s">
        <v>291</v>
      </c>
      <c r="H212" t="s">
        <v>379</v>
      </c>
      <c r="I212" t="s">
        <v>380</v>
      </c>
    </row>
    <row r="213" spans="1:15" x14ac:dyDescent="0.25">
      <c r="A213" t="str">
        <f t="shared" si="3"/>
        <v>Consignment damaged / tampered in transit IG</v>
      </c>
      <c r="B213" t="s">
        <v>1264</v>
      </c>
      <c r="C213" t="s">
        <v>565</v>
      </c>
      <c r="D213" t="s">
        <v>506</v>
      </c>
      <c r="E213" t="s">
        <v>142</v>
      </c>
      <c r="F213" t="s">
        <v>577</v>
      </c>
      <c r="G213" t="s">
        <v>292</v>
      </c>
      <c r="H213" t="s">
        <v>578</v>
      </c>
      <c r="I213" t="s">
        <v>138</v>
      </c>
    </row>
    <row r="214" spans="1:15" x14ac:dyDescent="0.25">
      <c r="A214" t="str">
        <f t="shared" si="3"/>
        <v>Delivery Failure – Driver cannot Locate Address</v>
      </c>
      <c r="B214" t="s">
        <v>1265</v>
      </c>
      <c r="C214" t="s">
        <v>573</v>
      </c>
      <c r="D214" t="s">
        <v>381</v>
      </c>
      <c r="E214" t="s">
        <v>229</v>
      </c>
      <c r="F214" t="s">
        <v>579</v>
      </c>
      <c r="G214" t="s">
        <v>580</v>
      </c>
      <c r="H214" t="s">
        <v>581</v>
      </c>
      <c r="I214" t="s">
        <v>582</v>
      </c>
    </row>
    <row r="215" spans="1:15" x14ac:dyDescent="0.25">
      <c r="A215" t="str">
        <f t="shared" si="3"/>
        <v>Delivery Failure - Driver Out of Time</v>
      </c>
      <c r="B215" t="s">
        <v>1266</v>
      </c>
      <c r="C215" t="s">
        <v>573</v>
      </c>
      <c r="D215" t="s">
        <v>381</v>
      </c>
      <c r="E215" t="s">
        <v>123</v>
      </c>
      <c r="F215" t="s">
        <v>579</v>
      </c>
      <c r="G215" t="s">
        <v>583</v>
      </c>
      <c r="H215" t="s">
        <v>135</v>
      </c>
      <c r="I215" t="s">
        <v>584</v>
      </c>
    </row>
    <row r="216" spans="1:15" x14ac:dyDescent="0.25">
      <c r="A216" t="str">
        <f t="shared" si="3"/>
        <v>Delivery failure – Incorrect address label / patient not known at address IG</v>
      </c>
      <c r="B216" t="s">
        <v>1267</v>
      </c>
      <c r="C216" t="s">
        <v>573</v>
      </c>
      <c r="D216" t="s">
        <v>517</v>
      </c>
      <c r="E216" t="s">
        <v>229</v>
      </c>
      <c r="F216" t="s">
        <v>349</v>
      </c>
      <c r="G216" t="s">
        <v>366</v>
      </c>
      <c r="H216" t="s">
        <v>572</v>
      </c>
      <c r="I216" t="s">
        <v>142</v>
      </c>
      <c r="J216" t="s">
        <v>336</v>
      </c>
      <c r="K216" t="s">
        <v>291</v>
      </c>
      <c r="L216" t="s">
        <v>554</v>
      </c>
      <c r="M216" t="s">
        <v>479</v>
      </c>
      <c r="N216" t="s">
        <v>366</v>
      </c>
      <c r="O216" t="s">
        <v>138</v>
      </c>
    </row>
    <row r="217" spans="1:15" x14ac:dyDescent="0.25">
      <c r="A217" t="str">
        <f t="shared" si="3"/>
        <v>Vehicle Breakdown</v>
      </c>
      <c r="B217" t="s">
        <v>1268</v>
      </c>
      <c r="C217" t="s">
        <v>585</v>
      </c>
      <c r="D217" t="s">
        <v>586</v>
      </c>
    </row>
    <row r="218" spans="1:15" x14ac:dyDescent="0.25">
      <c r="A218" t="str">
        <f t="shared" si="3"/>
        <v>Split consignment / part delivery</v>
      </c>
      <c r="B218" t="s">
        <v>1269</v>
      </c>
      <c r="C218" t="s">
        <v>587</v>
      </c>
      <c r="D218" t="s">
        <v>588</v>
      </c>
      <c r="E218" t="s">
        <v>142</v>
      </c>
      <c r="F218" t="s">
        <v>589</v>
      </c>
      <c r="G218" t="s">
        <v>365</v>
      </c>
    </row>
    <row r="219" spans="1:15" x14ac:dyDescent="0.25">
      <c r="A219" t="str">
        <f t="shared" si="3"/>
        <v>Delivery not delivered in person – e.g. left in porch IG</v>
      </c>
      <c r="B219" t="s">
        <v>1270</v>
      </c>
      <c r="C219" t="s">
        <v>573</v>
      </c>
      <c r="D219" t="s">
        <v>291</v>
      </c>
      <c r="E219" t="s">
        <v>527</v>
      </c>
      <c r="F219" t="s">
        <v>292</v>
      </c>
      <c r="G219" t="s">
        <v>590</v>
      </c>
      <c r="H219" t="s">
        <v>229</v>
      </c>
      <c r="I219" t="s">
        <v>335</v>
      </c>
      <c r="J219" t="s">
        <v>591</v>
      </c>
      <c r="K219" t="s">
        <v>292</v>
      </c>
      <c r="L219" t="s">
        <v>592</v>
      </c>
      <c r="M219" t="s">
        <v>138</v>
      </c>
    </row>
    <row r="220" spans="1:15" x14ac:dyDescent="0.25">
      <c r="A220" t="str">
        <f t="shared" si="3"/>
        <v>Delivered to incorrect address (delivery label correct) IG</v>
      </c>
      <c r="B220" t="s">
        <v>1271</v>
      </c>
      <c r="C220" t="s">
        <v>531</v>
      </c>
      <c r="D220" t="s">
        <v>369</v>
      </c>
      <c r="E220" t="s">
        <v>313</v>
      </c>
      <c r="F220" t="s">
        <v>366</v>
      </c>
      <c r="G220" t="s">
        <v>593</v>
      </c>
      <c r="H220" t="s">
        <v>572</v>
      </c>
      <c r="I220" t="s">
        <v>594</v>
      </c>
      <c r="J220" t="s">
        <v>138</v>
      </c>
    </row>
    <row r="221" spans="1:15" x14ac:dyDescent="0.25">
      <c r="A221" t="str">
        <f t="shared" si="3"/>
        <v>Trunking issue or failure to cross-dock onto van</v>
      </c>
      <c r="B221" t="s">
        <v>1272</v>
      </c>
      <c r="C221" t="s">
        <v>595</v>
      </c>
      <c r="D221" t="s">
        <v>596</v>
      </c>
      <c r="E221" t="s">
        <v>165</v>
      </c>
      <c r="F221" t="s">
        <v>517</v>
      </c>
      <c r="G221" t="s">
        <v>369</v>
      </c>
      <c r="H221" t="s">
        <v>597</v>
      </c>
      <c r="I221" t="s">
        <v>345</v>
      </c>
      <c r="J221" t="s">
        <v>598</v>
      </c>
    </row>
    <row r="222" spans="1:15" x14ac:dyDescent="0.25">
      <c r="A222" t="str">
        <f t="shared" si="3"/>
        <v>Vehicle fridge breakdown / Temperature deviation in transit</v>
      </c>
      <c r="B222" t="s">
        <v>1273</v>
      </c>
      <c r="C222" t="s">
        <v>585</v>
      </c>
      <c r="D222" t="s">
        <v>599</v>
      </c>
      <c r="E222" t="s">
        <v>600</v>
      </c>
      <c r="F222" t="s">
        <v>142</v>
      </c>
      <c r="G222" t="s">
        <v>523</v>
      </c>
      <c r="H222" t="s">
        <v>601</v>
      </c>
      <c r="I222" t="s">
        <v>292</v>
      </c>
      <c r="J222" t="s">
        <v>578</v>
      </c>
    </row>
    <row r="223" spans="1:15" x14ac:dyDescent="0.25">
      <c r="A223" t="str">
        <f t="shared" si="3"/>
        <v>Unauthorised Signatory (correct delivery address) IG</v>
      </c>
      <c r="B223" t="s">
        <v>1274</v>
      </c>
      <c r="C223" t="s">
        <v>602</v>
      </c>
      <c r="D223" t="s">
        <v>603</v>
      </c>
      <c r="E223" t="s">
        <v>604</v>
      </c>
      <c r="F223" t="s">
        <v>365</v>
      </c>
      <c r="G223" t="s">
        <v>605</v>
      </c>
      <c r="H223" t="s">
        <v>138</v>
      </c>
    </row>
    <row r="224" spans="1:15" x14ac:dyDescent="0.25">
      <c r="A224" t="str">
        <f t="shared" si="3"/>
        <v>Driver Behaviour</v>
      </c>
      <c r="B224" t="s">
        <v>1275</v>
      </c>
      <c r="C224" t="s">
        <v>579</v>
      </c>
      <c r="D224" t="s">
        <v>606</v>
      </c>
    </row>
    <row r="225" spans="1:16" x14ac:dyDescent="0.25">
      <c r="A225" t="str">
        <f t="shared" si="3"/>
        <v>No signature (POD) for Delivery</v>
      </c>
      <c r="B225" t="s">
        <v>1276</v>
      </c>
      <c r="C225" t="s">
        <v>401</v>
      </c>
      <c r="D225" t="s">
        <v>607</v>
      </c>
      <c r="E225" t="s">
        <v>608</v>
      </c>
      <c r="F225" t="s">
        <v>338</v>
      </c>
      <c r="G225" t="s">
        <v>573</v>
      </c>
    </row>
    <row r="226" spans="1:16" x14ac:dyDescent="0.25">
      <c r="A226" t="str">
        <f t="shared" si="3"/>
        <v>Patient failed to collection consignment from agreed delivery point (e.g. post office, neighbour) IG</v>
      </c>
      <c r="B226" t="s">
        <v>1277</v>
      </c>
      <c r="C226" t="s">
        <v>172</v>
      </c>
      <c r="D226" t="s">
        <v>609</v>
      </c>
      <c r="E226" t="s">
        <v>369</v>
      </c>
      <c r="F226" t="s">
        <v>610</v>
      </c>
      <c r="G226" t="s">
        <v>588</v>
      </c>
      <c r="H226" t="s">
        <v>396</v>
      </c>
      <c r="I226" t="s">
        <v>343</v>
      </c>
      <c r="J226" t="s">
        <v>365</v>
      </c>
      <c r="K226" t="s">
        <v>611</v>
      </c>
      <c r="L226" t="s">
        <v>423</v>
      </c>
      <c r="M226" t="s">
        <v>612</v>
      </c>
      <c r="N226" t="s">
        <v>613</v>
      </c>
      <c r="O226" t="s">
        <v>614</v>
      </c>
      <c r="P226" t="s">
        <v>138</v>
      </c>
    </row>
    <row r="227" spans="1:16" x14ac:dyDescent="0.25">
      <c r="A227" t="str">
        <f t="shared" si="3"/>
        <v>Failed Collection/Uplift</v>
      </c>
      <c r="B227" t="s">
        <v>1278</v>
      </c>
      <c r="C227" t="s">
        <v>615</v>
      </c>
      <c r="D227" t="s">
        <v>616</v>
      </c>
    </row>
    <row r="228" spans="1:16" x14ac:dyDescent="0.25">
      <c r="A228" t="str">
        <f t="shared" si="3"/>
        <v>Unclassified</v>
      </c>
      <c r="B228" t="s">
        <v>320</v>
      </c>
      <c r="C228" t="s">
        <v>320</v>
      </c>
    </row>
    <row r="229" spans="1:16" x14ac:dyDescent="0.25">
      <c r="A229" t="str">
        <f t="shared" si="3"/>
        <v>Clinical / Nursing Service (process step 13b)</v>
      </c>
      <c r="B229" t="s">
        <v>1279</v>
      </c>
      <c r="C229" t="s">
        <v>253</v>
      </c>
      <c r="D229" t="s">
        <v>142</v>
      </c>
      <c r="E229" t="s">
        <v>161</v>
      </c>
      <c r="F229" t="s">
        <v>283</v>
      </c>
      <c r="G229" t="s">
        <v>287</v>
      </c>
      <c r="H229" t="s">
        <v>288</v>
      </c>
      <c r="I229" t="s">
        <v>617</v>
      </c>
    </row>
    <row r="230" spans="1:16" x14ac:dyDescent="0.25">
      <c r="A230" t="str">
        <f t="shared" si="3"/>
        <v>Home visit scheduling error – not scheduled</v>
      </c>
      <c r="B230" t="s">
        <v>1280</v>
      </c>
      <c r="C230" t="s">
        <v>160</v>
      </c>
      <c r="D230" t="s">
        <v>618</v>
      </c>
      <c r="E230" t="s">
        <v>619</v>
      </c>
      <c r="F230" t="s">
        <v>306</v>
      </c>
      <c r="G230" t="s">
        <v>229</v>
      </c>
      <c r="H230" t="s">
        <v>291</v>
      </c>
      <c r="I230" t="s">
        <v>620</v>
      </c>
    </row>
    <row r="231" spans="1:16" x14ac:dyDescent="0.25">
      <c r="A231" t="str">
        <f t="shared" si="3"/>
        <v>Home visit scheduling error – wrong staffing / service</v>
      </c>
      <c r="B231" t="s">
        <v>1281</v>
      </c>
      <c r="C231" t="s">
        <v>160</v>
      </c>
      <c r="D231" t="s">
        <v>618</v>
      </c>
      <c r="E231" t="s">
        <v>619</v>
      </c>
      <c r="F231" t="s">
        <v>306</v>
      </c>
      <c r="G231" t="s">
        <v>229</v>
      </c>
      <c r="H231" t="s">
        <v>562</v>
      </c>
      <c r="I231" t="s">
        <v>621</v>
      </c>
      <c r="J231" t="s">
        <v>142</v>
      </c>
      <c r="K231" t="s">
        <v>318</v>
      </c>
    </row>
    <row r="232" spans="1:16" x14ac:dyDescent="0.25">
      <c r="A232" t="str">
        <f t="shared" si="3"/>
        <v>Home visit scheduled - late arrival</v>
      </c>
      <c r="B232" t="s">
        <v>1282</v>
      </c>
      <c r="C232" t="s">
        <v>160</v>
      </c>
      <c r="D232" t="s">
        <v>618</v>
      </c>
      <c r="E232" t="s">
        <v>620</v>
      </c>
      <c r="F232" t="s">
        <v>123</v>
      </c>
      <c r="G232" t="s">
        <v>494</v>
      </c>
      <c r="H232" t="s">
        <v>622</v>
      </c>
    </row>
    <row r="233" spans="1:16" x14ac:dyDescent="0.25">
      <c r="A233" t="str">
        <f t="shared" si="3"/>
        <v>Home visit scheduled – cancelled / missed</v>
      </c>
      <c r="B233" t="s">
        <v>1283</v>
      </c>
      <c r="C233" t="s">
        <v>160</v>
      </c>
      <c r="D233" t="s">
        <v>618</v>
      </c>
      <c r="E233" t="s">
        <v>620</v>
      </c>
      <c r="F233" t="s">
        <v>229</v>
      </c>
      <c r="G233" t="s">
        <v>623</v>
      </c>
      <c r="H233" t="s">
        <v>142</v>
      </c>
      <c r="I233" t="s">
        <v>481</v>
      </c>
    </row>
    <row r="234" spans="1:16" x14ac:dyDescent="0.25">
      <c r="A234" t="str">
        <f t="shared" si="3"/>
        <v>Patient preference not recorded and actioned IG</v>
      </c>
      <c r="B234" t="s">
        <v>1175</v>
      </c>
      <c r="C234" t="s">
        <v>172</v>
      </c>
      <c r="D234" t="s">
        <v>361</v>
      </c>
      <c r="E234" t="s">
        <v>291</v>
      </c>
      <c r="F234" t="s">
        <v>362</v>
      </c>
      <c r="G234" t="s">
        <v>118</v>
      </c>
      <c r="H234" t="s">
        <v>363</v>
      </c>
      <c r="I234" t="s">
        <v>138</v>
      </c>
    </row>
    <row r="235" spans="1:16" x14ac:dyDescent="0.25">
      <c r="A235" t="str">
        <f t="shared" si="3"/>
        <v>Insufficient follow-up actions taken</v>
      </c>
      <c r="B235" t="s">
        <v>1284</v>
      </c>
      <c r="C235" t="s">
        <v>624</v>
      </c>
      <c r="D235" t="s">
        <v>625</v>
      </c>
      <c r="E235" t="s">
        <v>626</v>
      </c>
      <c r="F235" t="s">
        <v>627</v>
      </c>
    </row>
    <row r="236" spans="1:16" x14ac:dyDescent="0.25">
      <c r="A236" t="str">
        <f t="shared" si="3"/>
        <v>Inappropriate attitude / behaviour</v>
      </c>
      <c r="B236" t="s">
        <v>1285</v>
      </c>
      <c r="C236" t="s">
        <v>333</v>
      </c>
      <c r="D236" t="s">
        <v>628</v>
      </c>
      <c r="E236" t="s">
        <v>142</v>
      </c>
      <c r="F236" t="s">
        <v>392</v>
      </c>
    </row>
    <row r="237" spans="1:16" x14ac:dyDescent="0.25">
      <c r="A237" t="str">
        <f t="shared" si="3"/>
        <v>Monitoring error</v>
      </c>
      <c r="B237" t="s">
        <v>1286</v>
      </c>
      <c r="C237" t="s">
        <v>629</v>
      </c>
      <c r="D237" t="s">
        <v>306</v>
      </c>
    </row>
    <row r="238" spans="1:16" x14ac:dyDescent="0.25">
      <c r="A238" t="str">
        <f t="shared" si="3"/>
        <v>Clinical reporting error</v>
      </c>
      <c r="B238" t="s">
        <v>1287</v>
      </c>
      <c r="C238" t="s">
        <v>253</v>
      </c>
      <c r="D238" t="s">
        <v>630</v>
      </c>
      <c r="E238" t="s">
        <v>306</v>
      </c>
    </row>
    <row r="239" spans="1:16" x14ac:dyDescent="0.25">
      <c r="A239" t="str">
        <f t="shared" si="3"/>
        <v>Unclassified</v>
      </c>
      <c r="B239" t="s">
        <v>320</v>
      </c>
      <c r="C239" t="s">
        <v>320</v>
      </c>
    </row>
    <row r="240" spans="1:16" x14ac:dyDescent="0.25">
      <c r="A240" t="str">
        <f t="shared" si="3"/>
        <v>Invoicing / Finance (process step 14,15,16,17)</v>
      </c>
      <c r="B240" t="s">
        <v>1288</v>
      </c>
      <c r="C240" t="s">
        <v>631</v>
      </c>
      <c r="D240" t="s">
        <v>142</v>
      </c>
      <c r="E240" t="s">
        <v>632</v>
      </c>
      <c r="F240" t="s">
        <v>287</v>
      </c>
      <c r="G240" t="s">
        <v>288</v>
      </c>
      <c r="H240" t="s">
        <v>633</v>
      </c>
    </row>
    <row r="241" spans="1:8" x14ac:dyDescent="0.25">
      <c r="A241" t="str">
        <f t="shared" si="3"/>
        <v>Invoicing (KPI</v>
      </c>
      <c r="B241" t="s">
        <v>1289</v>
      </c>
      <c r="C241" t="s">
        <v>631</v>
      </c>
      <c r="D241" t="s">
        <v>327</v>
      </c>
    </row>
    <row r="242" spans="1:8" x14ac:dyDescent="0.25">
      <c r="A242" t="str">
        <f t="shared" si="3"/>
        <v>Wrong Account</v>
      </c>
      <c r="B242" t="s">
        <v>1290</v>
      </c>
      <c r="C242" t="s">
        <v>413</v>
      </c>
      <c r="D242" t="s">
        <v>634</v>
      </c>
    </row>
    <row r="243" spans="1:8" x14ac:dyDescent="0.25">
      <c r="A243" t="str">
        <f t="shared" si="3"/>
        <v>Wrong product</v>
      </c>
      <c r="B243" t="s">
        <v>1291</v>
      </c>
      <c r="C243" t="s">
        <v>413</v>
      </c>
      <c r="D243" t="s">
        <v>510</v>
      </c>
    </row>
    <row r="244" spans="1:8" x14ac:dyDescent="0.25">
      <c r="A244" t="str">
        <f t="shared" si="3"/>
        <v>Wrong Price</v>
      </c>
      <c r="B244" t="s">
        <v>1292</v>
      </c>
      <c r="C244" t="s">
        <v>413</v>
      </c>
      <c r="D244" t="s">
        <v>635</v>
      </c>
    </row>
    <row r="245" spans="1:8" x14ac:dyDescent="0.25">
      <c r="A245" t="str">
        <f t="shared" si="3"/>
        <v>Wrong quantity</v>
      </c>
      <c r="B245" t="s">
        <v>1293</v>
      </c>
      <c r="C245" t="s">
        <v>413</v>
      </c>
      <c r="D245" t="s">
        <v>420</v>
      </c>
    </row>
    <row r="246" spans="1:8" x14ac:dyDescent="0.25">
      <c r="A246" t="str">
        <f t="shared" si="3"/>
        <v>Wrong VAT</v>
      </c>
      <c r="B246" t="s">
        <v>1294</v>
      </c>
      <c r="C246" t="s">
        <v>413</v>
      </c>
      <c r="D246" t="s">
        <v>636</v>
      </c>
    </row>
    <row r="247" spans="1:8" x14ac:dyDescent="0.25">
      <c r="A247" t="str">
        <f t="shared" si="3"/>
        <v>Wrong transaction details</v>
      </c>
      <c r="B247" t="s">
        <v>1295</v>
      </c>
      <c r="C247" t="s">
        <v>413</v>
      </c>
      <c r="D247" t="s">
        <v>637</v>
      </c>
      <c r="E247" t="s">
        <v>233</v>
      </c>
    </row>
    <row r="248" spans="1:8" x14ac:dyDescent="0.25">
      <c r="A248" t="str">
        <f t="shared" si="3"/>
        <v>Funding not approved</v>
      </c>
      <c r="B248" t="s">
        <v>1296</v>
      </c>
      <c r="C248" t="s">
        <v>453</v>
      </c>
      <c r="D248" t="s">
        <v>291</v>
      </c>
      <c r="E248" t="s">
        <v>485</v>
      </c>
    </row>
    <row r="249" spans="1:8" x14ac:dyDescent="0.25">
      <c r="A249" t="str">
        <f t="shared" si="3"/>
        <v>Delayed payment</v>
      </c>
      <c r="B249" t="s">
        <v>1297</v>
      </c>
      <c r="C249" t="s">
        <v>344</v>
      </c>
      <c r="D249" t="s">
        <v>638</v>
      </c>
    </row>
    <row r="250" spans="1:8" x14ac:dyDescent="0.25">
      <c r="A250" t="str">
        <f t="shared" si="3"/>
        <v>Patient access scheme not correctly applied</v>
      </c>
      <c r="B250" t="s">
        <v>1298</v>
      </c>
      <c r="C250" t="s">
        <v>172</v>
      </c>
      <c r="D250" t="s">
        <v>532</v>
      </c>
      <c r="E250" t="s">
        <v>533</v>
      </c>
      <c r="F250" t="s">
        <v>291</v>
      </c>
      <c r="G250" t="s">
        <v>376</v>
      </c>
      <c r="H250" t="s">
        <v>535</v>
      </c>
    </row>
    <row r="251" spans="1:8" x14ac:dyDescent="0.25">
      <c r="A251" t="str">
        <f t="shared" si="3"/>
        <v>Unclassified</v>
      </c>
      <c r="B251" t="s">
        <v>320</v>
      </c>
      <c r="C251" t="s">
        <v>320</v>
      </c>
    </row>
    <row r="252" spans="1:8" x14ac:dyDescent="0.25">
      <c r="A252" t="str">
        <f t="shared" si="3"/>
        <v>Outcome Based Codes</v>
      </c>
      <c r="B252" t="s">
        <v>10</v>
      </c>
      <c r="C252" s="11" t="s">
        <v>639</v>
      </c>
      <c r="D252" t="s">
        <v>281</v>
      </c>
      <c r="E252" t="s">
        <v>640</v>
      </c>
    </row>
    <row r="253" spans="1:8" x14ac:dyDescent="0.25">
      <c r="A253" t="str">
        <f t="shared" si="3"/>
        <v>Patient Safety Incident</v>
      </c>
      <c r="B253" t="s">
        <v>1299</v>
      </c>
      <c r="C253" t="s">
        <v>172</v>
      </c>
      <c r="D253" t="s">
        <v>209</v>
      </c>
      <c r="E253" t="s">
        <v>641</v>
      </c>
    </row>
    <row r="254" spans="1:8" x14ac:dyDescent="0.25">
      <c r="A254" t="str">
        <f t="shared" si="3"/>
        <v>Care Setting NRLS RP020 </v>
      </c>
      <c r="B254" t="s">
        <v>1300</v>
      </c>
      <c r="C254" t="s">
        <v>642</v>
      </c>
      <c r="D254" t="s">
        <v>643</v>
      </c>
      <c r="E254" t="s">
        <v>175</v>
      </c>
      <c r="F254" t="s">
        <v>644</v>
      </c>
    </row>
    <row r="255" spans="1:8" x14ac:dyDescent="0.25">
      <c r="A255" t="str">
        <f t="shared" si="3"/>
        <v>NHS Hospital led Homecare</v>
      </c>
      <c r="B255" t="s">
        <v>1301</v>
      </c>
      <c r="C255" t="s">
        <v>121</v>
      </c>
      <c r="D255" t="s">
        <v>105</v>
      </c>
      <c r="E255" t="s">
        <v>645</v>
      </c>
      <c r="F255" t="s">
        <v>646</v>
      </c>
    </row>
    <row r="256" spans="1:8" x14ac:dyDescent="0.25">
      <c r="A256" t="str">
        <f t="shared" si="3"/>
        <v>GP led Homecare</v>
      </c>
      <c r="B256" t="s">
        <v>1302</v>
      </c>
      <c r="C256" t="s">
        <v>163</v>
      </c>
      <c r="D256" t="s">
        <v>645</v>
      </c>
      <c r="E256" t="s">
        <v>646</v>
      </c>
    </row>
    <row r="257" spans="1:27" x14ac:dyDescent="0.25">
      <c r="A257" t="str">
        <f t="shared" si="3"/>
        <v>Private Patient</v>
      </c>
      <c r="B257" t="s">
        <v>1303</v>
      </c>
      <c r="C257" t="s">
        <v>157</v>
      </c>
      <c r="D257" t="s">
        <v>172</v>
      </c>
    </row>
    <row r="258" spans="1:27" x14ac:dyDescent="0.25">
      <c r="A258" t="str">
        <f t="shared" si="3"/>
        <v>Other</v>
      </c>
      <c r="B258" t="s">
        <v>106</v>
      </c>
      <c r="C258" t="s">
        <v>106</v>
      </c>
    </row>
    <row r="259" spans="1:27" x14ac:dyDescent="0.25">
      <c r="A259" t="str">
        <f t="shared" ref="A259:A322" si="4">C259&amp;IF(ISBLANK(D259),""," "&amp;D259)&amp;IF(ISBLANK(E259),""," "&amp;E259)&amp;IF(ISBLANK(F259),""," "&amp;F259)&amp;IF(ISBLANK(G259),""," "&amp;G259)&amp;IF(ISBLANK(H259),""," "&amp;H259)&amp;IF(ISBLANK(I259),""," "&amp;I259)&amp;IF(ISBLANK(J259),""," "&amp;J259)&amp;IF(ISBLANK(K259),""," "&amp;K259)&amp;IF(ISBLANK(L259),""," "&amp;L259)&amp;IF(ISBLANK(M259),""," "&amp;M259)&amp;IF(ISBLANK(N259),""," "&amp;N259)&amp;IF(ISBLANK(O259),""," "&amp;O259)&amp;IF(ISBLANK(P259),""," "&amp;P259)&amp;IF(ISBLANK(Q259),""," "&amp;Q259)&amp;IF(ISBLANK(R259),""," "&amp;R259)&amp;IF(ISBLANK(S259),""," "&amp;S259)&amp;IF(ISBLANK(T259),""," "&amp;T259)&amp;IF(ISBLANK(U259),""," "&amp;U259)&amp;IF(ISBLANK(V259),""," "&amp;V259)&amp;IF(ISBLANK(W259),""," "&amp;W259)&amp;IF(ISBLANK(X259),""," "&amp;X259)&amp;IF(ISBLANK(Y259),""," "&amp;Y259)&amp;IF(ISBLANK(Z259),""," "&amp;Z259)&amp;IF(ISBLANK(AA259),""," "&amp;AA259)</f>
        <v>Patient Safety Incident Type</v>
      </c>
      <c r="B259" t="s">
        <v>1304</v>
      </c>
      <c r="C259" t="s">
        <v>172</v>
      </c>
      <c r="D259" t="s">
        <v>209</v>
      </c>
      <c r="E259" t="s">
        <v>641</v>
      </c>
      <c r="F259" t="s">
        <v>242</v>
      </c>
    </row>
    <row r="260" spans="1:27" x14ac:dyDescent="0.25">
      <c r="A260" t="str">
        <f t="shared" si="4"/>
        <v>Medication error</v>
      </c>
      <c r="B260" t="s">
        <v>1305</v>
      </c>
      <c r="C260" t="s">
        <v>647</v>
      </c>
      <c r="D260" t="s">
        <v>306</v>
      </c>
    </row>
    <row r="261" spans="1:27" x14ac:dyDescent="0.25">
      <c r="A261" t="str">
        <f t="shared" si="4"/>
        <v>Just in time arrival of medication and/or ancillaries</v>
      </c>
      <c r="B261" t="s">
        <v>1306</v>
      </c>
      <c r="C261" t="s">
        <v>648</v>
      </c>
      <c r="D261" t="s">
        <v>292</v>
      </c>
      <c r="E261" t="s">
        <v>144</v>
      </c>
      <c r="F261" t="s">
        <v>622</v>
      </c>
      <c r="G261" t="s">
        <v>135</v>
      </c>
      <c r="H261" t="s">
        <v>649</v>
      </c>
      <c r="I261" t="s">
        <v>650</v>
      </c>
      <c r="J261" t="s">
        <v>651</v>
      </c>
    </row>
    <row r="262" spans="1:27" x14ac:dyDescent="0.25">
      <c r="A262" t="str">
        <f t="shared" si="4"/>
        <v>Omitted dose</v>
      </c>
      <c r="B262" t="s">
        <v>1307</v>
      </c>
      <c r="C262" t="s">
        <v>652</v>
      </c>
      <c r="D262" t="s">
        <v>414</v>
      </c>
    </row>
    <row r="263" spans="1:27" x14ac:dyDescent="0.25">
      <c r="A263" t="str">
        <f t="shared" si="4"/>
        <v>Medicine Administration Error</v>
      </c>
      <c r="B263" t="s">
        <v>1308</v>
      </c>
      <c r="C263" t="s">
        <v>219</v>
      </c>
      <c r="D263" t="s">
        <v>653</v>
      </c>
      <c r="E263" t="s">
        <v>526</v>
      </c>
    </row>
    <row r="264" spans="1:27" x14ac:dyDescent="0.25">
      <c r="A264" t="str">
        <f t="shared" si="4"/>
        <v>Medical device error</v>
      </c>
      <c r="B264" t="s">
        <v>1309</v>
      </c>
      <c r="C264" t="s">
        <v>202</v>
      </c>
      <c r="D264" t="s">
        <v>255</v>
      </c>
      <c r="E264" t="s">
        <v>306</v>
      </c>
    </row>
    <row r="265" spans="1:27" x14ac:dyDescent="0.25">
      <c r="A265" t="str">
        <f t="shared" si="4"/>
        <v>Treatment/ procedure error not medication or medical device related</v>
      </c>
      <c r="B265" t="s">
        <v>1310</v>
      </c>
      <c r="C265" t="s">
        <v>654</v>
      </c>
      <c r="D265" t="s">
        <v>655</v>
      </c>
      <c r="E265" t="s">
        <v>306</v>
      </c>
      <c r="F265" t="s">
        <v>291</v>
      </c>
      <c r="G265" t="s">
        <v>649</v>
      </c>
      <c r="H265" t="s">
        <v>165</v>
      </c>
      <c r="I265" t="s">
        <v>656</v>
      </c>
      <c r="J265" t="s">
        <v>255</v>
      </c>
      <c r="K265" t="s">
        <v>657</v>
      </c>
    </row>
    <row r="266" spans="1:27" x14ac:dyDescent="0.25">
      <c r="A266" t="str">
        <f t="shared" si="4"/>
        <v>Clinical assessment error (diagnosis, screening, prescribing)</v>
      </c>
      <c r="B266" t="s">
        <v>1311</v>
      </c>
      <c r="C266" t="s">
        <v>253</v>
      </c>
      <c r="D266" t="s">
        <v>658</v>
      </c>
      <c r="E266" t="s">
        <v>306</v>
      </c>
      <c r="F266" t="s">
        <v>659</v>
      </c>
      <c r="G266" t="s">
        <v>660</v>
      </c>
      <c r="H266" t="s">
        <v>661</v>
      </c>
    </row>
    <row r="267" spans="1:27" x14ac:dyDescent="0.25">
      <c r="A267" t="str">
        <f t="shared" si="4"/>
        <v>Consent/confidentiality</v>
      </c>
      <c r="B267" t="s">
        <v>662</v>
      </c>
      <c r="C267" t="s">
        <v>662</v>
      </c>
    </row>
    <row r="268" spans="1:27" x14ac:dyDescent="0.25">
      <c r="A268" t="str">
        <f t="shared" si="4"/>
        <v>Safeguarding/Patient Abuse / Self harming behaviour</v>
      </c>
      <c r="B268" t="s">
        <v>1312</v>
      </c>
      <c r="C268" t="s">
        <v>663</v>
      </c>
      <c r="D268" t="s">
        <v>664</v>
      </c>
      <c r="E268" t="s">
        <v>142</v>
      </c>
      <c r="F268" t="s">
        <v>665</v>
      </c>
      <c r="G268" t="s">
        <v>666</v>
      </c>
      <c r="H268" t="s">
        <v>392</v>
      </c>
    </row>
    <row r="269" spans="1:27" x14ac:dyDescent="0.25">
      <c r="A269" t="str">
        <f t="shared" si="4"/>
        <v>Disruptive, aggressive behaviour towards staff</v>
      </c>
      <c r="B269" t="s">
        <v>1313</v>
      </c>
      <c r="C269" t="s">
        <v>667</v>
      </c>
      <c r="D269" t="s">
        <v>668</v>
      </c>
      <c r="E269" t="s">
        <v>392</v>
      </c>
      <c r="F269" t="s">
        <v>669</v>
      </c>
      <c r="G269" t="s">
        <v>139</v>
      </c>
    </row>
    <row r="270" spans="1:27" x14ac:dyDescent="0.25">
      <c r="A270" t="str">
        <f t="shared" si="4"/>
        <v>Patient accident - slips, trips, falls, needles stick etc</v>
      </c>
      <c r="B270" t="s">
        <v>1314</v>
      </c>
      <c r="C270" t="s">
        <v>172</v>
      </c>
      <c r="D270" t="s">
        <v>670</v>
      </c>
      <c r="E270" t="s">
        <v>123</v>
      </c>
      <c r="F270" t="s">
        <v>671</v>
      </c>
      <c r="G270" t="s">
        <v>672</v>
      </c>
      <c r="H270" t="s">
        <v>673</v>
      </c>
      <c r="I270" t="s">
        <v>674</v>
      </c>
      <c r="J270" t="s">
        <v>675</v>
      </c>
      <c r="K270" t="s">
        <v>676</v>
      </c>
    </row>
    <row r="271" spans="1:27" x14ac:dyDescent="0.25">
      <c r="A271" t="str">
        <f t="shared" si="4"/>
        <v>Infection control</v>
      </c>
      <c r="B271" t="s">
        <v>1315</v>
      </c>
      <c r="C271" t="s">
        <v>677</v>
      </c>
      <c r="D271" t="s">
        <v>314</v>
      </c>
    </row>
    <row r="272" spans="1:27" x14ac:dyDescent="0.25">
      <c r="A272" t="str">
        <f t="shared" si="4"/>
        <v>Communication related error e.g. patient unable to access service, registration error, transfer of care error, inappropriate handover) (Note maps to NRLS Access, admission, transfer, discharge)</v>
      </c>
      <c r="B272" t="s">
        <v>1483</v>
      </c>
      <c r="C272" t="s">
        <v>678</v>
      </c>
      <c r="D272" t="s">
        <v>657</v>
      </c>
      <c r="E272" t="s">
        <v>306</v>
      </c>
      <c r="F272" t="s">
        <v>335</v>
      </c>
      <c r="G272" t="s">
        <v>336</v>
      </c>
      <c r="H272" t="s">
        <v>679</v>
      </c>
      <c r="I272" t="s">
        <v>369</v>
      </c>
      <c r="J272" t="s">
        <v>532</v>
      </c>
      <c r="K272" t="s">
        <v>680</v>
      </c>
      <c r="L272" t="s">
        <v>329</v>
      </c>
      <c r="M272" t="s">
        <v>681</v>
      </c>
      <c r="N272" t="s">
        <v>682</v>
      </c>
      <c r="O272" t="s">
        <v>135</v>
      </c>
      <c r="P272" t="s">
        <v>167</v>
      </c>
      <c r="Q272" t="s">
        <v>681</v>
      </c>
      <c r="R272" t="s">
        <v>391</v>
      </c>
      <c r="S272" t="s">
        <v>683</v>
      </c>
      <c r="T272" t="s">
        <v>684</v>
      </c>
      <c r="U272" t="s">
        <v>685</v>
      </c>
      <c r="V272" t="s">
        <v>369</v>
      </c>
      <c r="W272" t="s">
        <v>175</v>
      </c>
      <c r="X272" t="s">
        <v>686</v>
      </c>
      <c r="Y272" t="s">
        <v>687</v>
      </c>
      <c r="Z272" t="s">
        <v>688</v>
      </c>
      <c r="AA272" t="s">
        <v>689</v>
      </c>
    </row>
    <row r="273" spans="1:17" x14ac:dyDescent="0.25">
      <c r="A273" t="str">
        <f t="shared" si="4"/>
        <v>Administration / Documentation related error (e.g. missing, delay, patient incorrectly identified, test result recorded incorrectly)</v>
      </c>
      <c r="B273" t="s">
        <v>1316</v>
      </c>
      <c r="C273" t="s">
        <v>653</v>
      </c>
      <c r="D273" t="s">
        <v>142</v>
      </c>
      <c r="E273" t="s">
        <v>690</v>
      </c>
      <c r="F273" t="s">
        <v>657</v>
      </c>
      <c r="G273" t="s">
        <v>306</v>
      </c>
      <c r="H273" t="s">
        <v>423</v>
      </c>
      <c r="I273" t="s">
        <v>691</v>
      </c>
      <c r="J273" t="s">
        <v>692</v>
      </c>
      <c r="K273" t="s">
        <v>336</v>
      </c>
      <c r="L273" t="s">
        <v>534</v>
      </c>
      <c r="M273" t="s">
        <v>693</v>
      </c>
      <c r="N273" t="s">
        <v>449</v>
      </c>
      <c r="O273" t="s">
        <v>694</v>
      </c>
      <c r="P273" t="s">
        <v>362</v>
      </c>
      <c r="Q273" t="s">
        <v>695</v>
      </c>
    </row>
    <row r="274" spans="1:17" x14ac:dyDescent="0.25">
      <c r="A274" t="str">
        <f t="shared" si="4"/>
        <v>Time related implementation of care error (e.g. delay in obtaining clinical assistance, recognising complications)</v>
      </c>
      <c r="B274" t="s">
        <v>1317</v>
      </c>
      <c r="C274" t="s">
        <v>584</v>
      </c>
      <c r="D274" t="s">
        <v>657</v>
      </c>
      <c r="E274" t="s">
        <v>696</v>
      </c>
      <c r="F274" t="s">
        <v>135</v>
      </c>
      <c r="G274" t="s">
        <v>167</v>
      </c>
      <c r="H274" t="s">
        <v>306</v>
      </c>
      <c r="I274" t="s">
        <v>423</v>
      </c>
      <c r="J274" t="s">
        <v>502</v>
      </c>
      <c r="K274" t="s">
        <v>292</v>
      </c>
      <c r="L274" t="s">
        <v>697</v>
      </c>
      <c r="M274" t="s">
        <v>351</v>
      </c>
      <c r="N274" t="s">
        <v>698</v>
      </c>
      <c r="O274" t="s">
        <v>699</v>
      </c>
      <c r="P274" t="s">
        <v>700</v>
      </c>
    </row>
    <row r="275" spans="1:17" x14ac:dyDescent="0.25">
      <c r="A275" t="str">
        <f t="shared" si="4"/>
        <v>Infrastructure</v>
      </c>
      <c r="B275" t="s">
        <v>701</v>
      </c>
      <c r="C275" t="s">
        <v>701</v>
      </c>
    </row>
    <row r="276" spans="1:17" x14ac:dyDescent="0.25">
      <c r="A276" t="str">
        <f t="shared" si="4"/>
        <v>Other</v>
      </c>
      <c r="B276" t="s">
        <v>106</v>
      </c>
      <c r="C276" t="s">
        <v>106</v>
      </c>
    </row>
    <row r="277" spans="1:17" x14ac:dyDescent="0.25">
      <c r="A277" t="str">
        <f t="shared" si="4"/>
        <v>Effect on patient NRLS PD10</v>
      </c>
      <c r="B277" t="s">
        <v>1318</v>
      </c>
      <c r="C277" t="s">
        <v>702</v>
      </c>
      <c r="D277" t="s">
        <v>416</v>
      </c>
      <c r="E277" t="s">
        <v>336</v>
      </c>
      <c r="F277" t="s">
        <v>175</v>
      </c>
      <c r="G277" t="s">
        <v>703</v>
      </c>
    </row>
    <row r="278" spans="1:17" x14ac:dyDescent="0.25">
      <c r="A278" t="str">
        <f t="shared" si="4"/>
        <v>Allergy/adverse reaction</v>
      </c>
      <c r="B278" t="s">
        <v>1319</v>
      </c>
      <c r="C278" t="s">
        <v>704</v>
      </c>
      <c r="D278" t="s">
        <v>705</v>
      </c>
    </row>
    <row r="279" spans="1:17" x14ac:dyDescent="0.25">
      <c r="A279" t="str">
        <f t="shared" si="4"/>
        <v>Blood loss</v>
      </c>
      <c r="B279" t="s">
        <v>1320</v>
      </c>
      <c r="C279" t="s">
        <v>706</v>
      </c>
      <c r="D279" t="s">
        <v>707</v>
      </c>
    </row>
    <row r="280" spans="1:17" x14ac:dyDescent="0.25">
      <c r="A280" t="str">
        <f t="shared" si="4"/>
        <v>Collapse/loss of consciousness</v>
      </c>
      <c r="B280" t="s">
        <v>1321</v>
      </c>
      <c r="C280" t="s">
        <v>708</v>
      </c>
      <c r="D280" t="s">
        <v>135</v>
      </c>
      <c r="E280" t="s">
        <v>709</v>
      </c>
    </row>
    <row r="281" spans="1:17" x14ac:dyDescent="0.25">
      <c r="A281" t="str">
        <f t="shared" si="4"/>
        <v>GI disturbance</v>
      </c>
      <c r="B281" t="s">
        <v>1322</v>
      </c>
      <c r="C281" t="s">
        <v>710</v>
      </c>
      <c r="D281" t="s">
        <v>711</v>
      </c>
    </row>
    <row r="282" spans="1:17" x14ac:dyDescent="0.25">
      <c r="A282" t="str">
        <f t="shared" si="4"/>
        <v>Infection</v>
      </c>
      <c r="B282" t="s">
        <v>677</v>
      </c>
      <c r="C282" t="s">
        <v>677</v>
      </c>
    </row>
    <row r="283" spans="1:17" x14ac:dyDescent="0.25">
      <c r="A283" t="str">
        <f t="shared" si="4"/>
        <v>Injury to skin</v>
      </c>
      <c r="B283" t="s">
        <v>1323</v>
      </c>
      <c r="C283" t="s">
        <v>712</v>
      </c>
      <c r="D283" t="s">
        <v>369</v>
      </c>
      <c r="E283" t="s">
        <v>713</v>
      </c>
    </row>
    <row r="284" spans="1:17" x14ac:dyDescent="0.25">
      <c r="A284" t="str">
        <f t="shared" si="4"/>
        <v>Musculoskeletal</v>
      </c>
      <c r="B284" t="s">
        <v>714</v>
      </c>
      <c r="C284" t="s">
        <v>714</v>
      </c>
    </row>
    <row r="285" spans="1:17" x14ac:dyDescent="0.25">
      <c r="A285" t="str">
        <f t="shared" si="4"/>
        <v>Neurological</v>
      </c>
      <c r="B285" t="s">
        <v>715</v>
      </c>
      <c r="C285" t="s">
        <v>715</v>
      </c>
    </row>
    <row r="286" spans="1:17" x14ac:dyDescent="0.25">
      <c r="A286" t="str">
        <f t="shared" si="4"/>
        <v>Respiratory</v>
      </c>
      <c r="B286" t="s">
        <v>716</v>
      </c>
      <c r="C286" t="s">
        <v>716</v>
      </c>
    </row>
    <row r="287" spans="1:17" x14ac:dyDescent="0.25">
      <c r="A287" t="str">
        <f t="shared" si="4"/>
        <v>Unexpected deterioration</v>
      </c>
      <c r="B287" t="s">
        <v>1324</v>
      </c>
      <c r="C287" t="s">
        <v>717</v>
      </c>
      <c r="D287" t="s">
        <v>718</v>
      </c>
    </row>
    <row r="288" spans="1:17" x14ac:dyDescent="0.25">
      <c r="A288" t="str">
        <f t="shared" si="4"/>
        <v>Unintentional puncture/laceration</v>
      </c>
      <c r="B288" t="s">
        <v>1325</v>
      </c>
      <c r="C288" t="s">
        <v>719</v>
      </c>
      <c r="D288" t="s">
        <v>720</v>
      </c>
    </row>
    <row r="289" spans="1:6" x14ac:dyDescent="0.25">
      <c r="A289" t="str">
        <f t="shared" si="4"/>
        <v>Other physical - specify</v>
      </c>
      <c r="B289" t="s">
        <v>1326</v>
      </c>
      <c r="C289" t="s">
        <v>106</v>
      </c>
      <c r="D289" t="s">
        <v>721</v>
      </c>
      <c r="E289" t="s">
        <v>123</v>
      </c>
      <c r="F289" t="s">
        <v>722</v>
      </c>
    </row>
    <row r="290" spans="1:6" x14ac:dyDescent="0.25">
      <c r="A290" t="str">
        <f t="shared" si="4"/>
        <v>Social - specify</v>
      </c>
      <c r="B290" t="s">
        <v>1327</v>
      </c>
      <c r="C290" t="s">
        <v>723</v>
      </c>
      <c r="D290" t="s">
        <v>123</v>
      </c>
      <c r="E290" t="s">
        <v>722</v>
      </c>
    </row>
    <row r="291" spans="1:6" x14ac:dyDescent="0.25">
      <c r="A291" t="str">
        <f t="shared" si="4"/>
        <v>Unknown</v>
      </c>
      <c r="B291" t="s">
        <v>279</v>
      </c>
      <c r="C291" t="s">
        <v>279</v>
      </c>
    </row>
    <row r="292" spans="1:6" x14ac:dyDescent="0.25">
      <c r="A292" t="str">
        <f t="shared" si="4"/>
        <v>Not applicable</v>
      </c>
      <c r="B292" t="s">
        <v>1328</v>
      </c>
      <c r="C292" t="s">
        <v>724</v>
      </c>
      <c r="D292" t="s">
        <v>725</v>
      </c>
    </row>
    <row r="293" spans="1:6" x14ac:dyDescent="0.25">
      <c r="A293" t="str">
        <f t="shared" si="4"/>
        <v>Medication stage</v>
      </c>
      <c r="B293" t="s">
        <v>1329</v>
      </c>
      <c r="C293" t="s">
        <v>647</v>
      </c>
      <c r="D293" t="s">
        <v>726</v>
      </c>
    </row>
    <row r="294" spans="1:6" x14ac:dyDescent="0.25">
      <c r="A294" t="str">
        <f t="shared" si="4"/>
        <v>Prescribing</v>
      </c>
      <c r="B294" t="s">
        <v>397</v>
      </c>
      <c r="C294" t="s">
        <v>397</v>
      </c>
    </row>
    <row r="295" spans="1:6" x14ac:dyDescent="0.25">
      <c r="A295" t="str">
        <f t="shared" si="4"/>
        <v>Dispensing/preparation</v>
      </c>
      <c r="B295" t="s">
        <v>727</v>
      </c>
      <c r="C295" t="s">
        <v>727</v>
      </c>
    </row>
    <row r="296" spans="1:6" x14ac:dyDescent="0.25">
      <c r="A296" t="str">
        <f t="shared" si="4"/>
        <v>Administration</v>
      </c>
      <c r="B296" t="s">
        <v>653</v>
      </c>
      <c r="C296" t="s">
        <v>653</v>
      </c>
    </row>
    <row r="297" spans="1:6" x14ac:dyDescent="0.25">
      <c r="A297" t="str">
        <f t="shared" si="4"/>
        <v>Monitoring</v>
      </c>
      <c r="B297" t="s">
        <v>629</v>
      </c>
      <c r="C297" t="s">
        <v>629</v>
      </c>
    </row>
    <row r="298" spans="1:6" x14ac:dyDescent="0.25">
      <c r="A298" t="str">
        <f t="shared" si="4"/>
        <v>Advice</v>
      </c>
      <c r="B298" t="s">
        <v>728</v>
      </c>
      <c r="C298" t="s">
        <v>728</v>
      </c>
    </row>
    <row r="299" spans="1:6" x14ac:dyDescent="0.25">
      <c r="A299" t="str">
        <f t="shared" si="4"/>
        <v>Other - specify</v>
      </c>
      <c r="B299" t="s">
        <v>1330</v>
      </c>
      <c r="C299" t="s">
        <v>106</v>
      </c>
      <c r="D299" t="s">
        <v>123</v>
      </c>
      <c r="E299" t="s">
        <v>722</v>
      </c>
    </row>
    <row r="300" spans="1:6" x14ac:dyDescent="0.25">
      <c r="A300" t="str">
        <f t="shared" si="4"/>
        <v>Medication error description</v>
      </c>
      <c r="B300" t="s">
        <v>1331</v>
      </c>
      <c r="C300" t="s">
        <v>647</v>
      </c>
      <c r="D300" t="s">
        <v>306</v>
      </c>
      <c r="E300" t="s">
        <v>729</v>
      </c>
    </row>
    <row r="301" spans="1:6" x14ac:dyDescent="0.25">
      <c r="A301" t="str">
        <f t="shared" si="4"/>
        <v>Adverse drug reaction</v>
      </c>
      <c r="B301" t="s">
        <v>1332</v>
      </c>
      <c r="C301" t="s">
        <v>213</v>
      </c>
      <c r="D301" t="s">
        <v>730</v>
      </c>
      <c r="E301" t="s">
        <v>705</v>
      </c>
    </row>
    <row r="302" spans="1:6" x14ac:dyDescent="0.25">
      <c r="A302" t="str">
        <f t="shared" si="4"/>
        <v>Contraindication</v>
      </c>
      <c r="B302" t="s">
        <v>731</v>
      </c>
      <c r="C302" t="s">
        <v>731</v>
      </c>
    </row>
    <row r="303" spans="1:6" x14ac:dyDescent="0.25">
      <c r="A303" t="str">
        <f t="shared" si="4"/>
        <v>Wrong patient</v>
      </c>
      <c r="B303" t="s">
        <v>1333</v>
      </c>
      <c r="C303" t="s">
        <v>413</v>
      </c>
      <c r="D303" t="s">
        <v>336</v>
      </c>
    </row>
    <row r="304" spans="1:6" x14ac:dyDescent="0.25">
      <c r="A304" t="str">
        <f t="shared" si="4"/>
        <v>Omitted or delayed</v>
      </c>
      <c r="B304" t="s">
        <v>1334</v>
      </c>
      <c r="C304" t="s">
        <v>652</v>
      </c>
      <c r="D304" t="s">
        <v>165</v>
      </c>
      <c r="E304" t="s">
        <v>732</v>
      </c>
    </row>
    <row r="305" spans="1:12" x14ac:dyDescent="0.25">
      <c r="A305" t="str">
        <f t="shared" si="4"/>
        <v>No medicine available to patient(adds to last one for NRLS)</v>
      </c>
      <c r="B305" t="s">
        <v>1335</v>
      </c>
      <c r="C305" t="s">
        <v>401</v>
      </c>
      <c r="D305" t="s">
        <v>546</v>
      </c>
      <c r="E305" t="s">
        <v>312</v>
      </c>
      <c r="F305" t="s">
        <v>369</v>
      </c>
      <c r="G305" t="s">
        <v>733</v>
      </c>
      <c r="H305" t="s">
        <v>369</v>
      </c>
      <c r="I305" t="s">
        <v>734</v>
      </c>
      <c r="J305" t="s">
        <v>735</v>
      </c>
      <c r="K305" t="s">
        <v>338</v>
      </c>
      <c r="L305" t="s">
        <v>736</v>
      </c>
    </row>
    <row r="306" spans="1:12" x14ac:dyDescent="0.25">
      <c r="A306" t="str">
        <f t="shared" si="4"/>
        <v>Patient allergic to treatment</v>
      </c>
      <c r="B306" t="s">
        <v>1336</v>
      </c>
      <c r="C306" t="s">
        <v>172</v>
      </c>
      <c r="D306" t="s">
        <v>737</v>
      </c>
      <c r="E306" t="s">
        <v>369</v>
      </c>
      <c r="F306" t="s">
        <v>738</v>
      </c>
    </row>
    <row r="307" spans="1:12" x14ac:dyDescent="0.25">
      <c r="A307" t="str">
        <f t="shared" si="4"/>
        <v>Wrong expiry date</v>
      </c>
      <c r="B307" t="s">
        <v>1337</v>
      </c>
      <c r="C307" t="s">
        <v>413</v>
      </c>
      <c r="D307" t="s">
        <v>739</v>
      </c>
      <c r="E307" t="s">
        <v>259</v>
      </c>
    </row>
    <row r="308" spans="1:12" x14ac:dyDescent="0.25">
      <c r="A308" t="str">
        <f t="shared" si="4"/>
        <v>Wrong information leaflet</v>
      </c>
      <c r="B308" t="s">
        <v>1338</v>
      </c>
      <c r="C308" t="s">
        <v>413</v>
      </c>
      <c r="D308" t="s">
        <v>308</v>
      </c>
      <c r="E308" t="s">
        <v>740</v>
      </c>
    </row>
    <row r="309" spans="1:12" x14ac:dyDescent="0.25">
      <c r="A309" t="str">
        <f t="shared" si="4"/>
        <v>Wrong patient direction</v>
      </c>
      <c r="B309" t="s">
        <v>1339</v>
      </c>
      <c r="C309" t="s">
        <v>413</v>
      </c>
      <c r="D309" t="s">
        <v>336</v>
      </c>
      <c r="E309" t="s">
        <v>741</v>
      </c>
    </row>
    <row r="310" spans="1:12" x14ac:dyDescent="0.25">
      <c r="A310" t="str">
        <f t="shared" si="4"/>
        <v>Wrong label</v>
      </c>
      <c r="B310" t="s">
        <v>1340</v>
      </c>
      <c r="C310" t="s">
        <v>413</v>
      </c>
      <c r="D310" t="s">
        <v>572</v>
      </c>
    </row>
    <row r="311" spans="1:12" x14ac:dyDescent="0.25">
      <c r="A311" t="str">
        <f t="shared" si="4"/>
        <v>Wrong dose/strength</v>
      </c>
      <c r="B311" t="s">
        <v>1341</v>
      </c>
      <c r="C311" t="s">
        <v>413</v>
      </c>
      <c r="D311" t="s">
        <v>742</v>
      </c>
    </row>
    <row r="312" spans="1:12" x14ac:dyDescent="0.25">
      <c r="A312" t="str">
        <f t="shared" si="4"/>
        <v>Wrong drug</v>
      </c>
      <c r="B312" t="s">
        <v>1342</v>
      </c>
      <c r="C312" t="s">
        <v>413</v>
      </c>
      <c r="D312" t="s">
        <v>730</v>
      </c>
    </row>
    <row r="313" spans="1:12" x14ac:dyDescent="0.25">
      <c r="A313" t="str">
        <f t="shared" si="4"/>
        <v>Wrong formulation</v>
      </c>
      <c r="B313" t="s">
        <v>1343</v>
      </c>
      <c r="C313" t="s">
        <v>413</v>
      </c>
      <c r="D313" t="s">
        <v>418</v>
      </c>
    </row>
    <row r="314" spans="1:12" x14ac:dyDescent="0.25">
      <c r="A314" t="str">
        <f t="shared" si="4"/>
        <v>Wrong frequency</v>
      </c>
      <c r="B314" t="s">
        <v>1344</v>
      </c>
      <c r="C314" t="s">
        <v>413</v>
      </c>
      <c r="D314" t="s">
        <v>419</v>
      </c>
    </row>
    <row r="315" spans="1:12" x14ac:dyDescent="0.25">
      <c r="A315" t="str">
        <f t="shared" si="4"/>
        <v>Wrong method of preparation/supply</v>
      </c>
      <c r="B315" t="s">
        <v>1345</v>
      </c>
      <c r="C315" t="s">
        <v>413</v>
      </c>
      <c r="D315" t="s">
        <v>743</v>
      </c>
      <c r="E315" t="s">
        <v>135</v>
      </c>
      <c r="F315" t="s">
        <v>744</v>
      </c>
    </row>
    <row r="316" spans="1:12" x14ac:dyDescent="0.25">
      <c r="A316" t="str">
        <f t="shared" si="4"/>
        <v>Wrong quantity</v>
      </c>
      <c r="B316" t="s">
        <v>1293</v>
      </c>
      <c r="C316" t="s">
        <v>413</v>
      </c>
      <c r="D316" t="s">
        <v>420</v>
      </c>
    </row>
    <row r="317" spans="1:12" x14ac:dyDescent="0.25">
      <c r="A317" t="str">
        <f t="shared" si="4"/>
        <v>Wrong route</v>
      </c>
      <c r="B317" t="s">
        <v>1346</v>
      </c>
      <c r="C317" t="s">
        <v>413</v>
      </c>
      <c r="D317" t="s">
        <v>421</v>
      </c>
    </row>
    <row r="318" spans="1:12" x14ac:dyDescent="0.25">
      <c r="A318" t="str">
        <f t="shared" si="4"/>
        <v>Wrong storage</v>
      </c>
      <c r="B318" t="s">
        <v>1347</v>
      </c>
      <c r="C318" t="s">
        <v>413</v>
      </c>
      <c r="D318" t="s">
        <v>745</v>
      </c>
    </row>
    <row r="319" spans="1:12" x14ac:dyDescent="0.25">
      <c r="A319" t="str">
        <f t="shared" si="4"/>
        <v>Other - specify</v>
      </c>
      <c r="B319" t="s">
        <v>1330</v>
      </c>
      <c r="C319" t="s">
        <v>106</v>
      </c>
      <c r="D319" t="s">
        <v>123</v>
      </c>
      <c r="E319" t="s">
        <v>722</v>
      </c>
    </row>
    <row r="320" spans="1:12" x14ac:dyDescent="0.25">
      <c r="A320" t="str">
        <f t="shared" si="4"/>
        <v>Unknown </v>
      </c>
      <c r="B320" t="s">
        <v>746</v>
      </c>
      <c r="C320" t="s">
        <v>746</v>
      </c>
    </row>
    <row r="321" spans="1:11" ht="15.75" thickBot="1" x14ac:dyDescent="0.3">
      <c r="A321" t="str">
        <f t="shared" si="4"/>
        <v>Other NRLS required fields</v>
      </c>
      <c r="B321" t="s">
        <v>1348</v>
      </c>
      <c r="C321" t="s">
        <v>106</v>
      </c>
      <c r="D321" t="s">
        <v>175</v>
      </c>
      <c r="E321" t="s">
        <v>747</v>
      </c>
      <c r="F321" t="s">
        <v>748</v>
      </c>
    </row>
    <row r="322" spans="1:11" ht="15.75" thickBot="1" x14ac:dyDescent="0.3">
      <c r="A322" t="str">
        <f t="shared" si="4"/>
        <v>Describe what happened</v>
      </c>
      <c r="B322" t="s">
        <v>51</v>
      </c>
      <c r="C322" s="6" t="s">
        <v>749</v>
      </c>
      <c r="D322" t="s">
        <v>750</v>
      </c>
      <c r="E322" t="s">
        <v>751</v>
      </c>
    </row>
    <row r="323" spans="1:11" ht="15.75" thickBot="1" x14ac:dyDescent="0.3">
      <c r="A323" t="str">
        <f t="shared" ref="A323:A386" si="5">C323&amp;IF(ISBLANK(D323),""," "&amp;D323)&amp;IF(ISBLANK(E323),""," "&amp;E323)&amp;IF(ISBLANK(F323),""," "&amp;F323)&amp;IF(ISBLANK(G323),""," "&amp;G323)&amp;IF(ISBLANK(H323),""," "&amp;H323)&amp;IF(ISBLANK(I323),""," "&amp;I323)&amp;IF(ISBLANK(J323),""," "&amp;J323)&amp;IF(ISBLANK(K323),""," "&amp;K323)&amp;IF(ISBLANK(L323),""," "&amp;L323)&amp;IF(ISBLANK(M323),""," "&amp;M323)&amp;IF(ISBLANK(N323),""," "&amp;N323)&amp;IF(ISBLANK(O323),""," "&amp;O323)&amp;IF(ISBLANK(P323),""," "&amp;P323)&amp;IF(ISBLANK(Q323),""," "&amp;Q323)&amp;IF(ISBLANK(R323),""," "&amp;R323)&amp;IF(ISBLANK(S323),""," "&amp;S323)&amp;IF(ISBLANK(T323),""," "&amp;T323)&amp;IF(ISBLANK(U323),""," "&amp;U323)&amp;IF(ISBLANK(V323),""," "&amp;V323)&amp;IF(ISBLANK(W323),""," "&amp;W323)&amp;IF(ISBLANK(X323),""," "&amp;X323)&amp;IF(ISBLANK(Y323),""," "&amp;Y323)&amp;IF(ISBLANK(Z323),""," "&amp;Z323)&amp;IF(ISBLANK(AA323),""," "&amp;AA323)</f>
        <v>Underlying causes</v>
      </c>
      <c r="B323" t="s">
        <v>52</v>
      </c>
      <c r="C323" s="10" t="s">
        <v>752</v>
      </c>
      <c r="D323" t="s">
        <v>753</v>
      </c>
    </row>
    <row r="324" spans="1:11" ht="15.75" thickBot="1" x14ac:dyDescent="0.3">
      <c r="A324" t="str">
        <f t="shared" si="5"/>
        <v>Reoccurence prevention</v>
      </c>
      <c r="B324" t="s">
        <v>53</v>
      </c>
      <c r="C324" s="10" t="s">
        <v>754</v>
      </c>
      <c r="D324" t="s">
        <v>755</v>
      </c>
    </row>
    <row r="325" spans="1:11" ht="15.75" thickBot="1" x14ac:dyDescent="0.3">
      <c r="A325" t="str">
        <f t="shared" si="5"/>
        <v>Was the patient actually harmed?</v>
      </c>
      <c r="B325" t="s">
        <v>54</v>
      </c>
      <c r="C325" s="10" t="s">
        <v>756</v>
      </c>
      <c r="D325" t="s">
        <v>757</v>
      </c>
      <c r="E325" t="s">
        <v>336</v>
      </c>
      <c r="F325" t="s">
        <v>758</v>
      </c>
      <c r="G325" t="s">
        <v>759</v>
      </c>
    </row>
    <row r="326" spans="1:11" ht="15.75" thickBot="1" x14ac:dyDescent="0.3">
      <c r="A326" t="str">
        <f t="shared" si="5"/>
        <v>Right or wrong medicine</v>
      </c>
      <c r="B326" t="s">
        <v>55</v>
      </c>
      <c r="C326" s="10" t="s">
        <v>760</v>
      </c>
      <c r="D326" t="s">
        <v>165</v>
      </c>
      <c r="E326" t="s">
        <v>562</v>
      </c>
      <c r="F326" t="s">
        <v>546</v>
      </c>
    </row>
    <row r="327" spans="1:11" ht="15.75" thickBot="1" x14ac:dyDescent="0.3">
      <c r="A327" t="str">
        <f t="shared" si="5"/>
        <v>Preventative action taken</v>
      </c>
      <c r="B327" t="s">
        <v>56</v>
      </c>
      <c r="C327" s="10" t="s">
        <v>761</v>
      </c>
      <c r="D327" t="s">
        <v>762</v>
      </c>
      <c r="E327" t="s">
        <v>627</v>
      </c>
    </row>
    <row r="328" spans="1:11" ht="15.75" thickBot="1" x14ac:dyDescent="0.3">
      <c r="A328" t="str">
        <f t="shared" si="5"/>
        <v>Actions taken to minimise impact</v>
      </c>
      <c r="B328" t="s">
        <v>57</v>
      </c>
      <c r="C328" s="10" t="s">
        <v>763</v>
      </c>
      <c r="D328" t="s">
        <v>627</v>
      </c>
      <c r="E328" t="s">
        <v>369</v>
      </c>
      <c r="F328" t="s">
        <v>764</v>
      </c>
      <c r="G328" t="s">
        <v>765</v>
      </c>
    </row>
    <row r="329" spans="1:11" ht="15.75" thickBot="1" x14ac:dyDescent="0.3">
      <c r="A329" t="str">
        <f t="shared" si="5"/>
        <v>Action taken</v>
      </c>
      <c r="B329" t="s">
        <v>58</v>
      </c>
      <c r="C329" s="10" t="s">
        <v>766</v>
      </c>
      <c r="D329" t="s">
        <v>627</v>
      </c>
    </row>
    <row r="330" spans="1:11" ht="15.75" thickBot="1" x14ac:dyDescent="0.3">
      <c r="A330" t="str">
        <f t="shared" si="5"/>
        <v>NRLS Reference</v>
      </c>
      <c r="B330" t="s">
        <v>59</v>
      </c>
      <c r="C330" s="10" t="s">
        <v>175</v>
      </c>
      <c r="D330" t="s">
        <v>5</v>
      </c>
    </row>
    <row r="331" spans="1:11" x14ac:dyDescent="0.25">
      <c r="A331" t="str">
        <f t="shared" si="5"/>
        <v>Safeguarding Incident</v>
      </c>
      <c r="B331" t="s">
        <v>1349</v>
      </c>
      <c r="C331" t="s">
        <v>211</v>
      </c>
      <c r="D331" t="s">
        <v>641</v>
      </c>
    </row>
    <row r="332" spans="1:11" x14ac:dyDescent="0.25">
      <c r="A332" t="str">
        <f t="shared" si="5"/>
        <v>Patient competency changed, not identified and/or actioned</v>
      </c>
      <c r="B332" t="s">
        <v>1350</v>
      </c>
      <c r="C332" t="s">
        <v>172</v>
      </c>
      <c r="D332" t="s">
        <v>767</v>
      </c>
      <c r="E332" t="s">
        <v>768</v>
      </c>
      <c r="F332" t="s">
        <v>291</v>
      </c>
      <c r="G332" t="s">
        <v>301</v>
      </c>
      <c r="H332" t="s">
        <v>650</v>
      </c>
      <c r="I332" t="s">
        <v>363</v>
      </c>
    </row>
    <row r="333" spans="1:11" x14ac:dyDescent="0.25">
      <c r="A333" t="str">
        <f t="shared" si="5"/>
        <v>Adverse Drug Event / Pharmacovigilence</v>
      </c>
      <c r="B333" t="s">
        <v>1351</v>
      </c>
      <c r="C333" t="s">
        <v>213</v>
      </c>
      <c r="D333" t="s">
        <v>214</v>
      </c>
      <c r="E333" t="s">
        <v>117</v>
      </c>
      <c r="F333" t="s">
        <v>142</v>
      </c>
      <c r="G333" t="s">
        <v>769</v>
      </c>
    </row>
    <row r="334" spans="1:11" x14ac:dyDescent="0.25">
      <c r="A334" t="str">
        <f t="shared" si="5"/>
        <v>Side Effect</v>
      </c>
      <c r="B334" t="s">
        <v>1352</v>
      </c>
      <c r="C334" t="s">
        <v>770</v>
      </c>
      <c r="D334" t="s">
        <v>702</v>
      </c>
    </row>
    <row r="335" spans="1:11" x14ac:dyDescent="0.25">
      <c r="A335" t="str">
        <f t="shared" si="5"/>
        <v>Known patient allergy</v>
      </c>
      <c r="B335" t="s">
        <v>1353</v>
      </c>
      <c r="C335" t="s">
        <v>444</v>
      </c>
      <c r="D335" t="s">
        <v>336</v>
      </c>
      <c r="E335" t="s">
        <v>445</v>
      </c>
    </row>
    <row r="336" spans="1:11" x14ac:dyDescent="0.25">
      <c r="A336" t="str">
        <f t="shared" si="5"/>
        <v>Known potential side effect of medicine not reported before</v>
      </c>
      <c r="B336" t="s">
        <v>1354</v>
      </c>
      <c r="C336" t="s">
        <v>444</v>
      </c>
      <c r="D336" t="s">
        <v>771</v>
      </c>
      <c r="E336" t="s">
        <v>772</v>
      </c>
      <c r="F336" t="s">
        <v>773</v>
      </c>
      <c r="G336" t="s">
        <v>135</v>
      </c>
      <c r="H336" t="s">
        <v>546</v>
      </c>
      <c r="I336" t="s">
        <v>291</v>
      </c>
      <c r="J336" t="s">
        <v>774</v>
      </c>
      <c r="K336" t="s">
        <v>468</v>
      </c>
    </row>
    <row r="337" spans="1:25" x14ac:dyDescent="0.25">
      <c r="A337" t="str">
        <f t="shared" si="5"/>
        <v>Exacerbation of known side effect</v>
      </c>
      <c r="B337" t="s">
        <v>1355</v>
      </c>
      <c r="C337" t="s">
        <v>775</v>
      </c>
      <c r="D337" t="s">
        <v>135</v>
      </c>
      <c r="E337" t="s">
        <v>554</v>
      </c>
      <c r="F337" t="s">
        <v>772</v>
      </c>
      <c r="G337" t="s">
        <v>773</v>
      </c>
    </row>
    <row r="338" spans="1:25" x14ac:dyDescent="0.25">
      <c r="A338" t="str">
        <f t="shared" si="5"/>
        <v>Unexpected side effect</v>
      </c>
      <c r="B338" t="s">
        <v>1356</v>
      </c>
      <c r="C338" t="s">
        <v>717</v>
      </c>
      <c r="D338" t="s">
        <v>772</v>
      </c>
      <c r="E338" t="s">
        <v>773</v>
      </c>
    </row>
    <row r="339" spans="1:25" x14ac:dyDescent="0.25">
      <c r="A339" t="str">
        <f t="shared" si="5"/>
        <v>Pregnancy exposure</v>
      </c>
      <c r="B339" t="s">
        <v>1357</v>
      </c>
      <c r="C339" t="s">
        <v>776</v>
      </c>
      <c r="D339" t="s">
        <v>777</v>
      </c>
    </row>
    <row r="340" spans="1:25" x14ac:dyDescent="0.25">
      <c r="A340" t="str">
        <f t="shared" si="5"/>
        <v>Off label or unlicenced use</v>
      </c>
      <c r="B340" t="s">
        <v>1358</v>
      </c>
      <c r="C340" t="s">
        <v>778</v>
      </c>
      <c r="D340" t="s">
        <v>572</v>
      </c>
      <c r="E340" t="s">
        <v>165</v>
      </c>
      <c r="F340" t="s">
        <v>556</v>
      </c>
      <c r="G340" t="s">
        <v>557</v>
      </c>
    </row>
    <row r="341" spans="1:25" x14ac:dyDescent="0.25">
      <c r="A341" t="str">
        <f t="shared" si="5"/>
        <v>Lack of efficacy</v>
      </c>
      <c r="B341" t="s">
        <v>1359</v>
      </c>
      <c r="C341" t="s">
        <v>779</v>
      </c>
      <c r="D341" t="s">
        <v>135</v>
      </c>
      <c r="E341" t="s">
        <v>780</v>
      </c>
    </row>
    <row r="342" spans="1:25" x14ac:dyDescent="0.25">
      <c r="A342" t="str">
        <f t="shared" si="5"/>
        <v>Faulty Medicinal Product or Medical Device</v>
      </c>
      <c r="B342" t="s">
        <v>1360</v>
      </c>
      <c r="C342" t="s">
        <v>218</v>
      </c>
      <c r="D342" t="s">
        <v>781</v>
      </c>
      <c r="E342" t="s">
        <v>256</v>
      </c>
      <c r="F342" t="s">
        <v>165</v>
      </c>
      <c r="G342" t="s">
        <v>202</v>
      </c>
      <c r="H342" t="s">
        <v>192</v>
      </c>
    </row>
    <row r="343" spans="1:25" x14ac:dyDescent="0.25">
      <c r="A343" t="str">
        <f t="shared" si="5"/>
        <v>Counterfeit</v>
      </c>
      <c r="B343" t="s">
        <v>782</v>
      </c>
      <c r="C343" t="s">
        <v>782</v>
      </c>
    </row>
    <row r="344" spans="1:25" x14ac:dyDescent="0.25">
      <c r="A344" t="str">
        <f t="shared" si="5"/>
        <v>Faulty / Defective Medicine</v>
      </c>
      <c r="B344" t="s">
        <v>1361</v>
      </c>
      <c r="C344" t="s">
        <v>218</v>
      </c>
      <c r="D344" t="s">
        <v>142</v>
      </c>
      <c r="E344" t="s">
        <v>783</v>
      </c>
      <c r="F344" t="s">
        <v>219</v>
      </c>
    </row>
    <row r="345" spans="1:25" x14ac:dyDescent="0.25">
      <c r="A345" t="str">
        <f t="shared" si="5"/>
        <v>Faulty / Defective Medical Device</v>
      </c>
      <c r="B345" t="s">
        <v>1362</v>
      </c>
      <c r="C345" t="s">
        <v>218</v>
      </c>
      <c r="D345" t="s">
        <v>142</v>
      </c>
      <c r="E345" t="s">
        <v>783</v>
      </c>
      <c r="F345" t="s">
        <v>202</v>
      </c>
      <c r="G345" t="s">
        <v>192</v>
      </c>
    </row>
    <row r="346" spans="1:25" x14ac:dyDescent="0.25">
      <c r="A346" t="str">
        <f t="shared" si="5"/>
        <v>Faulty / Defective Equipment (e.g. patient fridge)</v>
      </c>
      <c r="B346" t="s">
        <v>1363</v>
      </c>
      <c r="C346" t="s">
        <v>218</v>
      </c>
      <c r="D346" t="s">
        <v>142</v>
      </c>
      <c r="E346" t="s">
        <v>783</v>
      </c>
      <c r="F346" t="s">
        <v>784</v>
      </c>
      <c r="G346" t="s">
        <v>423</v>
      </c>
      <c r="H346" t="s">
        <v>336</v>
      </c>
      <c r="I346" t="s">
        <v>785</v>
      </c>
    </row>
    <row r="347" spans="1:25" x14ac:dyDescent="0.25">
      <c r="A347" t="str">
        <f t="shared" si="5"/>
        <v>Defect Severity</v>
      </c>
      <c r="B347" t="s">
        <v>1364</v>
      </c>
      <c r="C347" t="s">
        <v>786</v>
      </c>
      <c r="D347" t="s">
        <v>787</v>
      </c>
    </row>
    <row r="348" spans="1:25" x14ac:dyDescent="0.25">
      <c r="A348" t="str">
        <f t="shared" si="5"/>
        <v>HAZARDOUS/CRITICAL DEFECT A defect, which has the capability to adversely affect the health of the patient.</v>
      </c>
      <c r="B348" t="s">
        <v>1365</v>
      </c>
      <c r="C348" t="s">
        <v>788</v>
      </c>
      <c r="D348" t="s">
        <v>789</v>
      </c>
      <c r="E348" t="s">
        <v>790</v>
      </c>
      <c r="F348" t="s">
        <v>791</v>
      </c>
      <c r="G348" t="s">
        <v>792</v>
      </c>
      <c r="H348" t="s">
        <v>793</v>
      </c>
      <c r="I348" t="s">
        <v>757</v>
      </c>
      <c r="J348" t="s">
        <v>794</v>
      </c>
      <c r="K348" t="s">
        <v>369</v>
      </c>
      <c r="L348" t="s">
        <v>795</v>
      </c>
      <c r="M348" t="s">
        <v>796</v>
      </c>
      <c r="N348" t="s">
        <v>757</v>
      </c>
      <c r="O348" t="s">
        <v>797</v>
      </c>
      <c r="P348" t="s">
        <v>135</v>
      </c>
      <c r="Q348" t="s">
        <v>757</v>
      </c>
      <c r="R348" t="s">
        <v>798</v>
      </c>
    </row>
    <row r="349" spans="1:25" x14ac:dyDescent="0.25">
      <c r="A349" t="str">
        <f t="shared" si="5"/>
        <v>MAJOR DEFECT A defect, which impairs the therapeutic activity of the product. It may not be hazardous.</v>
      </c>
      <c r="B349" t="s">
        <v>1366</v>
      </c>
      <c r="C349" t="s">
        <v>799</v>
      </c>
      <c r="D349" t="s">
        <v>789</v>
      </c>
      <c r="E349" t="s">
        <v>790</v>
      </c>
      <c r="F349" t="s">
        <v>791</v>
      </c>
      <c r="G349" t="s">
        <v>792</v>
      </c>
      <c r="H349" t="s">
        <v>800</v>
      </c>
      <c r="I349" t="s">
        <v>757</v>
      </c>
      <c r="J349" t="s">
        <v>801</v>
      </c>
      <c r="K349" t="s">
        <v>802</v>
      </c>
      <c r="L349" t="s">
        <v>135</v>
      </c>
      <c r="M349" t="s">
        <v>757</v>
      </c>
      <c r="N349" t="s">
        <v>803</v>
      </c>
      <c r="O349" t="s">
        <v>804</v>
      </c>
      <c r="P349" t="s">
        <v>805</v>
      </c>
      <c r="Q349" t="s">
        <v>291</v>
      </c>
      <c r="R349" t="s">
        <v>806</v>
      </c>
      <c r="S349" t="s">
        <v>807</v>
      </c>
    </row>
    <row r="350" spans="1:25" x14ac:dyDescent="0.25">
      <c r="A350" t="str">
        <f t="shared" si="5"/>
        <v>MINOR DEFECT A defect, which has no important effect upon the therapeutic activity of the product, and does not otherwise produce a hazard.</v>
      </c>
      <c r="B350" t="s">
        <v>1367</v>
      </c>
      <c r="C350" t="s">
        <v>808</v>
      </c>
      <c r="D350" t="s">
        <v>789</v>
      </c>
      <c r="E350" t="s">
        <v>790</v>
      </c>
      <c r="F350" t="s">
        <v>791</v>
      </c>
      <c r="G350" t="s">
        <v>792</v>
      </c>
      <c r="H350" t="s">
        <v>793</v>
      </c>
      <c r="I350" t="s">
        <v>497</v>
      </c>
      <c r="J350" t="s">
        <v>809</v>
      </c>
      <c r="K350" t="s">
        <v>773</v>
      </c>
      <c r="L350" t="s">
        <v>810</v>
      </c>
      <c r="M350" t="s">
        <v>757</v>
      </c>
      <c r="N350" t="s">
        <v>801</v>
      </c>
      <c r="O350" t="s">
        <v>802</v>
      </c>
      <c r="P350" t="s">
        <v>135</v>
      </c>
      <c r="Q350" t="s">
        <v>757</v>
      </c>
      <c r="R350" t="s">
        <v>811</v>
      </c>
      <c r="S350" t="s">
        <v>118</v>
      </c>
      <c r="T350" t="s">
        <v>812</v>
      </c>
      <c r="U350" t="s">
        <v>291</v>
      </c>
      <c r="V350" t="s">
        <v>813</v>
      </c>
      <c r="W350" t="s">
        <v>814</v>
      </c>
      <c r="X350" t="s">
        <v>815</v>
      </c>
      <c r="Y350" t="s">
        <v>816</v>
      </c>
    </row>
    <row r="351" spans="1:25" x14ac:dyDescent="0.25">
      <c r="A351" t="str">
        <f t="shared" si="5"/>
        <v>Defect Type (Note: not part of national reporting but currently included on Standard Defect Report)</v>
      </c>
      <c r="B351" t="s">
        <v>1368</v>
      </c>
      <c r="C351" t="s">
        <v>786</v>
      </c>
      <c r="D351" t="s">
        <v>242</v>
      </c>
      <c r="E351" t="s">
        <v>817</v>
      </c>
      <c r="F351" t="s">
        <v>291</v>
      </c>
      <c r="G351" t="s">
        <v>589</v>
      </c>
      <c r="H351" t="s">
        <v>135</v>
      </c>
      <c r="I351" t="s">
        <v>818</v>
      </c>
      <c r="J351" t="s">
        <v>630</v>
      </c>
      <c r="K351" t="s">
        <v>378</v>
      </c>
      <c r="L351" t="s">
        <v>819</v>
      </c>
      <c r="M351" t="s">
        <v>820</v>
      </c>
      <c r="N351" t="s">
        <v>416</v>
      </c>
      <c r="O351" t="s">
        <v>297</v>
      </c>
      <c r="P351" t="s">
        <v>786</v>
      </c>
      <c r="Q351" t="s">
        <v>821</v>
      </c>
    </row>
    <row r="352" spans="1:25" x14ac:dyDescent="0.25">
      <c r="A352" t="str">
        <f t="shared" si="5"/>
        <v>Label</v>
      </c>
      <c r="B352" t="s">
        <v>538</v>
      </c>
      <c r="C352" t="s">
        <v>538</v>
      </c>
    </row>
    <row r="353" spans="1:11" x14ac:dyDescent="0.25">
      <c r="A353" t="str">
        <f t="shared" si="5"/>
        <v>Container</v>
      </c>
      <c r="B353" t="s">
        <v>241</v>
      </c>
      <c r="C353" t="s">
        <v>241</v>
      </c>
    </row>
    <row r="354" spans="1:11" x14ac:dyDescent="0.25">
      <c r="A354" t="str">
        <f t="shared" si="5"/>
        <v>Foreign Body</v>
      </c>
      <c r="B354" t="s">
        <v>1369</v>
      </c>
      <c r="C354" t="s">
        <v>822</v>
      </c>
      <c r="D354" t="s">
        <v>823</v>
      </c>
    </row>
    <row r="355" spans="1:11" x14ac:dyDescent="0.25">
      <c r="A355" t="str">
        <f t="shared" si="5"/>
        <v>Unclassified</v>
      </c>
      <c r="B355" t="s">
        <v>320</v>
      </c>
      <c r="C355" t="s">
        <v>320</v>
      </c>
    </row>
    <row r="356" spans="1:11" ht="15.75" thickBot="1" x14ac:dyDescent="0.3">
      <c r="A356" t="str">
        <f t="shared" si="5"/>
        <v>Other DMRC required data fields</v>
      </c>
      <c r="B356" t="s">
        <v>1370</v>
      </c>
      <c r="C356" t="s">
        <v>106</v>
      </c>
      <c r="D356" t="s">
        <v>24</v>
      </c>
      <c r="E356" t="s">
        <v>747</v>
      </c>
      <c r="F356" t="s">
        <v>348</v>
      </c>
      <c r="G356" t="s">
        <v>748</v>
      </c>
    </row>
    <row r="357" spans="1:11" ht="15.75" thickBot="1" x14ac:dyDescent="0.3">
      <c r="A357" t="str">
        <f t="shared" si="5"/>
        <v>Details of clinical incident associated with Defect</v>
      </c>
      <c r="B357" t="s">
        <v>61</v>
      </c>
      <c r="C357" s="6" t="s">
        <v>824</v>
      </c>
      <c r="D357" t="s">
        <v>135</v>
      </c>
      <c r="E357" t="s">
        <v>351</v>
      </c>
      <c r="F357" t="s">
        <v>825</v>
      </c>
      <c r="G357" t="s">
        <v>826</v>
      </c>
      <c r="H357" t="s">
        <v>360</v>
      </c>
      <c r="I357" t="s">
        <v>786</v>
      </c>
    </row>
    <row r="358" spans="1:11" ht="15.75" thickBot="1" x14ac:dyDescent="0.3">
      <c r="A358" t="str">
        <f t="shared" si="5"/>
        <v>Legal Status</v>
      </c>
      <c r="B358" t="s">
        <v>62</v>
      </c>
      <c r="C358" s="10" t="s">
        <v>827</v>
      </c>
      <c r="D358" t="s">
        <v>828</v>
      </c>
    </row>
    <row r="359" spans="1:11" ht="15.75" thickBot="1" x14ac:dyDescent="0.3">
      <c r="A359" t="str">
        <f t="shared" si="5"/>
        <v>Sample available for testing by MHRA</v>
      </c>
      <c r="B359" t="s">
        <v>63</v>
      </c>
      <c r="C359" s="10" t="s">
        <v>829</v>
      </c>
      <c r="D359" t="s">
        <v>312</v>
      </c>
      <c r="E359" t="s">
        <v>338</v>
      </c>
      <c r="F359" t="s">
        <v>830</v>
      </c>
      <c r="G359" t="s">
        <v>178</v>
      </c>
      <c r="H359" t="s">
        <v>831</v>
      </c>
    </row>
    <row r="360" spans="1:11" ht="15.75" thickBot="1" x14ac:dyDescent="0.3">
      <c r="A360" t="str">
        <f t="shared" si="5"/>
        <v>Manufacturer contacted</v>
      </c>
      <c r="B360" t="s">
        <v>64</v>
      </c>
      <c r="C360" s="9" t="s">
        <v>41</v>
      </c>
      <c r="D360" t="s">
        <v>832</v>
      </c>
    </row>
    <row r="361" spans="1:11" ht="15.75" thickBot="1" x14ac:dyDescent="0.3">
      <c r="A361" t="str">
        <f t="shared" si="5"/>
        <v>Photographs of packaging / invoice documents etc</v>
      </c>
      <c r="B361" t="s">
        <v>65</v>
      </c>
      <c r="C361" s="9" t="s">
        <v>833</v>
      </c>
      <c r="D361" t="s">
        <v>135</v>
      </c>
      <c r="E361" t="s">
        <v>834</v>
      </c>
      <c r="F361" t="s">
        <v>142</v>
      </c>
      <c r="G361" t="s">
        <v>835</v>
      </c>
      <c r="H361" t="s">
        <v>330</v>
      </c>
      <c r="I361" t="s">
        <v>676</v>
      </c>
    </row>
    <row r="362" spans="1:11" ht="15.75" thickBot="1" x14ac:dyDescent="0.3">
      <c r="A362" t="str">
        <f t="shared" si="5"/>
        <v>Other AIC required data fields</v>
      </c>
      <c r="B362" t="s">
        <v>1371</v>
      </c>
      <c r="C362" t="s">
        <v>106</v>
      </c>
      <c r="D362" t="s">
        <v>67</v>
      </c>
      <c r="E362" t="s">
        <v>747</v>
      </c>
      <c r="F362" t="s">
        <v>348</v>
      </c>
      <c r="G362" t="s">
        <v>748</v>
      </c>
    </row>
    <row r="363" spans="1:11" ht="15.75" thickBot="1" x14ac:dyDescent="0.3">
      <c r="A363" t="str">
        <f t="shared" si="5"/>
        <v>Defect Type</v>
      </c>
      <c r="B363" t="s">
        <v>66</v>
      </c>
      <c r="C363" s="5" t="s">
        <v>786</v>
      </c>
      <c r="D363" t="s">
        <v>242</v>
      </c>
    </row>
    <row r="364" spans="1:11" ht="15.75" thickBot="1" x14ac:dyDescent="0.3">
      <c r="A364" t="str">
        <f t="shared" si="5"/>
        <v>Details of defect (Note Header in spreadsheet is Comments)</v>
      </c>
      <c r="B364" t="s">
        <v>68</v>
      </c>
      <c r="C364" s="9" t="s">
        <v>824</v>
      </c>
      <c r="D364" t="s">
        <v>135</v>
      </c>
      <c r="E364" t="s">
        <v>836</v>
      </c>
      <c r="F364" t="s">
        <v>684</v>
      </c>
      <c r="G364" t="s">
        <v>837</v>
      </c>
      <c r="H364" t="s">
        <v>292</v>
      </c>
      <c r="I364" t="s">
        <v>838</v>
      </c>
      <c r="J364" t="s">
        <v>839</v>
      </c>
      <c r="K364" t="s">
        <v>840</v>
      </c>
    </row>
    <row r="365" spans="1:11" ht="15.75" thickBot="1" x14ac:dyDescent="0.3">
      <c r="A365" t="str">
        <f t="shared" si="5"/>
        <v>Action taken</v>
      </c>
      <c r="B365" t="s">
        <v>58</v>
      </c>
      <c r="C365" s="9" t="s">
        <v>766</v>
      </c>
      <c r="D365" t="s">
        <v>627</v>
      </c>
    </row>
    <row r="366" spans="1:11" ht="15.75" thickBot="1" x14ac:dyDescent="0.3">
      <c r="A366" t="str">
        <f t="shared" si="5"/>
        <v>Region or Homecare Provider</v>
      </c>
      <c r="B366" t="s">
        <v>69</v>
      </c>
      <c r="C366" s="10" t="s">
        <v>841</v>
      </c>
      <c r="D366" t="s">
        <v>165</v>
      </c>
      <c r="E366" t="s">
        <v>646</v>
      </c>
      <c r="F366" t="s">
        <v>842</v>
      </c>
    </row>
    <row r="367" spans="1:11" ht="15.75" thickBot="1" x14ac:dyDescent="0.3">
      <c r="A367" t="str">
        <f t="shared" si="5"/>
        <v>Reporting Hospital (leave blank if multiple)</v>
      </c>
      <c r="B367" t="s">
        <v>70</v>
      </c>
      <c r="C367" s="10" t="s">
        <v>200</v>
      </c>
      <c r="D367" t="s">
        <v>105</v>
      </c>
      <c r="E367" t="s">
        <v>843</v>
      </c>
      <c r="F367" t="s">
        <v>844</v>
      </c>
      <c r="G367" t="s">
        <v>845</v>
      </c>
      <c r="H367" t="s">
        <v>846</v>
      </c>
    </row>
    <row r="368" spans="1:11" ht="15.75" thickBot="1" x14ac:dyDescent="0.3">
      <c r="A368" t="str">
        <f t="shared" si="5"/>
        <v>Date manufacturer contacted</v>
      </c>
      <c r="B368" t="s">
        <v>71</v>
      </c>
      <c r="C368" s="9" t="s">
        <v>32</v>
      </c>
      <c r="D368" t="s">
        <v>476</v>
      </c>
      <c r="E368" t="s">
        <v>832</v>
      </c>
    </row>
    <row r="369" spans="1:11" ht="15.75" thickBot="1" x14ac:dyDescent="0.3">
      <c r="A369" t="str">
        <f t="shared" si="5"/>
        <v>Date Faulty / Defective Item Report Closed/Completed</v>
      </c>
      <c r="B369" t="s">
        <v>72</v>
      </c>
      <c r="C369" s="9" t="s">
        <v>32</v>
      </c>
      <c r="D369" t="s">
        <v>218</v>
      </c>
      <c r="E369" t="s">
        <v>142</v>
      </c>
      <c r="F369" t="s">
        <v>783</v>
      </c>
      <c r="G369" t="s">
        <v>549</v>
      </c>
      <c r="H369" t="s">
        <v>847</v>
      </c>
      <c r="I369" t="s">
        <v>848</v>
      </c>
    </row>
    <row r="370" spans="1:11" x14ac:dyDescent="0.25">
      <c r="A370" t="str">
        <f t="shared" si="5"/>
        <v>Information Governance Incident</v>
      </c>
      <c r="B370" t="s">
        <v>1372</v>
      </c>
      <c r="C370" t="s">
        <v>539</v>
      </c>
      <c r="D370" t="s">
        <v>849</v>
      </c>
      <c r="E370" t="s">
        <v>641</v>
      </c>
    </row>
    <row r="371" spans="1:11" x14ac:dyDescent="0.25">
      <c r="A371" t="str">
        <f t="shared" si="5"/>
        <v>IG Toolkit Severity level (Level 1, Level 2) (HICSC)</v>
      </c>
      <c r="B371" t="s">
        <v>1373</v>
      </c>
      <c r="C371" t="s">
        <v>138</v>
      </c>
      <c r="D371" t="s">
        <v>850</v>
      </c>
      <c r="E371" t="s">
        <v>787</v>
      </c>
      <c r="F371" t="s">
        <v>319</v>
      </c>
      <c r="G371" t="s">
        <v>851</v>
      </c>
      <c r="H371" t="s">
        <v>852</v>
      </c>
      <c r="I371" t="s">
        <v>853</v>
      </c>
      <c r="J371" t="s">
        <v>854</v>
      </c>
      <c r="K371" t="s">
        <v>855</v>
      </c>
    </row>
    <row r="372" spans="1:11" x14ac:dyDescent="0.25">
      <c r="A372" t="str">
        <f t="shared" si="5"/>
        <v>Number of records involved (HICSC)</v>
      </c>
      <c r="B372" t="s">
        <v>1374</v>
      </c>
      <c r="C372" t="s">
        <v>134</v>
      </c>
      <c r="D372" t="s">
        <v>135</v>
      </c>
      <c r="E372" t="s">
        <v>856</v>
      </c>
      <c r="F372" t="s">
        <v>857</v>
      </c>
      <c r="G372" t="s">
        <v>855</v>
      </c>
    </row>
    <row r="373" spans="1:11" x14ac:dyDescent="0.25">
      <c r="A373" t="str">
        <f t="shared" si="5"/>
        <v>Breach Type (HICSC)</v>
      </c>
      <c r="B373" t="s">
        <v>1375</v>
      </c>
      <c r="C373" t="s">
        <v>858</v>
      </c>
      <c r="D373" t="s">
        <v>242</v>
      </c>
      <c r="E373" t="s">
        <v>855</v>
      </c>
    </row>
    <row r="374" spans="1:11" x14ac:dyDescent="0.25">
      <c r="A374" t="str">
        <f t="shared" si="5"/>
        <v>Corruption or inability to recover electronic data</v>
      </c>
      <c r="B374" t="s">
        <v>1376</v>
      </c>
      <c r="C374" t="s">
        <v>1112</v>
      </c>
      <c r="D374" t="s">
        <v>165</v>
      </c>
      <c r="E374" t="s">
        <v>859</v>
      </c>
      <c r="F374" t="s">
        <v>369</v>
      </c>
      <c r="G374" t="s">
        <v>860</v>
      </c>
      <c r="H374" t="s">
        <v>861</v>
      </c>
      <c r="I374" t="s">
        <v>348</v>
      </c>
    </row>
    <row r="375" spans="1:11" x14ac:dyDescent="0.25">
      <c r="A375" t="str">
        <f t="shared" si="5"/>
        <v>Disclosed in Error</v>
      </c>
      <c r="B375" t="s">
        <v>1377</v>
      </c>
      <c r="C375" t="s">
        <v>1113</v>
      </c>
      <c r="D375" t="s">
        <v>292</v>
      </c>
      <c r="E375" t="s">
        <v>526</v>
      </c>
    </row>
    <row r="376" spans="1:11" x14ac:dyDescent="0.25">
      <c r="A376" t="str">
        <f t="shared" si="5"/>
        <v>Lost in Transit</v>
      </c>
      <c r="B376" t="s">
        <v>1378</v>
      </c>
      <c r="C376" t="s">
        <v>1114</v>
      </c>
      <c r="D376" t="s">
        <v>292</v>
      </c>
      <c r="E376" t="s">
        <v>862</v>
      </c>
    </row>
    <row r="377" spans="1:11" x14ac:dyDescent="0.25">
      <c r="A377" t="str">
        <f t="shared" si="5"/>
        <v>Lost or stolen hardware</v>
      </c>
      <c r="B377" t="s">
        <v>1379</v>
      </c>
      <c r="C377" t="s">
        <v>1114</v>
      </c>
      <c r="D377" t="s">
        <v>165</v>
      </c>
      <c r="E377" t="s">
        <v>863</v>
      </c>
      <c r="F377" t="s">
        <v>864</v>
      </c>
    </row>
    <row r="378" spans="1:11" x14ac:dyDescent="0.25">
      <c r="A378" t="str">
        <f t="shared" si="5"/>
        <v>Lost or stolen paperwork</v>
      </c>
      <c r="B378" t="s">
        <v>1380</v>
      </c>
      <c r="C378" t="s">
        <v>1114</v>
      </c>
      <c r="D378" t="s">
        <v>165</v>
      </c>
      <c r="E378" t="s">
        <v>863</v>
      </c>
      <c r="F378" t="s">
        <v>865</v>
      </c>
    </row>
    <row r="379" spans="1:11" x14ac:dyDescent="0.25">
      <c r="A379" t="str">
        <f t="shared" si="5"/>
        <v>Non-secure Disposal –hardware</v>
      </c>
      <c r="B379" t="s">
        <v>1381</v>
      </c>
      <c r="C379" t="s">
        <v>1115</v>
      </c>
      <c r="D379" t="s">
        <v>866</v>
      </c>
      <c r="E379" t="s">
        <v>867</v>
      </c>
    </row>
    <row r="380" spans="1:11" x14ac:dyDescent="0.25">
      <c r="A380" t="str">
        <f t="shared" si="5"/>
        <v>Non-secure Disposal – paperwork</v>
      </c>
      <c r="B380" t="s">
        <v>1382</v>
      </c>
      <c r="C380" t="s">
        <v>1115</v>
      </c>
      <c r="D380" t="s">
        <v>866</v>
      </c>
      <c r="E380" t="s">
        <v>229</v>
      </c>
      <c r="F380" t="s">
        <v>865</v>
      </c>
    </row>
    <row r="381" spans="1:11" x14ac:dyDescent="0.25">
      <c r="A381" t="str">
        <f t="shared" si="5"/>
        <v>Uploaded to website in error</v>
      </c>
      <c r="B381" t="s">
        <v>1383</v>
      </c>
      <c r="C381" t="s">
        <v>1116</v>
      </c>
      <c r="D381" t="s">
        <v>369</v>
      </c>
      <c r="E381" t="s">
        <v>868</v>
      </c>
      <c r="F381" t="s">
        <v>292</v>
      </c>
      <c r="G381" t="s">
        <v>306</v>
      </c>
    </row>
    <row r="382" spans="1:11" x14ac:dyDescent="0.25">
      <c r="A382" t="str">
        <f t="shared" si="5"/>
        <v>Technical security failing (including hacking)</v>
      </c>
      <c r="B382" t="s">
        <v>1384</v>
      </c>
      <c r="C382" t="s">
        <v>1117</v>
      </c>
      <c r="D382" t="s">
        <v>869</v>
      </c>
      <c r="E382" t="s">
        <v>870</v>
      </c>
      <c r="F382" t="s">
        <v>871</v>
      </c>
      <c r="G382" t="s">
        <v>872</v>
      </c>
    </row>
    <row r="383" spans="1:11" x14ac:dyDescent="0.25">
      <c r="A383" t="str">
        <f t="shared" si="5"/>
        <v>Unauthorised access/disclosure</v>
      </c>
      <c r="B383" t="s">
        <v>1385</v>
      </c>
      <c r="C383" t="s">
        <v>602</v>
      </c>
      <c r="D383" t="s">
        <v>873</v>
      </c>
    </row>
    <row r="384" spans="1:11" x14ac:dyDescent="0.25">
      <c r="A384" t="str">
        <f t="shared" si="5"/>
        <v>Other / Unclassified</v>
      </c>
      <c r="B384" t="s">
        <v>1386</v>
      </c>
      <c r="C384" t="s">
        <v>106</v>
      </c>
      <c r="D384" t="s">
        <v>142</v>
      </c>
      <c r="E384" t="s">
        <v>320</v>
      </c>
    </row>
    <row r="385" spans="1:14" x14ac:dyDescent="0.25">
      <c r="A385" t="str">
        <f t="shared" si="5"/>
        <v>Breach caused by (HICSC)</v>
      </c>
      <c r="B385" t="s">
        <v>1387</v>
      </c>
      <c r="C385" t="s">
        <v>858</v>
      </c>
      <c r="D385" t="s">
        <v>874</v>
      </c>
      <c r="E385" t="s">
        <v>178</v>
      </c>
      <c r="F385" t="s">
        <v>855</v>
      </c>
    </row>
    <row r="386" spans="1:14" x14ac:dyDescent="0.25">
      <c r="A386" t="str">
        <f t="shared" si="5"/>
        <v>Theft</v>
      </c>
      <c r="B386" t="s">
        <v>875</v>
      </c>
      <c r="C386" t="s">
        <v>875</v>
      </c>
    </row>
    <row r="387" spans="1:14" x14ac:dyDescent="0.25">
      <c r="A387" t="str">
        <f t="shared" ref="A387:A450" si="6">C387&amp;IF(ISBLANK(D387),""," "&amp;D387)&amp;IF(ISBLANK(E387),""," "&amp;E387)&amp;IF(ISBLANK(F387),""," "&amp;F387)&amp;IF(ISBLANK(G387),""," "&amp;G387)&amp;IF(ISBLANK(H387),""," "&amp;H387)&amp;IF(ISBLANK(I387),""," "&amp;I387)&amp;IF(ISBLANK(J387),""," "&amp;J387)&amp;IF(ISBLANK(K387),""," "&amp;K387)&amp;IF(ISBLANK(L387),""," "&amp;L387)&amp;IF(ISBLANK(M387),""," "&amp;M387)&amp;IF(ISBLANK(N387),""," "&amp;N387)&amp;IF(ISBLANK(O387),""," "&amp;O387)&amp;IF(ISBLANK(P387),""," "&amp;P387)&amp;IF(ISBLANK(Q387),""," "&amp;Q387)&amp;IF(ISBLANK(R387),""," "&amp;R387)&amp;IF(ISBLANK(S387),""," "&amp;S387)&amp;IF(ISBLANK(T387),""," "&amp;T387)&amp;IF(ISBLANK(U387),""," "&amp;U387)&amp;IF(ISBLANK(V387),""," "&amp;V387)&amp;IF(ISBLANK(W387),""," "&amp;W387)&amp;IF(ISBLANK(X387),""," "&amp;X387)&amp;IF(ISBLANK(Y387),""," "&amp;Y387)&amp;IF(ISBLANK(Z387),""," "&amp;Z387)&amp;IF(ISBLANK(AA387),""," "&amp;AA387)</f>
        <v>Accidental loss,</v>
      </c>
      <c r="B387" t="s">
        <v>1388</v>
      </c>
      <c r="C387" t="s">
        <v>876</v>
      </c>
      <c r="D387" t="s">
        <v>877</v>
      </c>
    </row>
    <row r="388" spans="1:14" x14ac:dyDescent="0.25">
      <c r="A388" t="str">
        <f t="shared" si="6"/>
        <v>Inappropriate disclosure,</v>
      </c>
      <c r="B388" t="s">
        <v>1389</v>
      </c>
      <c r="C388" t="s">
        <v>333</v>
      </c>
      <c r="D388" t="s">
        <v>878</v>
      </c>
    </row>
    <row r="389" spans="1:14" x14ac:dyDescent="0.25">
      <c r="A389" t="str">
        <f t="shared" si="6"/>
        <v>Procedural failure</v>
      </c>
      <c r="B389" t="s">
        <v>1390</v>
      </c>
      <c r="C389" t="s">
        <v>879</v>
      </c>
      <c r="D389" t="s">
        <v>517</v>
      </c>
    </row>
    <row r="390" spans="1:14" x14ac:dyDescent="0.25">
      <c r="A390" t="str">
        <f t="shared" si="6"/>
        <v>Data format (HICSC)</v>
      </c>
      <c r="B390" t="s">
        <v>1391</v>
      </c>
      <c r="C390" t="s">
        <v>120</v>
      </c>
      <c r="D390" t="s">
        <v>880</v>
      </c>
      <c r="E390" t="s">
        <v>855</v>
      </c>
    </row>
    <row r="391" spans="1:14" x14ac:dyDescent="0.25">
      <c r="A391" t="str">
        <f t="shared" si="6"/>
        <v>Written</v>
      </c>
      <c r="B391" t="s">
        <v>881</v>
      </c>
      <c r="C391" t="s">
        <v>881</v>
      </c>
    </row>
    <row r="392" spans="1:14" x14ac:dyDescent="0.25">
      <c r="A392" t="str">
        <f t="shared" si="6"/>
        <v>Digital – encrypted</v>
      </c>
      <c r="B392" t="s">
        <v>1392</v>
      </c>
      <c r="C392" t="s">
        <v>882</v>
      </c>
      <c r="D392" t="s">
        <v>229</v>
      </c>
      <c r="E392" t="s">
        <v>883</v>
      </c>
    </row>
    <row r="393" spans="1:14" x14ac:dyDescent="0.25">
      <c r="A393" t="str">
        <f t="shared" si="6"/>
        <v>Digital – not encrypted</v>
      </c>
      <c r="B393" t="s">
        <v>1393</v>
      </c>
      <c r="C393" t="s">
        <v>882</v>
      </c>
      <c r="D393" t="s">
        <v>229</v>
      </c>
      <c r="E393" t="s">
        <v>291</v>
      </c>
      <c r="F393" t="s">
        <v>883</v>
      </c>
    </row>
    <row r="394" spans="1:14" x14ac:dyDescent="0.25">
      <c r="A394" t="str">
        <f t="shared" si="6"/>
        <v>Personal Data Type (HICSC)</v>
      </c>
      <c r="B394" t="s">
        <v>1394</v>
      </c>
      <c r="C394" t="s">
        <v>884</v>
      </c>
      <c r="D394" t="s">
        <v>120</v>
      </c>
      <c r="E394" t="s">
        <v>242</v>
      </c>
      <c r="F394" t="s">
        <v>855</v>
      </c>
    </row>
    <row r="395" spans="1:14" x14ac:dyDescent="0.25">
      <c r="A395" t="str">
        <f t="shared" si="6"/>
        <v>Basic demographic data at risk e.g. equivalent to telephone directory</v>
      </c>
      <c r="B395" t="s">
        <v>1395</v>
      </c>
      <c r="C395" t="s">
        <v>885</v>
      </c>
      <c r="D395" t="s">
        <v>886</v>
      </c>
      <c r="E395" t="s">
        <v>348</v>
      </c>
      <c r="F395" t="s">
        <v>479</v>
      </c>
      <c r="G395" t="s">
        <v>887</v>
      </c>
      <c r="H395" t="s">
        <v>335</v>
      </c>
      <c r="I395" t="s">
        <v>888</v>
      </c>
      <c r="J395" t="s">
        <v>369</v>
      </c>
      <c r="K395" t="s">
        <v>889</v>
      </c>
      <c r="L395" t="s">
        <v>890</v>
      </c>
    </row>
    <row r="396" spans="1:14" x14ac:dyDescent="0.25">
      <c r="A396" t="str">
        <f t="shared" si="6"/>
        <v>Limited clinical information at risk e.g. clinic attendance, ward handover sheet</v>
      </c>
      <c r="B396" t="s">
        <v>1396</v>
      </c>
      <c r="C396" t="s">
        <v>891</v>
      </c>
      <c r="D396" t="s">
        <v>351</v>
      </c>
      <c r="E396" t="s">
        <v>308</v>
      </c>
      <c r="F396" t="s">
        <v>479</v>
      </c>
      <c r="G396" t="s">
        <v>887</v>
      </c>
      <c r="H396" t="s">
        <v>335</v>
      </c>
      <c r="I396" t="s">
        <v>168</v>
      </c>
      <c r="J396" t="s">
        <v>892</v>
      </c>
      <c r="K396" t="s">
        <v>893</v>
      </c>
      <c r="L396" t="s">
        <v>894</v>
      </c>
      <c r="M396" t="s">
        <v>895</v>
      </c>
    </row>
    <row r="397" spans="1:14" x14ac:dyDescent="0.25">
      <c r="A397" t="str">
        <f t="shared" si="6"/>
        <v>Sensitivity (HICSC)</v>
      </c>
      <c r="B397" t="s">
        <v>1397</v>
      </c>
      <c r="C397" t="s">
        <v>896</v>
      </c>
      <c r="D397" t="s">
        <v>855</v>
      </c>
    </row>
    <row r="398" spans="1:14" x14ac:dyDescent="0.25">
      <c r="A398" t="str">
        <f t="shared" si="6"/>
        <v>No clinical data at risk</v>
      </c>
      <c r="B398" t="s">
        <v>1398</v>
      </c>
      <c r="C398" t="s">
        <v>401</v>
      </c>
      <c r="D398" t="s">
        <v>351</v>
      </c>
      <c r="E398" t="s">
        <v>348</v>
      </c>
      <c r="F398" t="s">
        <v>479</v>
      </c>
      <c r="G398" t="s">
        <v>887</v>
      </c>
    </row>
    <row r="399" spans="1:14" x14ac:dyDescent="0.25">
      <c r="A399" t="str">
        <f t="shared" si="6"/>
        <v>Limited demographic data at risk e.g. address not included, name not included</v>
      </c>
      <c r="B399" t="s">
        <v>1399</v>
      </c>
      <c r="C399" t="s">
        <v>891</v>
      </c>
      <c r="D399" t="s">
        <v>886</v>
      </c>
      <c r="E399" t="s">
        <v>348</v>
      </c>
      <c r="F399" t="s">
        <v>479</v>
      </c>
      <c r="G399" t="s">
        <v>887</v>
      </c>
      <c r="H399" t="s">
        <v>335</v>
      </c>
      <c r="I399" t="s">
        <v>366</v>
      </c>
      <c r="J399" t="s">
        <v>291</v>
      </c>
      <c r="K399" t="s">
        <v>897</v>
      </c>
      <c r="L399" t="s">
        <v>237</v>
      </c>
      <c r="M399" t="s">
        <v>291</v>
      </c>
      <c r="N399" t="s">
        <v>820</v>
      </c>
    </row>
    <row r="400" spans="1:14" x14ac:dyDescent="0.25">
      <c r="A400" t="str">
        <f t="shared" si="6"/>
        <v>Security controls/difficulty to access data partially mitigates risk</v>
      </c>
      <c r="B400" t="s">
        <v>1400</v>
      </c>
      <c r="C400" t="s">
        <v>898</v>
      </c>
      <c r="D400" t="s">
        <v>899</v>
      </c>
      <c r="E400" t="s">
        <v>369</v>
      </c>
      <c r="F400" t="s">
        <v>532</v>
      </c>
      <c r="G400" t="s">
        <v>348</v>
      </c>
      <c r="H400" t="s">
        <v>900</v>
      </c>
      <c r="I400" t="s">
        <v>901</v>
      </c>
      <c r="J400" t="s">
        <v>887</v>
      </c>
    </row>
    <row r="401" spans="1:15" x14ac:dyDescent="0.25">
      <c r="A401" t="str">
        <f t="shared" si="6"/>
        <v>Detailed clinical information at risk e.g. case notes</v>
      </c>
      <c r="B401" t="s">
        <v>1401</v>
      </c>
      <c r="C401" t="s">
        <v>902</v>
      </c>
      <c r="D401" t="s">
        <v>351</v>
      </c>
      <c r="E401" t="s">
        <v>308</v>
      </c>
      <c r="F401" t="s">
        <v>479</v>
      </c>
      <c r="G401" t="s">
        <v>887</v>
      </c>
      <c r="H401" t="s">
        <v>335</v>
      </c>
      <c r="I401" t="s">
        <v>903</v>
      </c>
      <c r="J401" t="s">
        <v>904</v>
      </c>
    </row>
    <row r="402" spans="1:15" x14ac:dyDescent="0.25">
      <c r="A402" t="str">
        <f t="shared" si="6"/>
        <v>Particularly sensitive information at risk e.g. HIV, STD, Mental Health, Children</v>
      </c>
      <c r="B402" t="s">
        <v>1402</v>
      </c>
      <c r="C402" t="s">
        <v>905</v>
      </c>
      <c r="D402" t="s">
        <v>906</v>
      </c>
      <c r="E402" t="s">
        <v>308</v>
      </c>
      <c r="F402" t="s">
        <v>479</v>
      </c>
      <c r="G402" t="s">
        <v>887</v>
      </c>
      <c r="H402" t="s">
        <v>335</v>
      </c>
      <c r="I402" t="s">
        <v>907</v>
      </c>
      <c r="J402" t="s">
        <v>908</v>
      </c>
      <c r="K402" t="s">
        <v>909</v>
      </c>
      <c r="L402" t="s">
        <v>910</v>
      </c>
      <c r="M402" t="s">
        <v>911</v>
      </c>
    </row>
    <row r="403" spans="1:15" x14ac:dyDescent="0.25">
      <c r="A403" t="str">
        <f t="shared" si="6"/>
        <v>One or more previous incidents of a similar type in past 12 months</v>
      </c>
      <c r="B403" t="s">
        <v>1403</v>
      </c>
      <c r="C403" t="s">
        <v>912</v>
      </c>
      <c r="D403" t="s">
        <v>165</v>
      </c>
      <c r="E403" t="s">
        <v>913</v>
      </c>
      <c r="F403" t="s">
        <v>914</v>
      </c>
      <c r="G403" t="s">
        <v>915</v>
      </c>
      <c r="H403" t="s">
        <v>135</v>
      </c>
      <c r="I403" t="s">
        <v>815</v>
      </c>
      <c r="J403" t="s">
        <v>916</v>
      </c>
      <c r="K403" t="s">
        <v>201</v>
      </c>
      <c r="L403" t="s">
        <v>292</v>
      </c>
      <c r="M403" t="s">
        <v>917</v>
      </c>
      <c r="N403">
        <v>12</v>
      </c>
      <c r="O403" t="s">
        <v>918</v>
      </c>
    </row>
    <row r="404" spans="1:15" x14ac:dyDescent="0.25">
      <c r="A404" t="str">
        <f t="shared" si="6"/>
        <v>Failure to securely encrypt mobile technology or other obvious security failing</v>
      </c>
      <c r="B404" t="s">
        <v>1404</v>
      </c>
      <c r="C404" t="s">
        <v>381</v>
      </c>
      <c r="D404" t="s">
        <v>369</v>
      </c>
      <c r="E404" t="s">
        <v>919</v>
      </c>
      <c r="F404" t="s">
        <v>920</v>
      </c>
      <c r="G404" t="s">
        <v>921</v>
      </c>
      <c r="H404" t="s">
        <v>922</v>
      </c>
      <c r="I404" t="s">
        <v>165</v>
      </c>
      <c r="J404" t="s">
        <v>923</v>
      </c>
      <c r="K404" t="s">
        <v>924</v>
      </c>
      <c r="L404" t="s">
        <v>869</v>
      </c>
      <c r="M404" t="s">
        <v>870</v>
      </c>
    </row>
    <row r="405" spans="1:15" x14ac:dyDescent="0.25">
      <c r="A405" t="str">
        <f t="shared" si="6"/>
        <v>A complaint has been made to the Information Commissioner</v>
      </c>
      <c r="B405" t="s">
        <v>1405</v>
      </c>
      <c r="C405" t="s">
        <v>790</v>
      </c>
      <c r="D405" t="s">
        <v>925</v>
      </c>
      <c r="E405" t="s">
        <v>793</v>
      </c>
      <c r="F405" t="s">
        <v>926</v>
      </c>
      <c r="G405" t="s">
        <v>927</v>
      </c>
      <c r="H405" t="s">
        <v>369</v>
      </c>
      <c r="I405" t="s">
        <v>757</v>
      </c>
      <c r="J405" t="s">
        <v>539</v>
      </c>
      <c r="K405" t="s">
        <v>189</v>
      </c>
    </row>
    <row r="406" spans="1:15" x14ac:dyDescent="0.25">
      <c r="A406" t="str">
        <f t="shared" si="6"/>
        <v>Individuals affected are likely to suffer significant distress or embarrassment</v>
      </c>
      <c r="B406" t="s">
        <v>1406</v>
      </c>
      <c r="C406" t="s">
        <v>928</v>
      </c>
      <c r="D406" t="s">
        <v>137</v>
      </c>
      <c r="E406" t="s">
        <v>929</v>
      </c>
      <c r="F406" t="s">
        <v>930</v>
      </c>
      <c r="G406" t="s">
        <v>369</v>
      </c>
      <c r="H406" t="s">
        <v>931</v>
      </c>
      <c r="I406" t="s">
        <v>932</v>
      </c>
      <c r="J406" t="s">
        <v>933</v>
      </c>
      <c r="K406" t="s">
        <v>165</v>
      </c>
      <c r="L406" t="s">
        <v>934</v>
      </c>
    </row>
    <row r="407" spans="1:15" x14ac:dyDescent="0.25">
      <c r="A407" t="str">
        <f t="shared" si="6"/>
        <v>Individuals affected have been placed at risk of physical harm</v>
      </c>
      <c r="B407" t="s">
        <v>1407</v>
      </c>
      <c r="C407" t="s">
        <v>928</v>
      </c>
      <c r="D407" t="s">
        <v>137</v>
      </c>
      <c r="E407" t="s">
        <v>935</v>
      </c>
      <c r="F407" t="s">
        <v>926</v>
      </c>
      <c r="G407" t="s">
        <v>936</v>
      </c>
      <c r="H407" t="s">
        <v>479</v>
      </c>
      <c r="I407" t="s">
        <v>887</v>
      </c>
      <c r="J407" t="s">
        <v>135</v>
      </c>
      <c r="K407" t="s">
        <v>721</v>
      </c>
      <c r="L407" t="s">
        <v>937</v>
      </c>
    </row>
    <row r="408" spans="1:15" x14ac:dyDescent="0.25">
      <c r="A408" t="str">
        <f t="shared" si="6"/>
        <v>Individuals affected may suffer significant detriment e.g. financial loss</v>
      </c>
      <c r="B408" t="s">
        <v>1408</v>
      </c>
      <c r="C408" t="s">
        <v>928</v>
      </c>
      <c r="D408" t="s">
        <v>137</v>
      </c>
      <c r="E408" t="s">
        <v>805</v>
      </c>
      <c r="F408" t="s">
        <v>931</v>
      </c>
      <c r="G408" t="s">
        <v>932</v>
      </c>
      <c r="H408" t="s">
        <v>938</v>
      </c>
      <c r="I408" t="s">
        <v>335</v>
      </c>
      <c r="J408" t="s">
        <v>939</v>
      </c>
      <c r="K408" t="s">
        <v>707</v>
      </c>
    </row>
    <row r="409" spans="1:15" x14ac:dyDescent="0.25">
      <c r="A409" t="str">
        <f t="shared" si="6"/>
        <v>Incident has incurred or risked incurring a clinical untoward incident</v>
      </c>
      <c r="B409" t="s">
        <v>1409</v>
      </c>
      <c r="C409" t="s">
        <v>641</v>
      </c>
      <c r="D409" t="s">
        <v>793</v>
      </c>
      <c r="E409" t="s">
        <v>940</v>
      </c>
      <c r="F409" t="s">
        <v>165</v>
      </c>
      <c r="G409" t="s">
        <v>941</v>
      </c>
      <c r="H409" t="s">
        <v>942</v>
      </c>
      <c r="I409" t="s">
        <v>815</v>
      </c>
      <c r="J409" t="s">
        <v>351</v>
      </c>
      <c r="K409" t="s">
        <v>943</v>
      </c>
      <c r="L409" t="s">
        <v>825</v>
      </c>
    </row>
    <row r="410" spans="1:15" x14ac:dyDescent="0.25">
      <c r="A410" t="str">
        <f t="shared" si="6"/>
        <v>Celebrity involved or other newsworthy aspects or media interest</v>
      </c>
      <c r="B410" t="s">
        <v>1410</v>
      </c>
      <c r="C410" t="s">
        <v>944</v>
      </c>
      <c r="D410" t="s">
        <v>857</v>
      </c>
      <c r="E410" t="s">
        <v>165</v>
      </c>
      <c r="F410" t="s">
        <v>923</v>
      </c>
      <c r="G410" t="s">
        <v>945</v>
      </c>
      <c r="H410" t="s">
        <v>946</v>
      </c>
      <c r="I410" t="s">
        <v>165</v>
      </c>
      <c r="J410" t="s">
        <v>947</v>
      </c>
      <c r="K410" t="s">
        <v>948</v>
      </c>
    </row>
    <row r="411" spans="1:15" x14ac:dyDescent="0.25">
      <c r="A411" t="str">
        <f t="shared" si="6"/>
        <v>IG non-conformance reported to (HICSC)</v>
      </c>
      <c r="B411" t="s">
        <v>1411</v>
      </c>
      <c r="C411" t="s">
        <v>138</v>
      </c>
      <c r="D411" t="s">
        <v>208</v>
      </c>
      <c r="E411" t="s">
        <v>774</v>
      </c>
      <c r="F411" t="s">
        <v>369</v>
      </c>
      <c r="G411" t="s">
        <v>855</v>
      </c>
    </row>
    <row r="412" spans="1:15" x14ac:dyDescent="0.25">
      <c r="A412" t="str">
        <f t="shared" si="6"/>
        <v>Data subjects</v>
      </c>
      <c r="B412" t="s">
        <v>1412</v>
      </c>
      <c r="C412" t="s">
        <v>120</v>
      </c>
      <c r="D412" t="s">
        <v>949</v>
      </c>
    </row>
    <row r="413" spans="1:15" x14ac:dyDescent="0.25">
      <c r="A413" t="str">
        <f t="shared" si="6"/>
        <v>Caldicott Guardian</v>
      </c>
      <c r="B413" t="s">
        <v>1413</v>
      </c>
      <c r="C413" t="s">
        <v>950</v>
      </c>
      <c r="D413" t="s">
        <v>951</v>
      </c>
    </row>
    <row r="414" spans="1:15" x14ac:dyDescent="0.25">
      <c r="A414" t="str">
        <f t="shared" si="6"/>
        <v>Senior Information Risk Owner</v>
      </c>
      <c r="B414" t="s">
        <v>1414</v>
      </c>
      <c r="C414" t="s">
        <v>952</v>
      </c>
      <c r="D414" t="s">
        <v>539</v>
      </c>
      <c r="E414" t="s">
        <v>302</v>
      </c>
      <c r="F414" t="s">
        <v>953</v>
      </c>
    </row>
    <row r="415" spans="1:15" x14ac:dyDescent="0.25">
      <c r="A415" t="str">
        <f t="shared" si="6"/>
        <v>Chief Executive</v>
      </c>
      <c r="B415" t="s">
        <v>1415</v>
      </c>
      <c r="C415" t="s">
        <v>954</v>
      </c>
      <c r="D415" t="s">
        <v>955</v>
      </c>
    </row>
    <row r="416" spans="1:15" x14ac:dyDescent="0.25">
      <c r="A416" t="str">
        <f t="shared" si="6"/>
        <v>Accounting Officer</v>
      </c>
      <c r="B416" t="s">
        <v>1416</v>
      </c>
      <c r="C416" t="s">
        <v>956</v>
      </c>
      <c r="D416" t="s">
        <v>957</v>
      </c>
    </row>
    <row r="417" spans="1:12" x14ac:dyDescent="0.25">
      <c r="A417" t="str">
        <f t="shared" si="6"/>
        <v>Police, Counter Fraud Branch, etc</v>
      </c>
      <c r="B417" t="s">
        <v>1417</v>
      </c>
      <c r="C417" t="s">
        <v>958</v>
      </c>
      <c r="D417" t="s">
        <v>959</v>
      </c>
      <c r="E417" t="s">
        <v>960</v>
      </c>
      <c r="F417" t="s">
        <v>961</v>
      </c>
      <c r="G417" t="s">
        <v>676</v>
      </c>
    </row>
    <row r="418" spans="1:12" x14ac:dyDescent="0.25">
      <c r="A418" t="str">
        <f t="shared" si="6"/>
        <v>Summary of Incident for IG Toolkit Report (HICSC)</v>
      </c>
      <c r="B418" t="s">
        <v>1418</v>
      </c>
      <c r="C418" t="s">
        <v>962</v>
      </c>
      <c r="D418" t="s">
        <v>135</v>
      </c>
      <c r="E418" t="s">
        <v>641</v>
      </c>
      <c r="F418" t="s">
        <v>338</v>
      </c>
      <c r="G418" t="s">
        <v>138</v>
      </c>
      <c r="H418" t="s">
        <v>850</v>
      </c>
      <c r="I418" t="s">
        <v>847</v>
      </c>
      <c r="J418" t="s">
        <v>855</v>
      </c>
    </row>
    <row r="419" spans="1:12" x14ac:dyDescent="0.25">
      <c r="A419" t="str">
        <f t="shared" si="6"/>
        <v>Details of Incident for IG Toolkit Report (HICSC)</v>
      </c>
      <c r="B419" t="s">
        <v>1419</v>
      </c>
      <c r="C419" t="s">
        <v>824</v>
      </c>
      <c r="D419" t="s">
        <v>135</v>
      </c>
      <c r="E419" t="s">
        <v>641</v>
      </c>
      <c r="F419" t="s">
        <v>338</v>
      </c>
      <c r="G419" t="s">
        <v>138</v>
      </c>
      <c r="H419" t="s">
        <v>850</v>
      </c>
      <c r="I419" t="s">
        <v>847</v>
      </c>
      <c r="J419" t="s">
        <v>855</v>
      </c>
    </row>
    <row r="420" spans="1:12" x14ac:dyDescent="0.25">
      <c r="A420" t="str">
        <f t="shared" si="6"/>
        <v>Complaint</v>
      </c>
      <c r="B420" t="s">
        <v>226</v>
      </c>
      <c r="C420" t="s">
        <v>226</v>
      </c>
    </row>
    <row r="421" spans="1:12" x14ac:dyDescent="0.25">
      <c r="A421" t="str">
        <f t="shared" si="6"/>
        <v>Root Cause Factor Codes</v>
      </c>
      <c r="B421" t="s">
        <v>1420</v>
      </c>
      <c r="C421" t="s">
        <v>963</v>
      </c>
      <c r="D421" t="s">
        <v>964</v>
      </c>
      <c r="E421" t="s">
        <v>965</v>
      </c>
      <c r="F421" t="s">
        <v>640</v>
      </c>
    </row>
    <row r="422" spans="1:12" x14ac:dyDescent="0.25">
      <c r="A422" t="str">
        <f t="shared" si="6"/>
        <v>Work and Environment Factors</v>
      </c>
      <c r="B422" t="s">
        <v>1421</v>
      </c>
      <c r="C422" t="s">
        <v>966</v>
      </c>
      <c r="D422" t="s">
        <v>118</v>
      </c>
      <c r="E422" t="s">
        <v>967</v>
      </c>
      <c r="F422" t="s">
        <v>968</v>
      </c>
    </row>
    <row r="423" spans="1:12" x14ac:dyDescent="0.25">
      <c r="A423" t="str">
        <f t="shared" si="6"/>
        <v>Poor workspace layout / insufficient space</v>
      </c>
      <c r="B423" t="s">
        <v>1422</v>
      </c>
      <c r="C423" t="s">
        <v>969</v>
      </c>
      <c r="D423" t="s">
        <v>970</v>
      </c>
      <c r="E423" t="s">
        <v>971</v>
      </c>
      <c r="F423" t="s">
        <v>142</v>
      </c>
      <c r="G423" t="s">
        <v>304</v>
      </c>
      <c r="H423" t="s">
        <v>972</v>
      </c>
    </row>
    <row r="424" spans="1:12" x14ac:dyDescent="0.25">
      <c r="A424" t="str">
        <f t="shared" si="6"/>
        <v>Unsuitable environmental conditions (e.g. noise, heat, light, cleanliness, distractions, interruptions)</v>
      </c>
      <c r="B424" t="s">
        <v>1423</v>
      </c>
      <c r="C424" t="s">
        <v>973</v>
      </c>
      <c r="D424" t="s">
        <v>974</v>
      </c>
      <c r="E424" t="s">
        <v>975</v>
      </c>
      <c r="F424" t="s">
        <v>423</v>
      </c>
      <c r="G424" t="s">
        <v>976</v>
      </c>
      <c r="H424" t="s">
        <v>977</v>
      </c>
      <c r="I424" t="s">
        <v>978</v>
      </c>
      <c r="J424" t="s">
        <v>979</v>
      </c>
      <c r="K424" t="s">
        <v>980</v>
      </c>
      <c r="L424" t="s">
        <v>981</v>
      </c>
    </row>
    <row r="425" spans="1:12" x14ac:dyDescent="0.25">
      <c r="A425" t="str">
        <f t="shared" si="6"/>
        <v>Workload and hours of work</v>
      </c>
      <c r="B425" t="s">
        <v>1424</v>
      </c>
      <c r="C425" t="s">
        <v>982</v>
      </c>
      <c r="D425" t="s">
        <v>118</v>
      </c>
      <c r="E425" t="s">
        <v>983</v>
      </c>
      <c r="F425" t="s">
        <v>135</v>
      </c>
      <c r="G425" t="s">
        <v>984</v>
      </c>
    </row>
    <row r="426" spans="1:12" x14ac:dyDescent="0.25">
      <c r="A426" t="str">
        <f t="shared" si="6"/>
        <v>Time pressures</v>
      </c>
      <c r="B426" t="s">
        <v>1425</v>
      </c>
      <c r="C426" t="s">
        <v>584</v>
      </c>
      <c r="D426" t="s">
        <v>985</v>
      </c>
    </row>
    <row r="427" spans="1:12" x14ac:dyDescent="0.25">
      <c r="A427" t="str">
        <f t="shared" si="6"/>
        <v>Poor/excess administration</v>
      </c>
      <c r="B427" t="s">
        <v>1426</v>
      </c>
      <c r="C427" t="s">
        <v>986</v>
      </c>
      <c r="D427" t="s">
        <v>987</v>
      </c>
    </row>
    <row r="428" spans="1:12" x14ac:dyDescent="0.25">
      <c r="A428" t="str">
        <f t="shared" si="6"/>
        <v>Equipment and resource factors</v>
      </c>
      <c r="B428" t="s">
        <v>1427</v>
      </c>
      <c r="C428" t="s">
        <v>784</v>
      </c>
      <c r="D428" t="s">
        <v>118</v>
      </c>
      <c r="E428" t="s">
        <v>988</v>
      </c>
      <c r="F428" t="s">
        <v>989</v>
      </c>
    </row>
    <row r="429" spans="1:12" x14ac:dyDescent="0.25">
      <c r="A429" t="str">
        <f t="shared" si="6"/>
        <v>Poor design (e.g. unclear displays, equipment difficult to use)</v>
      </c>
      <c r="B429" t="s">
        <v>1428</v>
      </c>
      <c r="C429" t="s">
        <v>969</v>
      </c>
      <c r="D429" t="s">
        <v>990</v>
      </c>
      <c r="E429" t="s">
        <v>423</v>
      </c>
      <c r="F429" t="s">
        <v>294</v>
      </c>
      <c r="G429" t="s">
        <v>991</v>
      </c>
      <c r="H429" t="s">
        <v>992</v>
      </c>
      <c r="I429" t="s">
        <v>433</v>
      </c>
      <c r="J429" t="s">
        <v>369</v>
      </c>
      <c r="K429" t="s">
        <v>993</v>
      </c>
    </row>
    <row r="430" spans="1:12" x14ac:dyDescent="0.25">
      <c r="A430" t="str">
        <f t="shared" si="6"/>
        <v>Insufficient equipment</v>
      </c>
      <c r="B430" t="s">
        <v>1429</v>
      </c>
      <c r="C430" t="s">
        <v>624</v>
      </c>
      <c r="D430" t="s">
        <v>992</v>
      </c>
    </row>
    <row r="431" spans="1:12" x14ac:dyDescent="0.25">
      <c r="A431" t="str">
        <f t="shared" si="6"/>
        <v>Wrong type of equipment / correct equipment not available</v>
      </c>
      <c r="B431" t="s">
        <v>1430</v>
      </c>
      <c r="C431" t="s">
        <v>413</v>
      </c>
      <c r="D431" t="s">
        <v>201</v>
      </c>
      <c r="E431" t="s">
        <v>135</v>
      </c>
      <c r="F431" t="s">
        <v>992</v>
      </c>
      <c r="G431" t="s">
        <v>142</v>
      </c>
      <c r="H431" t="s">
        <v>514</v>
      </c>
      <c r="I431" t="s">
        <v>992</v>
      </c>
      <c r="J431" t="s">
        <v>291</v>
      </c>
      <c r="K431" t="s">
        <v>312</v>
      </c>
    </row>
    <row r="432" spans="1:12" x14ac:dyDescent="0.25">
      <c r="A432" t="str">
        <f t="shared" si="6"/>
        <v>Maintenance / calibration</v>
      </c>
      <c r="B432" t="s">
        <v>1431</v>
      </c>
      <c r="C432" t="s">
        <v>994</v>
      </c>
      <c r="D432" t="s">
        <v>142</v>
      </c>
      <c r="E432" t="s">
        <v>995</v>
      </c>
    </row>
    <row r="433" spans="1:13" x14ac:dyDescent="0.25">
      <c r="A433" t="str">
        <f t="shared" si="6"/>
        <v>Commissioning / validation</v>
      </c>
      <c r="B433" t="s">
        <v>1432</v>
      </c>
      <c r="C433" t="s">
        <v>996</v>
      </c>
      <c r="D433" t="s">
        <v>142</v>
      </c>
      <c r="E433" t="s">
        <v>997</v>
      </c>
    </row>
    <row r="434" spans="1:13" x14ac:dyDescent="0.25">
      <c r="A434" t="str">
        <f t="shared" si="6"/>
        <v>Wrong product / quantity / specification ordered (includes none ordered)</v>
      </c>
      <c r="B434" t="s">
        <v>1433</v>
      </c>
      <c r="C434" t="s">
        <v>413</v>
      </c>
      <c r="D434" t="s">
        <v>510</v>
      </c>
      <c r="E434" t="s">
        <v>142</v>
      </c>
      <c r="F434" t="s">
        <v>420</v>
      </c>
      <c r="G434" t="s">
        <v>142</v>
      </c>
      <c r="H434" t="s">
        <v>998</v>
      </c>
      <c r="I434" t="s">
        <v>492</v>
      </c>
      <c r="J434" t="s">
        <v>999</v>
      </c>
      <c r="K434" t="s">
        <v>1000</v>
      </c>
      <c r="L434" t="s">
        <v>1001</v>
      </c>
    </row>
    <row r="435" spans="1:13" x14ac:dyDescent="0.25">
      <c r="A435" t="str">
        <f t="shared" si="6"/>
        <v>Wrong product / quantity / specification supplied</v>
      </c>
      <c r="B435" t="s">
        <v>1434</v>
      </c>
      <c r="C435" t="s">
        <v>413</v>
      </c>
      <c r="D435" t="s">
        <v>510</v>
      </c>
      <c r="E435" t="s">
        <v>142</v>
      </c>
      <c r="F435" t="s">
        <v>420</v>
      </c>
      <c r="G435" t="s">
        <v>142</v>
      </c>
      <c r="H435" t="s">
        <v>998</v>
      </c>
      <c r="I435" t="s">
        <v>1002</v>
      </c>
    </row>
    <row r="436" spans="1:13" x14ac:dyDescent="0.25">
      <c r="A436" t="str">
        <f t="shared" si="6"/>
        <v>Supplier not approved</v>
      </c>
      <c r="B436" t="s">
        <v>1435</v>
      </c>
      <c r="C436" t="s">
        <v>42</v>
      </c>
      <c r="D436" t="s">
        <v>291</v>
      </c>
      <c r="E436" t="s">
        <v>485</v>
      </c>
    </row>
    <row r="437" spans="1:13" x14ac:dyDescent="0.25">
      <c r="A437" t="str">
        <f t="shared" si="6"/>
        <v>Inadequate Equipment/Product/Service specification</v>
      </c>
      <c r="B437" t="s">
        <v>1436</v>
      </c>
      <c r="C437" t="s">
        <v>340</v>
      </c>
      <c r="D437" t="s">
        <v>1003</v>
      </c>
      <c r="E437" t="s">
        <v>998</v>
      </c>
    </row>
    <row r="438" spans="1:13" x14ac:dyDescent="0.25">
      <c r="A438" t="str">
        <f t="shared" si="6"/>
        <v>No/insufficient stock</v>
      </c>
      <c r="B438" t="s">
        <v>1437</v>
      </c>
      <c r="C438" t="s">
        <v>1004</v>
      </c>
      <c r="D438" t="s">
        <v>509</v>
      </c>
    </row>
    <row r="439" spans="1:13" x14ac:dyDescent="0.25">
      <c r="A439" t="str">
        <f t="shared" si="6"/>
        <v>Medicine or Medical Device Triggers</v>
      </c>
      <c r="B439" t="s">
        <v>1438</v>
      </c>
      <c r="C439" t="s">
        <v>219</v>
      </c>
      <c r="D439" t="s">
        <v>165</v>
      </c>
      <c r="E439" t="s">
        <v>202</v>
      </c>
      <c r="F439" t="s">
        <v>192</v>
      </c>
      <c r="G439" t="s">
        <v>1005</v>
      </c>
    </row>
    <row r="440" spans="1:13" x14ac:dyDescent="0.25">
      <c r="A440" t="str">
        <f t="shared" si="6"/>
        <v>Poor packaging / labelling</v>
      </c>
      <c r="B440" t="s">
        <v>1439</v>
      </c>
      <c r="C440" t="s">
        <v>969</v>
      </c>
      <c r="D440" t="s">
        <v>834</v>
      </c>
      <c r="E440" t="s">
        <v>142</v>
      </c>
      <c r="F440" t="s">
        <v>1006</v>
      </c>
    </row>
    <row r="441" spans="1:13" x14ac:dyDescent="0.25">
      <c r="A441" t="str">
        <f t="shared" si="6"/>
        <v>Caution in Use notice</v>
      </c>
      <c r="B441" t="s">
        <v>1440</v>
      </c>
      <c r="C441" t="s">
        <v>1007</v>
      </c>
      <c r="D441" t="s">
        <v>292</v>
      </c>
      <c r="E441" t="s">
        <v>1008</v>
      </c>
      <c r="F441" t="s">
        <v>1009</v>
      </c>
    </row>
    <row r="442" spans="1:13" x14ac:dyDescent="0.25">
      <c r="A442" t="str">
        <f t="shared" si="6"/>
        <v>Faulty Medicine / Medical Device</v>
      </c>
      <c r="B442" t="s">
        <v>1441</v>
      </c>
      <c r="C442" t="s">
        <v>218</v>
      </c>
      <c r="D442" t="s">
        <v>219</v>
      </c>
      <c r="E442" t="s">
        <v>142</v>
      </c>
      <c r="F442" t="s">
        <v>202</v>
      </c>
      <c r="G442" t="s">
        <v>192</v>
      </c>
    </row>
    <row r="443" spans="1:13" x14ac:dyDescent="0.25">
      <c r="A443" t="str">
        <f t="shared" si="6"/>
        <v>Task factors</v>
      </c>
      <c r="B443" t="s">
        <v>1442</v>
      </c>
      <c r="C443" t="s">
        <v>1010</v>
      </c>
      <c r="D443" t="s">
        <v>989</v>
      </c>
    </row>
    <row r="444" spans="1:13" x14ac:dyDescent="0.25">
      <c r="A444" t="str">
        <f t="shared" si="6"/>
        <v>Lack of approved documents (guidelines / procedures / policies)</v>
      </c>
      <c r="B444" t="s">
        <v>1443</v>
      </c>
      <c r="C444" t="s">
        <v>779</v>
      </c>
      <c r="D444" t="s">
        <v>135</v>
      </c>
      <c r="E444" t="s">
        <v>485</v>
      </c>
      <c r="F444" t="s">
        <v>330</v>
      </c>
      <c r="G444" t="s">
        <v>1011</v>
      </c>
      <c r="H444" t="s">
        <v>142</v>
      </c>
      <c r="I444" t="s">
        <v>1012</v>
      </c>
      <c r="J444" t="s">
        <v>142</v>
      </c>
      <c r="K444" t="s">
        <v>1013</v>
      </c>
    </row>
    <row r="445" spans="1:13" x14ac:dyDescent="0.25">
      <c r="A445" t="str">
        <f t="shared" si="6"/>
        <v>Insufficient detail in approved documents (e.g. lack of decision making aids)</v>
      </c>
      <c r="B445" t="s">
        <v>1444</v>
      </c>
      <c r="C445" t="s">
        <v>624</v>
      </c>
      <c r="D445" t="s">
        <v>1014</v>
      </c>
      <c r="E445" t="s">
        <v>292</v>
      </c>
      <c r="F445" t="s">
        <v>485</v>
      </c>
      <c r="G445" t="s">
        <v>330</v>
      </c>
      <c r="H445" t="s">
        <v>423</v>
      </c>
      <c r="I445" t="s">
        <v>1015</v>
      </c>
      <c r="J445" t="s">
        <v>135</v>
      </c>
      <c r="K445" t="s">
        <v>1016</v>
      </c>
      <c r="L445" t="s">
        <v>1017</v>
      </c>
      <c r="M445" t="s">
        <v>1018</v>
      </c>
    </row>
    <row r="446" spans="1:13" x14ac:dyDescent="0.25">
      <c r="A446" t="str">
        <f t="shared" si="6"/>
        <v>Documentation not reflecting current practice</v>
      </c>
      <c r="B446" t="s">
        <v>1445</v>
      </c>
      <c r="C446" t="s">
        <v>690</v>
      </c>
      <c r="D446" t="s">
        <v>291</v>
      </c>
      <c r="E446" t="s">
        <v>1019</v>
      </c>
      <c r="F446" t="s">
        <v>1020</v>
      </c>
      <c r="G446" t="s">
        <v>1021</v>
      </c>
    </row>
    <row r="447" spans="1:13" x14ac:dyDescent="0.25">
      <c r="A447" t="str">
        <f t="shared" si="6"/>
        <v>Documentation unworkable in current environment</v>
      </c>
      <c r="B447" t="s">
        <v>1446</v>
      </c>
      <c r="C447" t="s">
        <v>690</v>
      </c>
      <c r="D447" t="s">
        <v>1022</v>
      </c>
      <c r="E447" t="s">
        <v>292</v>
      </c>
      <c r="F447" t="s">
        <v>1020</v>
      </c>
      <c r="G447" t="s">
        <v>1023</v>
      </c>
    </row>
    <row r="448" spans="1:13" x14ac:dyDescent="0.25">
      <c r="A448" t="str">
        <f t="shared" si="6"/>
        <v>Education &amp; Training Factors</v>
      </c>
      <c r="B448" t="s">
        <v>1447</v>
      </c>
      <c r="C448" t="s">
        <v>1024</v>
      </c>
      <c r="D448" t="s">
        <v>243</v>
      </c>
      <c r="E448" t="s">
        <v>1025</v>
      </c>
      <c r="F448" t="s">
        <v>968</v>
      </c>
    </row>
    <row r="449" spans="1:13" x14ac:dyDescent="0.25">
      <c r="A449" t="str">
        <f t="shared" si="6"/>
        <v>Training</v>
      </c>
      <c r="B449" t="s">
        <v>1025</v>
      </c>
      <c r="C449" t="s">
        <v>1025</v>
      </c>
    </row>
    <row r="450" spans="1:13" x14ac:dyDescent="0.25">
      <c r="A450" t="str">
        <f t="shared" si="6"/>
        <v>Inadequate training</v>
      </c>
      <c r="B450" t="s">
        <v>1448</v>
      </c>
      <c r="C450" t="s">
        <v>340</v>
      </c>
      <c r="D450" t="s">
        <v>1026</v>
      </c>
    </row>
    <row r="451" spans="1:13" x14ac:dyDescent="0.25">
      <c r="A451" t="str">
        <f t="shared" ref="A451:A492" si="7">C451&amp;IF(ISBLANK(D451),""," "&amp;D451)&amp;IF(ISBLANK(E451),""," "&amp;E451)&amp;IF(ISBLANK(F451),""," "&amp;F451)&amp;IF(ISBLANK(G451),""," "&amp;G451)&amp;IF(ISBLANK(H451),""," "&amp;H451)&amp;IF(ISBLANK(I451),""," "&amp;I451)&amp;IF(ISBLANK(J451),""," "&amp;J451)&amp;IF(ISBLANK(K451),""," "&amp;K451)&amp;IF(ISBLANK(L451),""," "&amp;L451)&amp;IF(ISBLANK(M451),""," "&amp;M451)&amp;IF(ISBLANK(N451),""," "&amp;N451)&amp;IF(ISBLANK(O451),""," "&amp;O451)&amp;IF(ISBLANK(P451),""," "&amp;P451)&amp;IF(ISBLANK(Q451),""," "&amp;Q451)&amp;IF(ISBLANK(R451),""," "&amp;R451)&amp;IF(ISBLANK(S451),""," "&amp;S451)&amp;IF(ISBLANK(T451),""," "&amp;T451)&amp;IF(ISBLANK(U451),""," "&amp;U451)&amp;IF(ISBLANK(V451),""," "&amp;V451)&amp;IF(ISBLANK(W451),""," "&amp;W451)&amp;IF(ISBLANK(X451),""," "&amp;X451)&amp;IF(ISBLANK(Y451),""," "&amp;Y451)&amp;IF(ISBLANK(Z451),""," "&amp;Z451)&amp;IF(ISBLANK(AA451),""," "&amp;AA451)</f>
        <v>Training needs not identified</v>
      </c>
      <c r="B451" t="s">
        <v>1449</v>
      </c>
      <c r="C451" t="s">
        <v>1025</v>
      </c>
      <c r="D451" t="s">
        <v>1027</v>
      </c>
      <c r="E451" t="s">
        <v>291</v>
      </c>
      <c r="F451" t="s">
        <v>301</v>
      </c>
    </row>
    <row r="452" spans="1:13" x14ac:dyDescent="0.25">
      <c r="A452" t="str">
        <f t="shared" si="7"/>
        <v>Training needs identified but not planned</v>
      </c>
      <c r="B452" t="s">
        <v>1450</v>
      </c>
      <c r="C452" t="s">
        <v>1025</v>
      </c>
      <c r="D452" t="s">
        <v>1027</v>
      </c>
      <c r="E452" t="s">
        <v>301</v>
      </c>
      <c r="F452" t="s">
        <v>378</v>
      </c>
      <c r="G452" t="s">
        <v>291</v>
      </c>
      <c r="H452" t="s">
        <v>1028</v>
      </c>
    </row>
    <row r="453" spans="1:13" x14ac:dyDescent="0.25">
      <c r="A453" t="str">
        <f t="shared" si="7"/>
        <v>Training planned, but not completed</v>
      </c>
      <c r="B453" t="s">
        <v>1451</v>
      </c>
      <c r="C453" t="s">
        <v>1025</v>
      </c>
      <c r="D453" t="s">
        <v>1029</v>
      </c>
      <c r="E453" t="s">
        <v>378</v>
      </c>
      <c r="F453" t="s">
        <v>291</v>
      </c>
      <c r="G453" t="s">
        <v>355</v>
      </c>
    </row>
    <row r="454" spans="1:13" x14ac:dyDescent="0.25">
      <c r="A454" t="str">
        <f t="shared" si="7"/>
        <v>Approved training materials / courses not available</v>
      </c>
      <c r="B454" t="s">
        <v>1452</v>
      </c>
      <c r="C454" t="s">
        <v>236</v>
      </c>
      <c r="D454" t="s">
        <v>1026</v>
      </c>
      <c r="E454" t="s">
        <v>1030</v>
      </c>
      <c r="F454" t="s">
        <v>142</v>
      </c>
      <c r="G454" t="s">
        <v>1031</v>
      </c>
      <c r="H454" t="s">
        <v>291</v>
      </c>
      <c r="I454" t="s">
        <v>312</v>
      </c>
    </row>
    <row r="455" spans="1:13" x14ac:dyDescent="0.25">
      <c r="A455" t="str">
        <f t="shared" si="7"/>
        <v>Competence</v>
      </c>
      <c r="B455" t="s">
        <v>1032</v>
      </c>
      <c r="C455" t="s">
        <v>1032</v>
      </c>
    </row>
    <row r="456" spans="1:13" x14ac:dyDescent="0.25">
      <c r="A456" t="str">
        <f t="shared" si="7"/>
        <v>Competence not validated after training</v>
      </c>
      <c r="B456" t="s">
        <v>1453</v>
      </c>
      <c r="C456" t="s">
        <v>1032</v>
      </c>
      <c r="D456" t="s">
        <v>291</v>
      </c>
      <c r="E456" t="s">
        <v>1033</v>
      </c>
      <c r="F456" t="s">
        <v>1034</v>
      </c>
      <c r="G456" t="s">
        <v>1026</v>
      </c>
    </row>
    <row r="457" spans="1:13" x14ac:dyDescent="0.25">
      <c r="A457" t="str">
        <f t="shared" si="7"/>
        <v>Impaired / poor judgement</v>
      </c>
      <c r="B457" t="s">
        <v>1454</v>
      </c>
      <c r="C457" t="s">
        <v>1035</v>
      </c>
      <c r="D457" t="s">
        <v>142</v>
      </c>
      <c r="E457" t="s">
        <v>1036</v>
      </c>
      <c r="F457" t="s">
        <v>1037</v>
      </c>
    </row>
    <row r="458" spans="1:13" x14ac:dyDescent="0.25">
      <c r="A458" t="str">
        <f t="shared" si="7"/>
        <v>Health / Stress related lapse</v>
      </c>
      <c r="B458" t="s">
        <v>1455</v>
      </c>
      <c r="C458" t="s">
        <v>183</v>
      </c>
      <c r="D458" t="s">
        <v>142</v>
      </c>
      <c r="E458" t="s">
        <v>1038</v>
      </c>
      <c r="F458" t="s">
        <v>657</v>
      </c>
      <c r="G458" t="s">
        <v>1039</v>
      </c>
    </row>
    <row r="459" spans="1:13" x14ac:dyDescent="0.25">
      <c r="A459" t="str">
        <f t="shared" si="7"/>
        <v>Skills</v>
      </c>
      <c r="B459" t="s">
        <v>1040</v>
      </c>
      <c r="C459" t="s">
        <v>1040</v>
      </c>
    </row>
    <row r="460" spans="1:13" x14ac:dyDescent="0.25">
      <c r="A460" t="str">
        <f t="shared" si="7"/>
        <v>Skill based slips/lapses (e.g. error in executing procedure)</v>
      </c>
      <c r="B460" t="s">
        <v>1456</v>
      </c>
      <c r="C460" t="s">
        <v>1041</v>
      </c>
      <c r="D460" t="s">
        <v>1042</v>
      </c>
      <c r="E460" t="s">
        <v>1043</v>
      </c>
      <c r="F460" t="s">
        <v>423</v>
      </c>
      <c r="G460" t="s">
        <v>306</v>
      </c>
      <c r="H460" t="s">
        <v>292</v>
      </c>
      <c r="I460" t="s">
        <v>1044</v>
      </c>
      <c r="J460" t="s">
        <v>1045</v>
      </c>
    </row>
    <row r="461" spans="1:13" x14ac:dyDescent="0.25">
      <c r="A461" t="str">
        <f t="shared" si="7"/>
        <v>Rule-based mistakes (e.g. application of wrong procedure)</v>
      </c>
      <c r="B461" t="s">
        <v>1457</v>
      </c>
      <c r="C461" t="s">
        <v>1046</v>
      </c>
      <c r="D461" t="s">
        <v>1047</v>
      </c>
      <c r="E461" t="s">
        <v>423</v>
      </c>
      <c r="F461" t="s">
        <v>1048</v>
      </c>
      <c r="G461" t="s">
        <v>135</v>
      </c>
      <c r="H461" t="s">
        <v>562</v>
      </c>
      <c r="I461" t="s">
        <v>1045</v>
      </c>
    </row>
    <row r="462" spans="1:13" x14ac:dyDescent="0.25">
      <c r="A462" t="str">
        <f t="shared" si="7"/>
        <v>Knowledge-based mistakes (e.g. unaware of multiple dosage regimes for specific condition)</v>
      </c>
      <c r="B462" t="s">
        <v>1458</v>
      </c>
      <c r="C462" t="s">
        <v>1049</v>
      </c>
      <c r="D462" t="s">
        <v>1047</v>
      </c>
      <c r="E462" t="s">
        <v>423</v>
      </c>
      <c r="F462" t="s">
        <v>1050</v>
      </c>
      <c r="G462" t="s">
        <v>135</v>
      </c>
      <c r="H462" t="s">
        <v>1051</v>
      </c>
      <c r="I462" t="s">
        <v>1052</v>
      </c>
      <c r="J462" t="s">
        <v>1053</v>
      </c>
      <c r="K462" t="s">
        <v>338</v>
      </c>
      <c r="L462" t="s">
        <v>544</v>
      </c>
      <c r="M462" t="s">
        <v>1054</v>
      </c>
    </row>
    <row r="463" spans="1:13" x14ac:dyDescent="0.25">
      <c r="A463" t="str">
        <f t="shared" si="7"/>
        <v>Communication Factors</v>
      </c>
      <c r="B463" t="s">
        <v>1459</v>
      </c>
      <c r="C463" t="s">
        <v>678</v>
      </c>
      <c r="D463" t="s">
        <v>968</v>
      </c>
    </row>
    <row r="464" spans="1:13" x14ac:dyDescent="0.25">
      <c r="A464" t="str">
        <f t="shared" si="7"/>
        <v>Handover and communication processes not clearly defined</v>
      </c>
      <c r="B464" t="s">
        <v>1460</v>
      </c>
      <c r="C464" t="s">
        <v>1055</v>
      </c>
      <c r="D464" t="s">
        <v>118</v>
      </c>
      <c r="E464" t="s">
        <v>1056</v>
      </c>
      <c r="F464" t="s">
        <v>1057</v>
      </c>
      <c r="G464" t="s">
        <v>291</v>
      </c>
      <c r="H464" t="s">
        <v>1058</v>
      </c>
      <c r="I464" t="s">
        <v>1059</v>
      </c>
    </row>
    <row r="465" spans="1:21" x14ac:dyDescent="0.25">
      <c r="A465" t="str">
        <f t="shared" si="7"/>
        <v>Handover and communication processes defined but not followed</v>
      </c>
      <c r="B465" t="s">
        <v>1461</v>
      </c>
      <c r="C465" t="s">
        <v>1055</v>
      </c>
      <c r="D465" t="s">
        <v>118</v>
      </c>
      <c r="E465" t="s">
        <v>1056</v>
      </c>
      <c r="F465" t="s">
        <v>1057</v>
      </c>
      <c r="G465" t="s">
        <v>1059</v>
      </c>
      <c r="H465" t="s">
        <v>378</v>
      </c>
      <c r="I465" t="s">
        <v>291</v>
      </c>
      <c r="J465" t="s">
        <v>374</v>
      </c>
    </row>
    <row r="466" spans="1:21" x14ac:dyDescent="0.25">
      <c r="A466" t="str">
        <f t="shared" si="7"/>
        <v>Contact details not up-to-date</v>
      </c>
      <c r="B466" t="s">
        <v>1462</v>
      </c>
      <c r="C466" t="s">
        <v>1060</v>
      </c>
      <c r="D466" t="s">
        <v>233</v>
      </c>
      <c r="E466" t="s">
        <v>291</v>
      </c>
      <c r="F466" t="s">
        <v>1061</v>
      </c>
    </row>
    <row r="467" spans="1:21" x14ac:dyDescent="0.25">
      <c r="A467" t="str">
        <f t="shared" si="7"/>
        <v>Communication issue e.g. mismatch in understanding between accounts of individuals delivering and receiving information. conflicting, unclear or missing information</v>
      </c>
      <c r="B467" t="s">
        <v>1463</v>
      </c>
      <c r="C467" t="s">
        <v>678</v>
      </c>
      <c r="D467" t="s">
        <v>596</v>
      </c>
      <c r="E467" t="s">
        <v>335</v>
      </c>
      <c r="F467" t="s">
        <v>1062</v>
      </c>
      <c r="G467" t="s">
        <v>292</v>
      </c>
      <c r="H467" t="s">
        <v>1063</v>
      </c>
      <c r="I467" t="s">
        <v>408</v>
      </c>
      <c r="J467" t="s">
        <v>1064</v>
      </c>
      <c r="K467" t="s">
        <v>135</v>
      </c>
      <c r="L467" t="s">
        <v>1065</v>
      </c>
      <c r="M467" t="s">
        <v>1066</v>
      </c>
      <c r="N467" t="s">
        <v>118</v>
      </c>
      <c r="O467" t="s">
        <v>1067</v>
      </c>
      <c r="P467" t="s">
        <v>1068</v>
      </c>
      <c r="Q467" t="s">
        <v>1069</v>
      </c>
      <c r="R467" t="s">
        <v>294</v>
      </c>
      <c r="S467" t="s">
        <v>165</v>
      </c>
      <c r="T467" t="s">
        <v>455</v>
      </c>
      <c r="U467" t="s">
        <v>308</v>
      </c>
    </row>
    <row r="468" spans="1:21" x14ac:dyDescent="0.25">
      <c r="A468" t="str">
        <f t="shared" si="7"/>
        <v>Interpersonal skills issue e.g. inability to manage conflict, personality clashes.</v>
      </c>
      <c r="B468" t="s">
        <v>1464</v>
      </c>
      <c r="C468" t="s">
        <v>1070</v>
      </c>
      <c r="D468" t="s">
        <v>1071</v>
      </c>
      <c r="E468" t="s">
        <v>596</v>
      </c>
      <c r="F468" t="s">
        <v>335</v>
      </c>
      <c r="G468" t="s">
        <v>859</v>
      </c>
      <c r="H468" t="s">
        <v>369</v>
      </c>
      <c r="I468" t="s">
        <v>1072</v>
      </c>
      <c r="J468" t="s">
        <v>1073</v>
      </c>
      <c r="K468" t="s">
        <v>1074</v>
      </c>
      <c r="L468" t="s">
        <v>1075</v>
      </c>
    </row>
    <row r="469" spans="1:21" x14ac:dyDescent="0.25">
      <c r="A469" t="str">
        <f t="shared" si="7"/>
        <v>Organisation and Strategic Factors</v>
      </c>
      <c r="B469" t="s">
        <v>1465</v>
      </c>
      <c r="C469" t="s">
        <v>112</v>
      </c>
      <c r="D469" t="s">
        <v>118</v>
      </c>
      <c r="E469" t="s">
        <v>1076</v>
      </c>
      <c r="F469" t="s">
        <v>968</v>
      </c>
    </row>
    <row r="470" spans="1:21" x14ac:dyDescent="0.25">
      <c r="A470" t="str">
        <f t="shared" si="7"/>
        <v>Conflicting goals / objectives</v>
      </c>
      <c r="B470" t="s">
        <v>1466</v>
      </c>
      <c r="C470" t="s">
        <v>1077</v>
      </c>
      <c r="D470" t="s">
        <v>1078</v>
      </c>
      <c r="E470" t="s">
        <v>142</v>
      </c>
      <c r="F470" t="s">
        <v>1079</v>
      </c>
    </row>
    <row r="471" spans="1:21" x14ac:dyDescent="0.25">
      <c r="A471" t="str">
        <f t="shared" si="7"/>
        <v>Unrealistic targets</v>
      </c>
      <c r="B471" t="s">
        <v>1467</v>
      </c>
      <c r="C471" t="s">
        <v>1080</v>
      </c>
      <c r="D471" t="s">
        <v>1081</v>
      </c>
    </row>
    <row r="472" spans="1:21" x14ac:dyDescent="0.25">
      <c r="A472" t="str">
        <f t="shared" si="7"/>
        <v>Insufficient resources allocated</v>
      </c>
      <c r="B472" t="s">
        <v>1468</v>
      </c>
      <c r="C472" t="s">
        <v>624</v>
      </c>
      <c r="D472" t="s">
        <v>1082</v>
      </c>
      <c r="E472" t="s">
        <v>1083</v>
      </c>
    </row>
    <row r="473" spans="1:21" x14ac:dyDescent="0.25">
      <c r="A473" t="str">
        <f t="shared" si="7"/>
        <v>Sub-contractor management processes insufficient / not implemented</v>
      </c>
      <c r="B473" t="s">
        <v>1469</v>
      </c>
      <c r="C473" t="s">
        <v>1084</v>
      </c>
      <c r="D473" t="s">
        <v>1085</v>
      </c>
      <c r="E473" t="s">
        <v>1057</v>
      </c>
      <c r="F473" t="s">
        <v>304</v>
      </c>
      <c r="G473" t="s">
        <v>142</v>
      </c>
      <c r="H473" t="s">
        <v>291</v>
      </c>
      <c r="I473" t="s">
        <v>1086</v>
      </c>
    </row>
    <row r="474" spans="1:21" x14ac:dyDescent="0.25">
      <c r="A474" t="str">
        <f t="shared" si="7"/>
        <v>Approval processes insufficient / not implemented</v>
      </c>
      <c r="B474" t="s">
        <v>1470</v>
      </c>
      <c r="C474" t="s">
        <v>1087</v>
      </c>
      <c r="D474" t="s">
        <v>1057</v>
      </c>
      <c r="E474" t="s">
        <v>304</v>
      </c>
      <c r="F474" t="s">
        <v>142</v>
      </c>
      <c r="G474" t="s">
        <v>291</v>
      </c>
      <c r="H474" t="s">
        <v>1086</v>
      </c>
    </row>
    <row r="475" spans="1:21" x14ac:dyDescent="0.25">
      <c r="A475" t="str">
        <f t="shared" si="7"/>
        <v>Team and Social Factors</v>
      </c>
      <c r="B475" t="s">
        <v>1471</v>
      </c>
      <c r="C475" t="s">
        <v>1088</v>
      </c>
      <c r="D475" t="s">
        <v>118</v>
      </c>
      <c r="E475" t="s">
        <v>723</v>
      </c>
      <c r="F475" t="s">
        <v>968</v>
      </c>
    </row>
    <row r="476" spans="1:21" x14ac:dyDescent="0.25">
      <c r="A476" t="str">
        <f t="shared" si="7"/>
        <v>Roles and responsibilities not defined</v>
      </c>
      <c r="B476" t="s">
        <v>1472</v>
      </c>
      <c r="C476" t="s">
        <v>1089</v>
      </c>
      <c r="D476" t="s">
        <v>118</v>
      </c>
      <c r="E476" t="s">
        <v>1090</v>
      </c>
      <c r="F476" t="s">
        <v>291</v>
      </c>
      <c r="G476" t="s">
        <v>1059</v>
      </c>
    </row>
    <row r="477" spans="1:21" x14ac:dyDescent="0.25">
      <c r="A477" t="str">
        <f t="shared" si="7"/>
        <v>Inappropriate delegation</v>
      </c>
      <c r="B477" t="s">
        <v>1473</v>
      </c>
      <c r="C477" t="s">
        <v>333</v>
      </c>
      <c r="D477" t="s">
        <v>1091</v>
      </c>
    </row>
    <row r="478" spans="1:21" x14ac:dyDescent="0.25">
      <c r="A478" t="str">
        <f t="shared" si="7"/>
        <v>Lack of leadership</v>
      </c>
      <c r="B478" t="s">
        <v>1474</v>
      </c>
      <c r="C478" t="s">
        <v>779</v>
      </c>
      <c r="D478" t="s">
        <v>135</v>
      </c>
      <c r="E478" t="s">
        <v>1092</v>
      </c>
    </row>
    <row r="479" spans="1:21" x14ac:dyDescent="0.25">
      <c r="A479" t="str">
        <f t="shared" si="7"/>
        <v>Lack of support</v>
      </c>
      <c r="B479" t="s">
        <v>1475</v>
      </c>
      <c r="C479" t="s">
        <v>779</v>
      </c>
      <c r="D479" t="s">
        <v>135</v>
      </c>
      <c r="E479" t="s">
        <v>1093</v>
      </c>
    </row>
    <row r="480" spans="1:21" x14ac:dyDescent="0.25">
      <c r="A480" t="str">
        <f t="shared" si="7"/>
        <v>Tolerance of bullying and coercion</v>
      </c>
      <c r="B480" t="s">
        <v>1476</v>
      </c>
      <c r="C480" t="s">
        <v>1094</v>
      </c>
      <c r="D480" t="s">
        <v>135</v>
      </c>
      <c r="E480" t="s">
        <v>1095</v>
      </c>
      <c r="F480" t="s">
        <v>118</v>
      </c>
      <c r="G480" t="s">
        <v>1096</v>
      </c>
    </row>
    <row r="481" spans="1:14" x14ac:dyDescent="0.25">
      <c r="A481" t="str">
        <f t="shared" si="7"/>
        <v>Insufficient safety culture and reporting i.e. embrace, learn and act on failure</v>
      </c>
      <c r="B481" t="s">
        <v>1477</v>
      </c>
      <c r="C481" t="s">
        <v>624</v>
      </c>
      <c r="D481" t="s">
        <v>1097</v>
      </c>
      <c r="E481" t="s">
        <v>1098</v>
      </c>
      <c r="F481" t="s">
        <v>118</v>
      </c>
      <c r="G481" t="s">
        <v>630</v>
      </c>
      <c r="H481" t="s">
        <v>1099</v>
      </c>
      <c r="I481" t="s">
        <v>1100</v>
      </c>
      <c r="J481" t="s">
        <v>1101</v>
      </c>
      <c r="K481" t="s">
        <v>118</v>
      </c>
      <c r="L481" t="s">
        <v>1102</v>
      </c>
      <c r="M481" t="s">
        <v>416</v>
      </c>
      <c r="N481" t="s">
        <v>517</v>
      </c>
    </row>
    <row r="482" spans="1:14" x14ac:dyDescent="0.25">
      <c r="A482" t="str">
        <f t="shared" si="7"/>
        <v>Patient factors</v>
      </c>
      <c r="B482" t="s">
        <v>1478</v>
      </c>
      <c r="C482" t="s">
        <v>172</v>
      </c>
      <c r="D482" t="s">
        <v>989</v>
      </c>
    </row>
    <row r="483" spans="1:14" x14ac:dyDescent="0.25">
      <c r="A483" t="str">
        <f t="shared" si="7"/>
        <v>Clinical condition</v>
      </c>
      <c r="B483" t="s">
        <v>1479</v>
      </c>
      <c r="C483" t="s">
        <v>253</v>
      </c>
      <c r="D483" t="s">
        <v>1103</v>
      </c>
    </row>
    <row r="484" spans="1:14" x14ac:dyDescent="0.25">
      <c r="A484" t="str">
        <f t="shared" si="7"/>
        <v>Social / physical / psychological factors</v>
      </c>
      <c r="B484" t="s">
        <v>1480</v>
      </c>
      <c r="C484" t="s">
        <v>723</v>
      </c>
      <c r="D484" t="s">
        <v>142</v>
      </c>
      <c r="E484" t="s">
        <v>721</v>
      </c>
      <c r="F484" t="s">
        <v>142</v>
      </c>
      <c r="G484" t="s">
        <v>1104</v>
      </c>
      <c r="H484" t="s">
        <v>989</v>
      </c>
    </row>
    <row r="485" spans="1:14" x14ac:dyDescent="0.25">
      <c r="A485" t="str">
        <f t="shared" si="7"/>
        <v>Relationships</v>
      </c>
      <c r="B485" t="s">
        <v>1105</v>
      </c>
      <c r="C485" t="s">
        <v>1105</v>
      </c>
    </row>
    <row r="486" spans="1:14" x14ac:dyDescent="0.25">
      <c r="A486" t="str">
        <f t="shared" si="7"/>
        <v>Suitability of home environment</v>
      </c>
      <c r="B486" t="s">
        <v>1481</v>
      </c>
      <c r="C486" t="s">
        <v>1106</v>
      </c>
      <c r="D486" t="s">
        <v>135</v>
      </c>
      <c r="E486" t="s">
        <v>1107</v>
      </c>
      <c r="F486" t="s">
        <v>1023</v>
      </c>
    </row>
    <row r="487" spans="1:14" x14ac:dyDescent="0.25">
      <c r="A487" t="str">
        <f t="shared" si="7"/>
        <v>Risk, Priority and Severity Codes</v>
      </c>
      <c r="B487" t="s">
        <v>1482</v>
      </c>
      <c r="C487" t="s">
        <v>1108</v>
      </c>
      <c r="D487" t="s">
        <v>1109</v>
      </c>
      <c r="E487" t="s">
        <v>118</v>
      </c>
      <c r="F487" t="s">
        <v>787</v>
      </c>
      <c r="G487" t="s">
        <v>640</v>
      </c>
    </row>
    <row r="488" spans="1:14" x14ac:dyDescent="0.25">
      <c r="A488" t="str">
        <f t="shared" si="7"/>
        <v>Risk Rating</v>
      </c>
      <c r="B488" t="s">
        <v>73</v>
      </c>
      <c r="C488" s="15" t="s">
        <v>302</v>
      </c>
      <c r="D488" t="s">
        <v>1110</v>
      </c>
    </row>
    <row r="489" spans="1:14" x14ac:dyDescent="0.25">
      <c r="A489" t="str">
        <f t="shared" si="7"/>
        <v>Very Low Risk</v>
      </c>
      <c r="B489" t="s">
        <v>74</v>
      </c>
      <c r="C489" s="16" t="s">
        <v>1111</v>
      </c>
      <c r="D489" t="s">
        <v>78</v>
      </c>
      <c r="E489" t="s">
        <v>302</v>
      </c>
    </row>
    <row r="490" spans="1:14" x14ac:dyDescent="0.25">
      <c r="A490" t="str">
        <f t="shared" si="7"/>
        <v>Low Risk</v>
      </c>
      <c r="B490" t="s">
        <v>76</v>
      </c>
      <c r="C490" s="16" t="s">
        <v>78</v>
      </c>
      <c r="D490" t="s">
        <v>302</v>
      </c>
    </row>
    <row r="491" spans="1:14" x14ac:dyDescent="0.25">
      <c r="A491" t="str">
        <f t="shared" si="7"/>
        <v>Moderate Risk</v>
      </c>
      <c r="B491" t="s">
        <v>79</v>
      </c>
      <c r="C491" s="16" t="s">
        <v>81</v>
      </c>
      <c r="D491" t="s">
        <v>302</v>
      </c>
    </row>
    <row r="492" spans="1:14" x14ac:dyDescent="0.25">
      <c r="A492" t="str">
        <f t="shared" si="7"/>
        <v>High Risk</v>
      </c>
      <c r="B492" t="s">
        <v>82</v>
      </c>
      <c r="C492" s="16" t="s">
        <v>84</v>
      </c>
      <c r="D492" t="s">
        <v>302</v>
      </c>
    </row>
  </sheetData>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rgb="FF00B050"/>
  </sheetPr>
  <dimension ref="A4:BT730"/>
  <sheetViews>
    <sheetView showGridLines="0" topLeftCell="G1" zoomScale="90" zoomScaleNormal="90" workbookViewId="0">
      <selection activeCell="M159" sqref="M147:M159"/>
    </sheetView>
  </sheetViews>
  <sheetFormatPr defaultRowHeight="15" x14ac:dyDescent="0.25"/>
  <cols>
    <col min="1" max="4" width="9.140625" style="43" hidden="1" customWidth="1"/>
    <col min="5" max="5" width="15.28515625" style="44" hidden="1" customWidth="1"/>
    <col min="6" max="6" width="26.28515625" style="43" hidden="1" customWidth="1"/>
    <col min="7" max="7" width="27.7109375" style="43" customWidth="1"/>
    <col min="8" max="8" width="32" style="43" hidden="1" customWidth="1"/>
    <col min="9" max="9" width="36.7109375" style="43" customWidth="1"/>
    <col min="10" max="10" width="43.42578125" style="43" hidden="1" customWidth="1"/>
    <col min="11" max="11" width="41.140625" style="45" customWidth="1"/>
    <col min="12" max="12" width="41.5703125" style="45" hidden="1" customWidth="1"/>
    <col min="13" max="13" width="39.7109375" style="45" customWidth="1"/>
    <col min="14" max="14" width="19" style="43" hidden="1" customWidth="1"/>
    <col min="15" max="15" width="46.85546875" style="43" customWidth="1"/>
    <col min="16" max="16" width="18.42578125" style="43" customWidth="1"/>
    <col min="17" max="17" width="22.42578125" style="43" customWidth="1"/>
    <col min="18" max="18" width="7.85546875" style="43" hidden="1" customWidth="1"/>
    <col min="19" max="19" width="9.85546875" style="43" hidden="1" customWidth="1"/>
    <col min="20" max="20" width="8.28515625" style="43" hidden="1" customWidth="1"/>
    <col min="21" max="21" width="19.140625" style="43" hidden="1" customWidth="1"/>
    <col min="22" max="22" width="20.7109375" style="43" hidden="1" customWidth="1"/>
    <col min="23" max="23" width="19.28515625" style="43" hidden="1" customWidth="1"/>
    <col min="24" max="24" width="20" style="43" hidden="1" customWidth="1"/>
    <col min="25" max="25" width="16.28515625" style="43" hidden="1" customWidth="1"/>
    <col min="26" max="26" width="20.7109375" style="43" hidden="1" customWidth="1"/>
    <col min="27" max="27" width="15.5703125" style="43" hidden="1" customWidth="1"/>
    <col min="28" max="28" width="13.42578125" style="43" hidden="1" customWidth="1"/>
    <col min="29" max="29" width="12.5703125" style="43" hidden="1" customWidth="1"/>
    <col min="30" max="30" width="14.5703125" style="43" hidden="1" customWidth="1"/>
    <col min="31" max="31" width="14.7109375" style="43" hidden="1" customWidth="1"/>
    <col min="32" max="32" width="14.42578125" style="43" hidden="1" customWidth="1"/>
    <col min="33" max="33" width="15.7109375" style="43" hidden="1" customWidth="1"/>
    <col min="34" max="35" width="13.140625" style="43" hidden="1" customWidth="1"/>
    <col min="36" max="36" width="9.140625" style="43" hidden="1" customWidth="1"/>
    <col min="37" max="16384" width="9.140625" style="43"/>
  </cols>
  <sheetData>
    <row r="4" spans="1:33" ht="21" customHeight="1" x14ac:dyDescent="0.25">
      <c r="E4" s="43"/>
      <c r="K4" s="43"/>
      <c r="L4" s="43"/>
      <c r="M4" s="43"/>
      <c r="U4" s="80">
        <v>21</v>
      </c>
      <c r="V4" s="80">
        <v>22</v>
      </c>
      <c r="W4" s="80">
        <v>23</v>
      </c>
      <c r="X4" s="80">
        <v>24</v>
      </c>
      <c r="Y4" s="80">
        <v>25</v>
      </c>
      <c r="Z4" s="80">
        <v>26</v>
      </c>
      <c r="AA4" s="80">
        <v>27</v>
      </c>
      <c r="AB4" s="80">
        <v>28</v>
      </c>
      <c r="AC4" s="80">
        <v>29</v>
      </c>
      <c r="AD4" s="80">
        <v>30</v>
      </c>
      <c r="AE4" s="80">
        <v>31</v>
      </c>
      <c r="AF4" s="80">
        <v>32</v>
      </c>
      <c r="AG4" s="80">
        <v>33</v>
      </c>
    </row>
    <row r="5" spans="1:33" ht="20.25" customHeight="1" x14ac:dyDescent="0.25">
      <c r="E5" s="43"/>
      <c r="K5" s="43"/>
      <c r="L5" s="43"/>
      <c r="M5" s="43"/>
      <c r="AG5" s="43" t="s">
        <v>2658</v>
      </c>
    </row>
    <row r="6" spans="1:33" s="46" customFormat="1" ht="42.75" customHeight="1" x14ac:dyDescent="0.25">
      <c r="A6" s="51" t="s">
        <v>2155</v>
      </c>
      <c r="B6" s="51" t="s">
        <v>2156</v>
      </c>
      <c r="C6" s="51" t="s">
        <v>2157</v>
      </c>
      <c r="D6" s="51" t="s">
        <v>2158</v>
      </c>
      <c r="E6" s="51" t="s">
        <v>2154</v>
      </c>
      <c r="F6" s="51" t="s">
        <v>18</v>
      </c>
      <c r="G6" s="51" t="s">
        <v>1548</v>
      </c>
      <c r="H6" s="51" t="s">
        <v>1530</v>
      </c>
      <c r="I6" s="51" t="s">
        <v>1549</v>
      </c>
      <c r="J6" s="51" t="s">
        <v>6</v>
      </c>
      <c r="K6" s="51" t="s">
        <v>1550</v>
      </c>
      <c r="L6" s="51" t="s">
        <v>1544</v>
      </c>
      <c r="M6" s="51" t="s">
        <v>1551</v>
      </c>
      <c r="N6" s="51" t="s">
        <v>1546</v>
      </c>
      <c r="O6" s="51" t="s">
        <v>1547</v>
      </c>
      <c r="P6" s="51" t="s">
        <v>1586</v>
      </c>
      <c r="Q6" s="51" t="s">
        <v>1740</v>
      </c>
      <c r="R6" s="51" t="s">
        <v>2448</v>
      </c>
      <c r="S6" s="51" t="s">
        <v>1724</v>
      </c>
      <c r="T6" s="51" t="s">
        <v>2449</v>
      </c>
      <c r="U6" s="51" t="s">
        <v>11</v>
      </c>
      <c r="V6" s="51" t="s">
        <v>1552</v>
      </c>
      <c r="W6" s="51" t="s">
        <v>12</v>
      </c>
      <c r="X6" s="51" t="s">
        <v>1553</v>
      </c>
      <c r="Y6" s="51" t="s">
        <v>13</v>
      </c>
      <c r="Z6" s="51" t="s">
        <v>1554</v>
      </c>
      <c r="AA6" s="51" t="s">
        <v>14</v>
      </c>
      <c r="AB6" s="51" t="s">
        <v>1555</v>
      </c>
      <c r="AC6" s="51" t="s">
        <v>1556</v>
      </c>
      <c r="AD6" s="51" t="s">
        <v>1557</v>
      </c>
      <c r="AE6" s="51" t="s">
        <v>2612</v>
      </c>
      <c r="AF6" s="51" t="s">
        <v>2613</v>
      </c>
      <c r="AG6" s="51" t="s">
        <v>2662</v>
      </c>
    </row>
    <row r="7" spans="1:33" s="47" customFormat="1" ht="15" customHeight="1" x14ac:dyDescent="0.25">
      <c r="A7" s="52">
        <v>1</v>
      </c>
      <c r="B7" s="52"/>
      <c r="C7" s="52"/>
      <c r="D7" s="52"/>
      <c r="E7" s="52" t="str">
        <f t="shared" ref="E7:E69" si="0">A7&amp;IF(B7="","","."&amp;B7)&amp;IF(C7="","","."&amp;C7)&amp;IF(D7="","","."&amp;D7)</f>
        <v>1</v>
      </c>
      <c r="F7" s="52" t="s">
        <v>2693</v>
      </c>
      <c r="G7" s="52" t="str">
        <f t="shared" ref="G7:G69" si="1">A7&amp;" - "&amp;F7</f>
        <v>1 - Demographic codes</v>
      </c>
      <c r="H7" s="52"/>
      <c r="I7" s="52" t="str">
        <f t="shared" ref="I7:I69" si="2">IF(B7="","",A7&amp;"."&amp;B7&amp;" - "&amp;H7)</f>
        <v/>
      </c>
      <c r="J7" s="55"/>
      <c r="K7" s="52" t="str">
        <f t="shared" ref="K7:K69" si="3">IF(C7="","",A7&amp;"."&amp;B7&amp;"."&amp;C7&amp;" - "&amp;J7)</f>
        <v/>
      </c>
      <c r="L7" s="52"/>
      <c r="M7" s="52" t="str">
        <f t="shared" ref="M7:M69" si="4">IF(D7="","",A7&amp;"."&amp;B7&amp;"."&amp;C7&amp;"."&amp;D7&amp;" - "&amp;L7)</f>
        <v/>
      </c>
      <c r="N7" s="56" t="str">
        <f t="shared" ref="N7:N69" si="5">IF(NOT(ISBLANK(L7)),L7,
IF(NOT(ISBLANK(J7)),J7,
IF(NOT(ISBLANK(H7)),H7,
IF(NOT(ISBLANK(F7)),F7))))</f>
        <v>Demographic codes</v>
      </c>
      <c r="O7" s="56" t="str">
        <f>Table1[Full Reference Number]&amp;" - "&amp;Table1[Final Code level Name]</f>
        <v>1 - Demographic codes</v>
      </c>
      <c r="P7" s="56"/>
      <c r="Q7" s="52" t="s">
        <v>837</v>
      </c>
      <c r="R7" s="52" t="s">
        <v>47</v>
      </c>
      <c r="S7" s="52" t="s">
        <v>1727</v>
      </c>
      <c r="T7" s="52" t="s">
        <v>47</v>
      </c>
      <c r="U7" s="52" t="str">
        <f>Table1[[#This Row],[Standard code for all incident types (Y/N)]]</f>
        <v>Yes</v>
      </c>
      <c r="V7" s="52" t="str">
        <f>Table1[[#This Row],[Standard Opt/Mandatory]]</f>
        <v>Man</v>
      </c>
      <c r="W7" s="52" t="str">
        <f>Table1[[#This Row],[Standard code for all incident types (Y/N)]]</f>
        <v>Yes</v>
      </c>
      <c r="X7" s="52" t="str">
        <f>Table1[[#This Row],[Standard Opt/Mandatory]]</f>
        <v>Man</v>
      </c>
      <c r="Y7" s="52" t="str">
        <f>Table1[[#This Row],[Standard code for all incident types (Y/N)]]</f>
        <v>Yes</v>
      </c>
      <c r="Z7" s="52" t="str">
        <f>Table1[[#This Row],[Standard Opt/Mandatory]]</f>
        <v>Man</v>
      </c>
      <c r="AA7" s="52" t="str">
        <f>Table1[[#This Row],[Standard code for all incident types (Y/N)]]</f>
        <v>Yes</v>
      </c>
      <c r="AB7" s="52" t="str">
        <f>Table1[[#This Row],[Standard Opt/Mandatory]]</f>
        <v>Man</v>
      </c>
      <c r="AC7" s="52" t="str">
        <f>Table1[[#This Row],[Standard code for all incident types (Y/N)]]</f>
        <v>Yes</v>
      </c>
      <c r="AD7" s="52" t="str">
        <f>Table1[[#This Row],[Standard Opt/Mandatory]]</f>
        <v>Man</v>
      </c>
      <c r="AE7" s="52" t="str">
        <f>Table1[[#This Row],[Standard code for all incident types (Y/N)]]</f>
        <v>Yes</v>
      </c>
      <c r="AF7" s="52" t="str">
        <f>Table1[[#This Row],[Standard Opt/Mandatory]]</f>
        <v>Man</v>
      </c>
      <c r="AG7" s="52"/>
    </row>
    <row r="8" spans="1:33" s="47" customFormat="1" ht="15" customHeight="1" x14ac:dyDescent="0.25">
      <c r="A8" s="52">
        <f t="shared" ref="A8:A10" si="6">IF(F8&lt;&gt;F7,A7+1,A7)</f>
        <v>1</v>
      </c>
      <c r="B8" s="52">
        <v>1</v>
      </c>
      <c r="C8" s="52"/>
      <c r="D8" s="52"/>
      <c r="E8" s="52" t="str">
        <f t="shared" si="0"/>
        <v>1.1</v>
      </c>
      <c r="F8" s="52" t="s">
        <v>2693</v>
      </c>
      <c r="G8" s="52" t="str">
        <f t="shared" si="1"/>
        <v>1 - Demographic codes</v>
      </c>
      <c r="H8" s="52" t="s">
        <v>2698</v>
      </c>
      <c r="I8" s="52" t="str">
        <f t="shared" si="2"/>
        <v>1.1 - Patient details</v>
      </c>
      <c r="J8" s="55"/>
      <c r="K8" s="52" t="str">
        <f t="shared" si="3"/>
        <v/>
      </c>
      <c r="L8" s="52"/>
      <c r="M8" s="52" t="str">
        <f t="shared" si="4"/>
        <v/>
      </c>
      <c r="N8" s="56" t="str">
        <f t="shared" si="5"/>
        <v>Patient details</v>
      </c>
      <c r="O8" s="56" t="str">
        <f>Table1[Full Reference Number]&amp;" - "&amp;Table1[Final Code level Name]</f>
        <v>1.1 - Patient details</v>
      </c>
      <c r="P8" s="56"/>
      <c r="Q8" s="52" t="s">
        <v>837</v>
      </c>
      <c r="R8" s="52" t="s">
        <v>47</v>
      </c>
      <c r="S8" s="52" t="s">
        <v>1730</v>
      </c>
      <c r="T8" s="52" t="s">
        <v>47</v>
      </c>
      <c r="U8" s="52" t="str">
        <f>Table1[[#This Row],[Standard code for all incident types (Y/N)]]</f>
        <v>Yes</v>
      </c>
      <c r="V8" s="52" t="str">
        <f>Table1[[#This Row],[Standard Opt/Mandatory]]</f>
        <v>Man unless N/a</v>
      </c>
      <c r="W8" s="52" t="str">
        <f>Table1[[#This Row],[Standard code for all incident types (Y/N)]]</f>
        <v>Yes</v>
      </c>
      <c r="X8" s="52" t="str">
        <f>Table1[[#This Row],[Standard Opt/Mandatory]]</f>
        <v>Man unless N/a</v>
      </c>
      <c r="Y8" s="52" t="str">
        <f>Table1[[#This Row],[Standard code for all incident types (Y/N)]]</f>
        <v>Yes</v>
      </c>
      <c r="Z8" s="52" t="str">
        <f>Table1[[#This Row],[Standard Opt/Mandatory]]</f>
        <v>Man unless N/a</v>
      </c>
      <c r="AA8" s="52" t="str">
        <f>Table1[[#This Row],[Standard code for all incident types (Y/N)]]</f>
        <v>Yes</v>
      </c>
      <c r="AB8" s="52" t="str">
        <f>Table1[[#This Row],[Standard Opt/Mandatory]]</f>
        <v>Man unless N/a</v>
      </c>
      <c r="AC8" s="52" t="str">
        <f>Table1[[#This Row],[Standard code for all incident types (Y/N)]]</f>
        <v>Yes</v>
      </c>
      <c r="AD8" s="52" t="str">
        <f>Table1[[#This Row],[Standard Opt/Mandatory]]</f>
        <v>Man unless N/a</v>
      </c>
      <c r="AE8" s="52" t="str">
        <f>Table1[[#This Row],[Standard code for all incident types (Y/N)]]</f>
        <v>Yes</v>
      </c>
      <c r="AF8" s="52" t="str">
        <f>Table1[[#This Row],[Standard Opt/Mandatory]]</f>
        <v>Man unless N/a</v>
      </c>
      <c r="AG8" s="52"/>
    </row>
    <row r="9" spans="1:33" ht="15" customHeight="1" x14ac:dyDescent="0.25">
      <c r="A9" s="52">
        <f t="shared" si="6"/>
        <v>1</v>
      </c>
      <c r="B9" s="52">
        <f t="shared" ref="B9:B10" si="7">IF(ISERROR(IF(ISBLANK(H9),"",IF(F9&lt;&gt;F8,1,IF(H9&lt;&gt;H8,B8+1,B8)))),1,IF(ISBLANK(H9),"",IF(F9&lt;&gt;F8,1,IF(H9&lt;&gt;H8,B8+1,B8))))</f>
        <v>1</v>
      </c>
      <c r="C9" s="52">
        <v>1</v>
      </c>
      <c r="D9" s="52"/>
      <c r="E9" s="52" t="str">
        <f t="shared" si="0"/>
        <v>1.1.1</v>
      </c>
      <c r="F9" s="52" t="s">
        <v>2693</v>
      </c>
      <c r="G9" s="52" t="str">
        <f t="shared" si="1"/>
        <v>1 - Demographic codes</v>
      </c>
      <c r="H9" s="52" t="s">
        <v>2698</v>
      </c>
      <c r="I9" s="52" t="str">
        <f t="shared" si="2"/>
        <v>1.1 - Patient details</v>
      </c>
      <c r="J9" s="52" t="s">
        <v>1695</v>
      </c>
      <c r="K9" s="52" t="str">
        <f t="shared" si="3"/>
        <v>1.1.1 - Homecare provider patient number</v>
      </c>
      <c r="L9" s="52"/>
      <c r="M9" s="52" t="str">
        <f t="shared" si="4"/>
        <v/>
      </c>
      <c r="N9" s="56" t="str">
        <f t="shared" si="5"/>
        <v>Homecare provider patient number</v>
      </c>
      <c r="O9" s="56" t="str">
        <f>Table1[Full Reference Number]&amp;" - "&amp;Table1[Final Code level Name]</f>
        <v>1.1.1 - Homecare provider patient number</v>
      </c>
      <c r="P9" s="56"/>
      <c r="Q9" s="52" t="s">
        <v>134</v>
      </c>
      <c r="R9" s="52" t="s">
        <v>47</v>
      </c>
      <c r="S9" s="52" t="s">
        <v>1726</v>
      </c>
      <c r="T9" s="52" t="s">
        <v>47</v>
      </c>
      <c r="U9" s="52" t="str">
        <f>Table1[[#This Row],[Standard code for all incident types (Y/N)]]</f>
        <v>Yes</v>
      </c>
      <c r="V9" s="52" t="str">
        <f>Table1[[#This Row],[Standard Opt/Mandatory]]</f>
        <v>Opt</v>
      </c>
      <c r="W9" s="52" t="str">
        <f>Table1[[#This Row],[Standard code for all incident types (Y/N)]]</f>
        <v>Yes</v>
      </c>
      <c r="X9" s="52" t="str">
        <f>Table1[[#This Row],[Standard Opt/Mandatory]]</f>
        <v>Opt</v>
      </c>
      <c r="Y9" s="52" t="str">
        <f>Table1[[#This Row],[Standard code for all incident types (Y/N)]]</f>
        <v>Yes</v>
      </c>
      <c r="Z9" s="52" t="str">
        <f>Table1[[#This Row],[Standard Opt/Mandatory]]</f>
        <v>Opt</v>
      </c>
      <c r="AA9" s="52" t="str">
        <f>Table1[[#This Row],[Standard code for all incident types (Y/N)]]</f>
        <v>Yes</v>
      </c>
      <c r="AB9" s="52" t="str">
        <f>Table1[[#This Row],[Standard Opt/Mandatory]]</f>
        <v>Opt</v>
      </c>
      <c r="AC9" s="52" t="str">
        <f>Table1[[#This Row],[Standard code for all incident types (Y/N)]]</f>
        <v>Yes</v>
      </c>
      <c r="AD9" s="52" t="str">
        <f>Table1[[#This Row],[Standard Opt/Mandatory]]</f>
        <v>Opt</v>
      </c>
      <c r="AE9" s="52" t="str">
        <f>Table1[[#This Row],[Standard code for all incident types (Y/N)]]</f>
        <v>Yes</v>
      </c>
      <c r="AF9" s="52" t="str">
        <f>Table1[[#This Row],[Standard Opt/Mandatory]]</f>
        <v>Opt</v>
      </c>
      <c r="AG9" s="52"/>
    </row>
    <row r="10" spans="1:33" ht="15" customHeight="1" x14ac:dyDescent="0.25">
      <c r="A10" s="52">
        <f t="shared" si="6"/>
        <v>1</v>
      </c>
      <c r="B10" s="52">
        <f t="shared" si="7"/>
        <v>1</v>
      </c>
      <c r="C10" s="52">
        <f t="shared" ref="C10" si="8">IF(ISERROR(IF(ISBLANK(J10),"",IF(H10&lt;&gt;H9,1,IF(J10&lt;&gt;J9,C9+1,C9)))),1,IF(ISBLANK(J10),"",IF(H10&lt;&gt;H9,1,IF(J10&lt;&gt;J9,C9+1,C9))))</f>
        <v>2</v>
      </c>
      <c r="D10" s="52"/>
      <c r="E10" s="52" t="str">
        <f t="shared" si="0"/>
        <v>1.1.2</v>
      </c>
      <c r="F10" s="52" t="s">
        <v>2693</v>
      </c>
      <c r="G10" s="52" t="str">
        <f t="shared" si="1"/>
        <v>1 - Demographic codes</v>
      </c>
      <c r="H10" s="52" t="s">
        <v>2698</v>
      </c>
      <c r="I10" s="52" t="str">
        <f t="shared" si="2"/>
        <v>1.1 - Patient details</v>
      </c>
      <c r="J10" s="52" t="s">
        <v>1572</v>
      </c>
      <c r="K10" s="52" t="str">
        <f t="shared" si="3"/>
        <v>1.1.2 - NHS number</v>
      </c>
      <c r="L10" s="52"/>
      <c r="M10" s="52" t="str">
        <f t="shared" si="4"/>
        <v/>
      </c>
      <c r="N10" s="56" t="str">
        <f t="shared" si="5"/>
        <v>NHS number</v>
      </c>
      <c r="O10" s="56" t="str">
        <f>Table1[Full Reference Number]&amp;" - "&amp;Table1[Final Code level Name]</f>
        <v>1.1.2 - NHS number</v>
      </c>
      <c r="P10" s="56"/>
      <c r="Q10" s="52" t="s">
        <v>134</v>
      </c>
      <c r="R10" s="52" t="s">
        <v>47</v>
      </c>
      <c r="S10" s="52" t="s">
        <v>1730</v>
      </c>
      <c r="T10" s="52" t="s">
        <v>47</v>
      </c>
      <c r="U10" s="52" t="str">
        <f>Table1[[#This Row],[Standard code for all incident types (Y/N)]]</f>
        <v>Yes</v>
      </c>
      <c r="V10" s="52" t="str">
        <f>Table1[[#This Row],[Standard Opt/Mandatory]]</f>
        <v>Man unless N/a</v>
      </c>
      <c r="W10" s="52" t="str">
        <f>Table1[[#This Row],[Standard code for all incident types (Y/N)]]</f>
        <v>Yes</v>
      </c>
      <c r="X10" s="52" t="str">
        <f>Table1[[#This Row],[Standard Opt/Mandatory]]</f>
        <v>Man unless N/a</v>
      </c>
      <c r="Y10" s="52" t="str">
        <f>Table1[[#This Row],[Standard code for all incident types (Y/N)]]</f>
        <v>Yes</v>
      </c>
      <c r="Z10" s="52" t="str">
        <f>Table1[[#This Row],[Standard Opt/Mandatory]]</f>
        <v>Man unless N/a</v>
      </c>
      <c r="AA10" s="52" t="str">
        <f>Table1[[#This Row],[Standard code for all incident types (Y/N)]]</f>
        <v>Yes</v>
      </c>
      <c r="AB10" s="52" t="str">
        <f>Table1[[#This Row],[Standard Opt/Mandatory]]</f>
        <v>Man unless N/a</v>
      </c>
      <c r="AC10" s="52" t="str">
        <f>Table1[[#This Row],[Standard code for all incident types (Y/N)]]</f>
        <v>Yes</v>
      </c>
      <c r="AD10" s="52" t="str">
        <f>Table1[[#This Row],[Standard Opt/Mandatory]]</f>
        <v>Man unless N/a</v>
      </c>
      <c r="AE10" s="52" t="str">
        <f>Table1[[#This Row],[Standard code for all incident types (Y/N)]]</f>
        <v>Yes</v>
      </c>
      <c r="AF10" s="52" t="str">
        <f>Table1[[#This Row],[Standard Opt/Mandatory]]</f>
        <v>Man unless N/a</v>
      </c>
      <c r="AG10" s="52"/>
    </row>
    <row r="11" spans="1:33" ht="15" customHeight="1" x14ac:dyDescent="0.25">
      <c r="A11" s="52">
        <f t="shared" ref="A11:A18" si="9">IF(F11&lt;&gt;F10,A10+1,A10)</f>
        <v>1</v>
      </c>
      <c r="B11" s="52">
        <f t="shared" ref="B11:B18" si="10">IF(ISERROR(IF(ISBLANK(H11),"",IF(F11&lt;&gt;F10,1,IF(H11&lt;&gt;H10,B10+1,B10)))),1,IF(ISBLANK(H11),"",IF(F11&lt;&gt;F10,1,IF(H11&lt;&gt;H10,B10+1,B10))))</f>
        <v>1</v>
      </c>
      <c r="C11" s="52">
        <f t="shared" ref="C11:C18" si="11">IF(ISERROR(IF(ISBLANK(J11),"",IF(H11&lt;&gt;H10,1,IF(J11&lt;&gt;J10,C10+1,C10)))),1,IF(ISBLANK(J11),"",IF(H11&lt;&gt;H10,1,IF(J11&lt;&gt;J10,C10+1,C10))))</f>
        <v>3</v>
      </c>
      <c r="D11" s="52"/>
      <c r="E11" s="52" t="str">
        <f t="shared" si="0"/>
        <v>1.1.3</v>
      </c>
      <c r="F11" s="52" t="s">
        <v>2693</v>
      </c>
      <c r="G11" s="52" t="str">
        <f t="shared" si="1"/>
        <v>1 - Demographic codes</v>
      </c>
      <c r="H11" s="52" t="s">
        <v>2698</v>
      </c>
      <c r="I11" s="52" t="str">
        <f t="shared" si="2"/>
        <v>1.1 - Patient details</v>
      </c>
      <c r="J11" s="52" t="s">
        <v>1580</v>
      </c>
      <c r="K11" s="52" t="str">
        <f t="shared" si="3"/>
        <v>1.1.3 - Hospital number</v>
      </c>
      <c r="L11" s="52"/>
      <c r="M11" s="52" t="str">
        <f t="shared" si="4"/>
        <v/>
      </c>
      <c r="N11" s="56" t="str">
        <f t="shared" si="5"/>
        <v>Hospital number</v>
      </c>
      <c r="O11" s="56" t="str">
        <f>Table1[Full Reference Number]&amp;" - "&amp;Table1[Final Code level Name]</f>
        <v>1.1.3 - Hospital number</v>
      </c>
      <c r="P11" s="56" t="s">
        <v>1581</v>
      </c>
      <c r="Q11" s="52" t="s">
        <v>134</v>
      </c>
      <c r="R11" s="52" t="s">
        <v>47</v>
      </c>
      <c r="S11" s="52" t="s">
        <v>1726</v>
      </c>
      <c r="T11" s="52" t="s">
        <v>47</v>
      </c>
      <c r="U11" s="52" t="str">
        <f>Table1[[#This Row],[Standard code for all incident types (Y/N)]]</f>
        <v>Yes</v>
      </c>
      <c r="V11" s="52" t="str">
        <f>Table1[[#This Row],[Standard Opt/Mandatory]]</f>
        <v>Opt</v>
      </c>
      <c r="W11" s="52" t="str">
        <f>Table1[[#This Row],[Standard code for all incident types (Y/N)]]</f>
        <v>Yes</v>
      </c>
      <c r="X11" s="52" t="str">
        <f>Table1[[#This Row],[Standard Opt/Mandatory]]</f>
        <v>Opt</v>
      </c>
      <c r="Y11" s="52" t="str">
        <f>Table1[[#This Row],[Standard code for all incident types (Y/N)]]</f>
        <v>Yes</v>
      </c>
      <c r="Z11" s="52" t="str">
        <f>Table1[[#This Row],[Standard Opt/Mandatory]]</f>
        <v>Opt</v>
      </c>
      <c r="AA11" s="52" t="str">
        <f>Table1[[#This Row],[Standard code for all incident types (Y/N)]]</f>
        <v>Yes</v>
      </c>
      <c r="AB11" s="52" t="str">
        <f>Table1[[#This Row],[Standard Opt/Mandatory]]</f>
        <v>Opt</v>
      </c>
      <c r="AC11" s="52" t="str">
        <f>Table1[[#This Row],[Standard code for all incident types (Y/N)]]</f>
        <v>Yes</v>
      </c>
      <c r="AD11" s="52" t="str">
        <f>Table1[[#This Row],[Standard Opt/Mandatory]]</f>
        <v>Opt</v>
      </c>
      <c r="AE11" s="52" t="str">
        <f>Table1[[#This Row],[Standard code for all incident types (Y/N)]]</f>
        <v>Yes</v>
      </c>
      <c r="AF11" s="52" t="str">
        <f>Table1[[#This Row],[Standard Opt/Mandatory]]</f>
        <v>Opt</v>
      </c>
      <c r="AG11" s="52"/>
    </row>
    <row r="12" spans="1:33" ht="15" customHeight="1" x14ac:dyDescent="0.25">
      <c r="A12" s="52">
        <f t="shared" si="9"/>
        <v>1</v>
      </c>
      <c r="B12" s="52">
        <f t="shared" si="10"/>
        <v>1</v>
      </c>
      <c r="C12" s="52">
        <f t="shared" si="11"/>
        <v>4</v>
      </c>
      <c r="D12" s="52"/>
      <c r="E12" s="52" t="str">
        <f t="shared" si="0"/>
        <v>1.1.4</v>
      </c>
      <c r="F12" s="52" t="s">
        <v>2693</v>
      </c>
      <c r="G12" s="52" t="str">
        <f t="shared" si="1"/>
        <v>1 - Demographic codes</v>
      </c>
      <c r="H12" s="52" t="s">
        <v>2698</v>
      </c>
      <c r="I12" s="52" t="str">
        <f t="shared" si="2"/>
        <v>1.1 - Patient details</v>
      </c>
      <c r="J12" s="52" t="s">
        <v>2641</v>
      </c>
      <c r="K12" s="52" t="str">
        <f t="shared" si="3"/>
        <v>1.1.4 - Surname</v>
      </c>
      <c r="L12" s="52"/>
      <c r="M12" s="52" t="str">
        <f t="shared" si="4"/>
        <v/>
      </c>
      <c r="N12" s="56" t="str">
        <f t="shared" si="5"/>
        <v>Surname</v>
      </c>
      <c r="O12" s="56" t="str">
        <f>Table1[Full Reference Number]&amp;" - "&amp;Table1[Final Code level Name]</f>
        <v>1.1.4 - Surname</v>
      </c>
      <c r="P12" s="56"/>
      <c r="Q12" s="52" t="s">
        <v>1742</v>
      </c>
      <c r="R12" s="52" t="s">
        <v>47</v>
      </c>
      <c r="S12" s="52" t="s">
        <v>1726</v>
      </c>
      <c r="T12" s="52" t="s">
        <v>47</v>
      </c>
      <c r="U12" s="52" t="str">
        <f>Table1[[#This Row],[Standard code for all incident types (Y/N)]]</f>
        <v>Yes</v>
      </c>
      <c r="V12" s="52" t="str">
        <f>Table1[[#This Row],[Standard Opt/Mandatory]]</f>
        <v>Opt</v>
      </c>
      <c r="W12" s="52" t="str">
        <f>Table1[[#This Row],[Standard code for all incident types (Y/N)]]</f>
        <v>Yes</v>
      </c>
      <c r="X12" s="52" t="str">
        <f>Table1[[#This Row],[Standard Opt/Mandatory]]</f>
        <v>Opt</v>
      </c>
      <c r="Y12" s="52" t="str">
        <f>Table1[[#This Row],[Standard code for all incident types (Y/N)]]</f>
        <v>Yes</v>
      </c>
      <c r="Z12" s="52" t="str">
        <f>Table1[[#This Row],[Standard Opt/Mandatory]]</f>
        <v>Opt</v>
      </c>
      <c r="AA12" s="52" t="str">
        <f>Table1[[#This Row],[Standard code for all incident types (Y/N)]]</f>
        <v>Yes</v>
      </c>
      <c r="AB12" s="52" t="str">
        <f>Table1[[#This Row],[Standard Opt/Mandatory]]</f>
        <v>Opt</v>
      </c>
      <c r="AC12" s="52" t="str">
        <f>Table1[[#This Row],[Standard code for all incident types (Y/N)]]</f>
        <v>Yes</v>
      </c>
      <c r="AD12" s="52" t="str">
        <f>Table1[[#This Row],[Standard Opt/Mandatory]]</f>
        <v>Opt</v>
      </c>
      <c r="AE12" s="52" t="str">
        <f>Table1[[#This Row],[Standard code for all incident types (Y/N)]]</f>
        <v>Yes</v>
      </c>
      <c r="AF12" s="52" t="str">
        <f>Table1[[#This Row],[Standard Opt/Mandatory]]</f>
        <v>Opt</v>
      </c>
      <c r="AG12" s="52"/>
    </row>
    <row r="13" spans="1:33" ht="15" customHeight="1" x14ac:dyDescent="0.25">
      <c r="A13" s="52">
        <f t="shared" si="9"/>
        <v>1</v>
      </c>
      <c r="B13" s="52">
        <f t="shared" si="10"/>
        <v>1</v>
      </c>
      <c r="C13" s="52">
        <f t="shared" si="11"/>
        <v>5</v>
      </c>
      <c r="D13" s="52"/>
      <c r="E13" s="52" t="str">
        <f t="shared" si="0"/>
        <v>1.1.5</v>
      </c>
      <c r="F13" s="52" t="s">
        <v>2693</v>
      </c>
      <c r="G13" s="52" t="str">
        <f t="shared" si="1"/>
        <v>1 - Demographic codes</v>
      </c>
      <c r="H13" s="52" t="s">
        <v>2698</v>
      </c>
      <c r="I13" s="52" t="str">
        <f t="shared" si="2"/>
        <v>1.1 - Patient details</v>
      </c>
      <c r="J13" s="52" t="s">
        <v>2642</v>
      </c>
      <c r="K13" s="52" t="str">
        <f t="shared" si="3"/>
        <v>1.1.5 - Forename</v>
      </c>
      <c r="L13" s="52"/>
      <c r="M13" s="52" t="str">
        <f t="shared" si="4"/>
        <v/>
      </c>
      <c r="N13" s="56" t="str">
        <f t="shared" si="5"/>
        <v>Forename</v>
      </c>
      <c r="O13" s="56" t="str">
        <f>Table1[Full Reference Number]&amp;" - "&amp;Table1[Final Code level Name]</f>
        <v>1.1.5 - Forename</v>
      </c>
      <c r="P13" s="56"/>
      <c r="Q13" s="52" t="s">
        <v>1742</v>
      </c>
      <c r="R13" s="52" t="s">
        <v>47</v>
      </c>
      <c r="S13" s="52" t="s">
        <v>1726</v>
      </c>
      <c r="T13" s="52" t="s">
        <v>47</v>
      </c>
      <c r="U13" s="52" t="str">
        <f>Table1[[#This Row],[Standard code for all incident types (Y/N)]]</f>
        <v>Yes</v>
      </c>
      <c r="V13" s="52" t="str">
        <f>Table1[[#This Row],[Standard Opt/Mandatory]]</f>
        <v>Opt</v>
      </c>
      <c r="W13" s="52" t="str">
        <f>Table1[[#This Row],[Standard code for all incident types (Y/N)]]</f>
        <v>Yes</v>
      </c>
      <c r="X13" s="52" t="str">
        <f>Table1[[#This Row],[Standard Opt/Mandatory]]</f>
        <v>Opt</v>
      </c>
      <c r="Y13" s="52" t="str">
        <f>Table1[[#This Row],[Standard code for all incident types (Y/N)]]</f>
        <v>Yes</v>
      </c>
      <c r="Z13" s="52" t="str">
        <f>Table1[[#This Row],[Standard Opt/Mandatory]]</f>
        <v>Opt</v>
      </c>
      <c r="AA13" s="52" t="str">
        <f>Table1[[#This Row],[Standard code for all incident types (Y/N)]]</f>
        <v>Yes</v>
      </c>
      <c r="AB13" s="52" t="str">
        <f>Table1[[#This Row],[Standard Opt/Mandatory]]</f>
        <v>Opt</v>
      </c>
      <c r="AC13" s="52" t="str">
        <f>Table1[[#This Row],[Standard code for all incident types (Y/N)]]</f>
        <v>Yes</v>
      </c>
      <c r="AD13" s="52" t="str">
        <f>Table1[[#This Row],[Standard Opt/Mandatory]]</f>
        <v>Opt</v>
      </c>
      <c r="AE13" s="52" t="str">
        <f>Table1[[#This Row],[Standard code for all incident types (Y/N)]]</f>
        <v>Yes</v>
      </c>
      <c r="AF13" s="52" t="str">
        <f>Table1[[#This Row],[Standard Opt/Mandatory]]</f>
        <v>Opt</v>
      </c>
      <c r="AG13" s="52"/>
    </row>
    <row r="14" spans="1:33" ht="15" customHeight="1" x14ac:dyDescent="0.25">
      <c r="A14" s="52">
        <f t="shared" si="9"/>
        <v>1</v>
      </c>
      <c r="B14" s="52">
        <f t="shared" si="10"/>
        <v>1</v>
      </c>
      <c r="C14" s="52">
        <f t="shared" si="11"/>
        <v>6</v>
      </c>
      <c r="D14" s="52"/>
      <c r="E14" s="52" t="str">
        <f t="shared" si="0"/>
        <v>1.1.6</v>
      </c>
      <c r="F14" s="52" t="s">
        <v>2693</v>
      </c>
      <c r="G14" s="52" t="str">
        <f t="shared" si="1"/>
        <v>1 - Demographic codes</v>
      </c>
      <c r="H14" s="52" t="s">
        <v>2698</v>
      </c>
      <c r="I14" s="52" t="str">
        <f t="shared" si="2"/>
        <v>1.1 - Patient details</v>
      </c>
      <c r="J14" s="52" t="s">
        <v>2723</v>
      </c>
      <c r="K14" s="52" t="str">
        <f t="shared" si="3"/>
        <v>1.1.6 - Carer or guardian name</v>
      </c>
      <c r="L14" s="52"/>
      <c r="M14" s="52" t="str">
        <f t="shared" si="4"/>
        <v/>
      </c>
      <c r="N14" s="56" t="str">
        <f t="shared" si="5"/>
        <v>Carer or guardian name</v>
      </c>
      <c r="O14" s="56" t="str">
        <f>Table1[Full Reference Number]&amp;" - "&amp;Table1[Final Code level Name]</f>
        <v>1.1.6 - Carer or guardian name</v>
      </c>
      <c r="P14" s="56" t="s">
        <v>2614</v>
      </c>
      <c r="Q14" s="52" t="s">
        <v>1742</v>
      </c>
      <c r="R14" s="52" t="s">
        <v>47</v>
      </c>
      <c r="S14" s="52" t="s">
        <v>1726</v>
      </c>
      <c r="T14" s="52" t="s">
        <v>47</v>
      </c>
      <c r="U14" s="52" t="str">
        <f>Table1[[#This Row],[Standard code for all incident types (Y/N)]]</f>
        <v>Yes</v>
      </c>
      <c r="V14" s="52" t="str">
        <f>Table1[[#This Row],[Standard Opt/Mandatory]]</f>
        <v>Opt</v>
      </c>
      <c r="W14" s="52" t="str">
        <f>Table1[[#This Row],[Standard code for all incident types (Y/N)]]</f>
        <v>Yes</v>
      </c>
      <c r="X14" s="52" t="str">
        <f>Table1[[#This Row],[Standard Opt/Mandatory]]</f>
        <v>Opt</v>
      </c>
      <c r="Y14" s="52" t="str">
        <f>Table1[[#This Row],[Standard code for all incident types (Y/N)]]</f>
        <v>Yes</v>
      </c>
      <c r="Z14" s="52" t="str">
        <f>Table1[[#This Row],[Standard Opt/Mandatory]]</f>
        <v>Opt</v>
      </c>
      <c r="AA14" s="52" t="str">
        <f>Table1[[#This Row],[Standard code for all incident types (Y/N)]]</f>
        <v>Yes</v>
      </c>
      <c r="AB14" s="52" t="str">
        <f>Table1[[#This Row],[Standard Opt/Mandatory]]</f>
        <v>Opt</v>
      </c>
      <c r="AC14" s="52" t="str">
        <f>Table1[[#This Row],[Standard code for all incident types (Y/N)]]</f>
        <v>Yes</v>
      </c>
      <c r="AD14" s="52" t="str">
        <f>Table1[[#This Row],[Standard Opt/Mandatory]]</f>
        <v>Opt</v>
      </c>
      <c r="AE14" s="52" t="str">
        <f>Table1[[#This Row],[Standard code for all incident types (Y/N)]]</f>
        <v>Yes</v>
      </c>
      <c r="AF14" s="52" t="str">
        <f>Table1[[#This Row],[Standard Opt/Mandatory]]</f>
        <v>Opt</v>
      </c>
      <c r="AG14" s="52"/>
    </row>
    <row r="15" spans="1:33" ht="15" customHeight="1" x14ac:dyDescent="0.25">
      <c r="A15" s="52">
        <f t="shared" si="9"/>
        <v>1</v>
      </c>
      <c r="B15" s="52">
        <f t="shared" si="10"/>
        <v>1</v>
      </c>
      <c r="C15" s="52">
        <f t="shared" si="11"/>
        <v>7</v>
      </c>
      <c r="D15" s="52"/>
      <c r="E15" s="52" t="str">
        <f t="shared" si="0"/>
        <v>1.1.7</v>
      </c>
      <c r="F15" s="52" t="s">
        <v>2693</v>
      </c>
      <c r="G15" s="52" t="str">
        <f t="shared" si="1"/>
        <v>1 - Demographic codes</v>
      </c>
      <c r="H15" s="52" t="s">
        <v>2698</v>
      </c>
      <c r="I15" s="52" t="str">
        <f t="shared" si="2"/>
        <v>1.1 - Patient details</v>
      </c>
      <c r="J15" s="52" t="s">
        <v>1575</v>
      </c>
      <c r="K15" s="52" t="str">
        <f t="shared" si="3"/>
        <v>1.1.7 - Date of birth</v>
      </c>
      <c r="L15" s="52"/>
      <c r="M15" s="52" t="str">
        <f t="shared" si="4"/>
        <v/>
      </c>
      <c r="N15" s="56" t="str">
        <f t="shared" si="5"/>
        <v>Date of birth</v>
      </c>
      <c r="O15" s="56" t="str">
        <f>Table1[Full Reference Number]&amp;" - "&amp;Table1[Final Code level Name]</f>
        <v>1.1.7 - Date of birth</v>
      </c>
      <c r="P15" s="56"/>
      <c r="Q15" s="52" t="s">
        <v>1749</v>
      </c>
      <c r="R15" s="52" t="s">
        <v>47</v>
      </c>
      <c r="S15" s="52" t="s">
        <v>1726</v>
      </c>
      <c r="T15" s="52" t="s">
        <v>1561</v>
      </c>
      <c r="U15" s="52" t="str">
        <f>Table1[[#This Row],[Standard code for all incident types (Y/N)]]</f>
        <v>Yes</v>
      </c>
      <c r="V15" s="52" t="str">
        <f>Table1[[#This Row],[Standard Opt/Mandatory]]</f>
        <v>Opt</v>
      </c>
      <c r="W15" s="52" t="str">
        <f>Table1[[#This Row],[Standard code for all incident types (Y/N)]]</f>
        <v>Yes</v>
      </c>
      <c r="X15" s="52" t="str">
        <f>Table1[[#This Row],[Standard Opt/Mandatory]]</f>
        <v>Opt</v>
      </c>
      <c r="Y15" s="52" t="str">
        <f>Table1[[#This Row],[Standard code for all incident types (Y/N)]]</f>
        <v>Yes</v>
      </c>
      <c r="Z15" s="52" t="str">
        <f>Table1[[#This Row],[Standard Opt/Mandatory]]</f>
        <v>Opt</v>
      </c>
      <c r="AA15" s="52" t="str">
        <f>Table1[[#This Row],[Standard code for all incident types (Y/N)]]</f>
        <v>Yes</v>
      </c>
      <c r="AB15" s="52" t="str">
        <f>Table1[[#This Row],[Standard Opt/Mandatory]]</f>
        <v>Opt</v>
      </c>
      <c r="AC15" s="52" t="str">
        <f>Table1[[#This Row],[Standard code for all incident types (Y/N)]]</f>
        <v>Yes</v>
      </c>
      <c r="AD15" s="52" t="str">
        <f>Table1[[#This Row],[Standard Opt/Mandatory]]</f>
        <v>Opt</v>
      </c>
      <c r="AE15" s="52" t="str">
        <f>Table1[[#This Row],[Standard code for all incident types (Y/N)]]</f>
        <v>Yes</v>
      </c>
      <c r="AF15" s="52" t="str">
        <f>Table1[[#This Row],[Standard Opt/Mandatory]]</f>
        <v>Opt</v>
      </c>
      <c r="AG15" s="52"/>
    </row>
    <row r="16" spans="1:33" ht="15" customHeight="1" x14ac:dyDescent="0.25">
      <c r="A16" s="52">
        <f t="shared" si="9"/>
        <v>1</v>
      </c>
      <c r="B16" s="52">
        <f t="shared" si="10"/>
        <v>1</v>
      </c>
      <c r="C16" s="52">
        <f t="shared" si="11"/>
        <v>8</v>
      </c>
      <c r="D16" s="52"/>
      <c r="E16" s="52" t="str">
        <f t="shared" si="0"/>
        <v>1.1.8</v>
      </c>
      <c r="F16" s="52" t="s">
        <v>2693</v>
      </c>
      <c r="G16" s="52" t="str">
        <f t="shared" si="1"/>
        <v>1 - Demographic codes</v>
      </c>
      <c r="H16" s="52" t="s">
        <v>2698</v>
      </c>
      <c r="I16" s="52" t="str">
        <f t="shared" si="2"/>
        <v>1.1 - Patient details</v>
      </c>
      <c r="J16" s="52" t="s">
        <v>2640</v>
      </c>
      <c r="K16" s="52" t="str">
        <f t="shared" si="3"/>
        <v>1.1.8 - Gender</v>
      </c>
      <c r="L16" s="52"/>
      <c r="M16" s="52" t="str">
        <f t="shared" si="4"/>
        <v/>
      </c>
      <c r="N16" s="56" t="str">
        <f t="shared" si="5"/>
        <v>Gender</v>
      </c>
      <c r="O16" s="56" t="str">
        <f>Table1[Full Reference Number]&amp;" - "&amp;Table1[Final Code level Name]</f>
        <v>1.1.8 - Gender</v>
      </c>
      <c r="P16" s="56"/>
      <c r="Q16" s="52" t="s">
        <v>837</v>
      </c>
      <c r="R16" s="52" t="s">
        <v>47</v>
      </c>
      <c r="S16" s="52" t="s">
        <v>1726</v>
      </c>
      <c r="T16" s="52" t="s">
        <v>1561</v>
      </c>
      <c r="U16" s="52" t="str">
        <f>Table1[[#This Row],[Standard code for all incident types (Y/N)]]</f>
        <v>Yes</v>
      </c>
      <c r="V16" s="52" t="str">
        <f>Table1[[#This Row],[Standard Opt/Mandatory]]</f>
        <v>Opt</v>
      </c>
      <c r="W16" s="52" t="str">
        <f>Table1[[#This Row],[Standard code for all incident types (Y/N)]]</f>
        <v>Yes</v>
      </c>
      <c r="X16" s="52" t="str">
        <f>Table1[[#This Row],[Standard Opt/Mandatory]]</f>
        <v>Opt</v>
      </c>
      <c r="Y16" s="52" t="str">
        <f>Table1[[#This Row],[Standard code for all incident types (Y/N)]]</f>
        <v>Yes</v>
      </c>
      <c r="Z16" s="52" t="str">
        <f>Table1[[#This Row],[Standard Opt/Mandatory]]</f>
        <v>Opt</v>
      </c>
      <c r="AA16" s="52" t="str">
        <f>Table1[[#This Row],[Standard code for all incident types (Y/N)]]</f>
        <v>Yes</v>
      </c>
      <c r="AB16" s="52" t="str">
        <f>Table1[[#This Row],[Standard Opt/Mandatory]]</f>
        <v>Opt</v>
      </c>
      <c r="AC16" s="52" t="str">
        <f>Table1[[#This Row],[Standard code for all incident types (Y/N)]]</f>
        <v>Yes</v>
      </c>
      <c r="AD16" s="52" t="str">
        <f>Table1[[#This Row],[Standard Opt/Mandatory]]</f>
        <v>Opt</v>
      </c>
      <c r="AE16" s="52" t="str">
        <f>Table1[[#This Row],[Standard code for all incident types (Y/N)]]</f>
        <v>Yes</v>
      </c>
      <c r="AF16" s="52" t="str">
        <f>Table1[[#This Row],[Standard Opt/Mandatory]]</f>
        <v>Opt</v>
      </c>
      <c r="AG16" s="52"/>
    </row>
    <row r="17" spans="1:33" ht="15" customHeight="1" x14ac:dyDescent="0.25">
      <c r="A17" s="52">
        <f t="shared" si="9"/>
        <v>1</v>
      </c>
      <c r="B17" s="52">
        <f t="shared" si="10"/>
        <v>1</v>
      </c>
      <c r="C17" s="52">
        <f t="shared" si="11"/>
        <v>8</v>
      </c>
      <c r="D17" s="52">
        <v>1</v>
      </c>
      <c r="E17" s="52" t="str">
        <f t="shared" si="0"/>
        <v>1.1.8.1</v>
      </c>
      <c r="F17" s="52" t="s">
        <v>2693</v>
      </c>
      <c r="G17" s="52" t="str">
        <f t="shared" si="1"/>
        <v>1 - Demographic codes</v>
      </c>
      <c r="H17" s="52" t="s">
        <v>2698</v>
      </c>
      <c r="I17" s="52" t="str">
        <f t="shared" si="2"/>
        <v>1.1 - Patient details</v>
      </c>
      <c r="J17" s="52" t="s">
        <v>2640</v>
      </c>
      <c r="K17" s="52" t="str">
        <f t="shared" si="3"/>
        <v>1.1.8 - Gender</v>
      </c>
      <c r="L17" s="52" t="s">
        <v>1582</v>
      </c>
      <c r="M17" s="52" t="str">
        <f t="shared" si="4"/>
        <v>1.1.8.1 - Male</v>
      </c>
      <c r="N17" s="56" t="str">
        <f t="shared" si="5"/>
        <v>Male</v>
      </c>
      <c r="O17" s="56" t="str">
        <f>Table1[Full Reference Number]&amp;" - "&amp;Table1[Final Code level Name]</f>
        <v>1.1.8.1 - Male</v>
      </c>
      <c r="P17" s="56"/>
      <c r="Q17" s="52" t="s">
        <v>1728</v>
      </c>
      <c r="R17" s="52" t="s">
        <v>47</v>
      </c>
      <c r="S17" s="52" t="s">
        <v>1726</v>
      </c>
      <c r="T17" s="52" t="s">
        <v>1561</v>
      </c>
      <c r="U17" s="52" t="str">
        <f>Table1[[#This Row],[Standard code for all incident types (Y/N)]]</f>
        <v>Yes</v>
      </c>
      <c r="V17" s="52" t="str">
        <f>Table1[[#This Row],[Standard Opt/Mandatory]]</f>
        <v>Opt</v>
      </c>
      <c r="W17" s="52" t="str">
        <f>Table1[[#This Row],[Standard code for all incident types (Y/N)]]</f>
        <v>Yes</v>
      </c>
      <c r="X17" s="52" t="str">
        <f>Table1[[#This Row],[Standard Opt/Mandatory]]</f>
        <v>Opt</v>
      </c>
      <c r="Y17" s="52" t="str">
        <f>Table1[[#This Row],[Standard code for all incident types (Y/N)]]</f>
        <v>Yes</v>
      </c>
      <c r="Z17" s="52" t="str">
        <f>Table1[[#This Row],[Standard Opt/Mandatory]]</f>
        <v>Opt</v>
      </c>
      <c r="AA17" s="52" t="str">
        <f>Table1[[#This Row],[Standard code for all incident types (Y/N)]]</f>
        <v>Yes</v>
      </c>
      <c r="AB17" s="52" t="str">
        <f>Table1[[#This Row],[Standard Opt/Mandatory]]</f>
        <v>Opt</v>
      </c>
      <c r="AC17" s="52" t="str">
        <f>Table1[[#This Row],[Standard code for all incident types (Y/N)]]</f>
        <v>Yes</v>
      </c>
      <c r="AD17" s="52" t="str">
        <f>Table1[[#This Row],[Standard Opt/Mandatory]]</f>
        <v>Opt</v>
      </c>
      <c r="AE17" s="52" t="str">
        <f>Table1[[#This Row],[Standard code for all incident types (Y/N)]]</f>
        <v>Yes</v>
      </c>
      <c r="AF17" s="52" t="str">
        <f>Table1[[#This Row],[Standard Opt/Mandatory]]</f>
        <v>Opt</v>
      </c>
      <c r="AG17" s="52"/>
    </row>
    <row r="18" spans="1:33" ht="15" customHeight="1" x14ac:dyDescent="0.25">
      <c r="A18" s="52">
        <f t="shared" si="9"/>
        <v>1</v>
      </c>
      <c r="B18" s="52">
        <f t="shared" si="10"/>
        <v>1</v>
      </c>
      <c r="C18" s="52">
        <f t="shared" si="11"/>
        <v>8</v>
      </c>
      <c r="D18" s="52">
        <f t="shared" ref="D18" si="12">IF(ISERROR(IF(ISBLANK(L18),"",IF(J18&lt;&gt;J17,1,IF(L18&lt;&gt;L17,D17+1,D17)))),1,IF(ISBLANK(L18),"",IF(J18&lt;&gt;J17,1,IF(L18&lt;&gt;L17,D17+1,D17))))</f>
        <v>2</v>
      </c>
      <c r="E18" s="52" t="str">
        <f t="shared" si="0"/>
        <v>1.1.8.2</v>
      </c>
      <c r="F18" s="52" t="s">
        <v>2693</v>
      </c>
      <c r="G18" s="52" t="str">
        <f t="shared" si="1"/>
        <v>1 - Demographic codes</v>
      </c>
      <c r="H18" s="52" t="s">
        <v>2698</v>
      </c>
      <c r="I18" s="52" t="str">
        <f t="shared" si="2"/>
        <v>1.1 - Patient details</v>
      </c>
      <c r="J18" s="52" t="s">
        <v>2640</v>
      </c>
      <c r="K18" s="52" t="str">
        <f t="shared" si="3"/>
        <v>1.1.8 - Gender</v>
      </c>
      <c r="L18" s="52" t="s">
        <v>1583</v>
      </c>
      <c r="M18" s="52" t="str">
        <f t="shared" si="4"/>
        <v>1.1.8.2 - Female</v>
      </c>
      <c r="N18" s="56" t="str">
        <f t="shared" si="5"/>
        <v>Female</v>
      </c>
      <c r="O18" s="56" t="str">
        <f>Table1[Full Reference Number]&amp;" - "&amp;Table1[Final Code level Name]</f>
        <v>1.1.8.2 - Female</v>
      </c>
      <c r="P18" s="56"/>
      <c r="Q18" s="52" t="s">
        <v>1728</v>
      </c>
      <c r="R18" s="52" t="s">
        <v>47</v>
      </c>
      <c r="S18" s="52" t="s">
        <v>1726</v>
      </c>
      <c r="T18" s="52" t="s">
        <v>1561</v>
      </c>
      <c r="U18" s="52" t="str">
        <f>Table1[[#This Row],[Standard code for all incident types (Y/N)]]</f>
        <v>Yes</v>
      </c>
      <c r="V18" s="52" t="str">
        <f>Table1[[#This Row],[Standard Opt/Mandatory]]</f>
        <v>Opt</v>
      </c>
      <c r="W18" s="52" t="str">
        <f>Table1[[#This Row],[Standard code for all incident types (Y/N)]]</f>
        <v>Yes</v>
      </c>
      <c r="X18" s="52" t="str">
        <f>Table1[[#This Row],[Standard Opt/Mandatory]]</f>
        <v>Opt</v>
      </c>
      <c r="Y18" s="52" t="str">
        <f>Table1[[#This Row],[Standard code for all incident types (Y/N)]]</f>
        <v>Yes</v>
      </c>
      <c r="Z18" s="52" t="str">
        <f>Table1[[#This Row],[Standard Opt/Mandatory]]</f>
        <v>Opt</v>
      </c>
      <c r="AA18" s="52" t="str">
        <f>Table1[[#This Row],[Standard code for all incident types (Y/N)]]</f>
        <v>Yes</v>
      </c>
      <c r="AB18" s="52" t="str">
        <f>Table1[[#This Row],[Standard Opt/Mandatory]]</f>
        <v>Opt</v>
      </c>
      <c r="AC18" s="52" t="str">
        <f>Table1[[#This Row],[Standard code for all incident types (Y/N)]]</f>
        <v>Yes</v>
      </c>
      <c r="AD18" s="52" t="str">
        <f>Table1[[#This Row],[Standard Opt/Mandatory]]</f>
        <v>Opt</v>
      </c>
      <c r="AE18" s="52" t="str">
        <f>Table1[[#This Row],[Standard code for all incident types (Y/N)]]</f>
        <v>Yes</v>
      </c>
      <c r="AF18" s="52" t="str">
        <f>Table1[[#This Row],[Standard Opt/Mandatory]]</f>
        <v>Opt</v>
      </c>
      <c r="AG18" s="52"/>
    </row>
    <row r="19" spans="1:33" ht="15" customHeight="1" x14ac:dyDescent="0.25">
      <c r="A19" s="52">
        <f t="shared" ref="A19:A37" si="13">IF(F19&lt;&gt;F18,A18+1,A18)</f>
        <v>1</v>
      </c>
      <c r="B19" s="52">
        <f t="shared" ref="B19:B37" si="14">IF(ISERROR(IF(ISBLANK(H19),"",IF(F19&lt;&gt;F18,1,IF(H19&lt;&gt;H18,B18+1,B18)))),1,IF(ISBLANK(H19),"",IF(F19&lt;&gt;F18,1,IF(H19&lt;&gt;H18,B18+1,B18))))</f>
        <v>1</v>
      </c>
      <c r="C19" s="52">
        <f t="shared" ref="C19:C37" si="15">IF(ISERROR(IF(ISBLANK(J19),"",IF(H19&lt;&gt;H18,1,IF(J19&lt;&gt;J18,C18+1,C18)))),1,IF(ISBLANK(J19),"",IF(H19&lt;&gt;H18,1,IF(J19&lt;&gt;J18,C18+1,C18))))</f>
        <v>8</v>
      </c>
      <c r="D19" s="52">
        <f t="shared" ref="D19:D37" si="16">IF(ISERROR(IF(ISBLANK(L19),"",IF(J19&lt;&gt;J18,1,IF(L19&lt;&gt;L18,D18+1,D18)))),1,IF(ISBLANK(L19),"",IF(J19&lt;&gt;J18,1,IF(L19&lt;&gt;L18,D18+1,D18))))</f>
        <v>3</v>
      </c>
      <c r="E19" s="52" t="str">
        <f t="shared" si="0"/>
        <v>1.1.8.3</v>
      </c>
      <c r="F19" s="52" t="s">
        <v>2693</v>
      </c>
      <c r="G19" s="52" t="str">
        <f t="shared" si="1"/>
        <v>1 - Demographic codes</v>
      </c>
      <c r="H19" s="52" t="s">
        <v>2698</v>
      </c>
      <c r="I19" s="52" t="str">
        <f t="shared" si="2"/>
        <v>1.1 - Patient details</v>
      </c>
      <c r="J19" s="52" t="s">
        <v>2640</v>
      </c>
      <c r="K19" s="52" t="str">
        <f t="shared" si="3"/>
        <v>1.1.8 - Gender</v>
      </c>
      <c r="L19" s="52" t="s">
        <v>1649</v>
      </c>
      <c r="M19" s="52" t="str">
        <f t="shared" si="4"/>
        <v>1.1.8.3 - Unknown gender</v>
      </c>
      <c r="N19" s="56" t="str">
        <f t="shared" si="5"/>
        <v>Unknown gender</v>
      </c>
      <c r="O19" s="56" t="str">
        <f>Table1[Full Reference Number]&amp;" - "&amp;Table1[Final Code level Name]</f>
        <v>1.1.8.3 - Unknown gender</v>
      </c>
      <c r="P19" s="56"/>
      <c r="Q19" s="52" t="s">
        <v>1728</v>
      </c>
      <c r="R19" s="52" t="s">
        <v>47</v>
      </c>
      <c r="S19" s="52" t="s">
        <v>1726</v>
      </c>
      <c r="T19" s="52" t="s">
        <v>1561</v>
      </c>
      <c r="U19" s="52" t="str">
        <f>Table1[[#This Row],[Standard code for all incident types (Y/N)]]</f>
        <v>Yes</v>
      </c>
      <c r="V19" s="52" t="str">
        <f>Table1[[#This Row],[Standard Opt/Mandatory]]</f>
        <v>Opt</v>
      </c>
      <c r="W19" s="52" t="str">
        <f>Table1[[#This Row],[Standard code for all incident types (Y/N)]]</f>
        <v>Yes</v>
      </c>
      <c r="X19" s="52" t="str">
        <f>Table1[[#This Row],[Standard Opt/Mandatory]]</f>
        <v>Opt</v>
      </c>
      <c r="Y19" s="52" t="str">
        <f>Table1[[#This Row],[Standard code for all incident types (Y/N)]]</f>
        <v>Yes</v>
      </c>
      <c r="Z19" s="52" t="str">
        <f>Table1[[#This Row],[Standard Opt/Mandatory]]</f>
        <v>Opt</v>
      </c>
      <c r="AA19" s="52" t="str">
        <f>Table1[[#This Row],[Standard code for all incident types (Y/N)]]</f>
        <v>Yes</v>
      </c>
      <c r="AB19" s="52" t="str">
        <f>Table1[[#This Row],[Standard Opt/Mandatory]]</f>
        <v>Opt</v>
      </c>
      <c r="AC19" s="52" t="str">
        <f>Table1[[#This Row],[Standard code for all incident types (Y/N)]]</f>
        <v>Yes</v>
      </c>
      <c r="AD19" s="52" t="str">
        <f>Table1[[#This Row],[Standard Opt/Mandatory]]</f>
        <v>Opt</v>
      </c>
      <c r="AE19" s="52" t="str">
        <f>Table1[[#This Row],[Standard code for all incident types (Y/N)]]</f>
        <v>Yes</v>
      </c>
      <c r="AF19" s="52" t="str">
        <f>Table1[[#This Row],[Standard Opt/Mandatory]]</f>
        <v>Opt</v>
      </c>
      <c r="AG19" s="52"/>
    </row>
    <row r="20" spans="1:33" ht="15" customHeight="1" x14ac:dyDescent="0.25">
      <c r="A20" s="52">
        <f t="shared" si="13"/>
        <v>1</v>
      </c>
      <c r="B20" s="52">
        <f t="shared" si="14"/>
        <v>1</v>
      </c>
      <c r="C20" s="52">
        <f t="shared" si="15"/>
        <v>9</v>
      </c>
      <c r="D20" s="52" t="str">
        <f t="shared" si="16"/>
        <v/>
      </c>
      <c r="E20" s="52" t="str">
        <f t="shared" si="0"/>
        <v>1.1.9</v>
      </c>
      <c r="F20" s="52" t="s">
        <v>2693</v>
      </c>
      <c r="G20" s="52" t="str">
        <f t="shared" si="1"/>
        <v>1 - Demographic codes</v>
      </c>
      <c r="H20" s="52" t="s">
        <v>2698</v>
      </c>
      <c r="I20" s="52" t="str">
        <f t="shared" si="2"/>
        <v>1.1 - Patient details</v>
      </c>
      <c r="J20" s="52" t="s">
        <v>1494</v>
      </c>
      <c r="K20" s="52" t="str">
        <f t="shared" si="3"/>
        <v>1.1.9 - Ethnicity</v>
      </c>
      <c r="L20" s="52"/>
      <c r="M20" s="52" t="str">
        <f t="shared" si="4"/>
        <v/>
      </c>
      <c r="N20" s="56" t="str">
        <f t="shared" si="5"/>
        <v>Ethnicity</v>
      </c>
      <c r="O20" s="56" t="str">
        <f>Table1[Full Reference Number]&amp;" - "&amp;Table1[Final Code level Name]</f>
        <v>1.1.9 - Ethnicity</v>
      </c>
      <c r="P20" s="56"/>
      <c r="Q20" s="52" t="s">
        <v>837</v>
      </c>
      <c r="R20" s="52" t="s">
        <v>47</v>
      </c>
      <c r="S20" s="52" t="s">
        <v>1726</v>
      </c>
      <c r="T20" s="52" t="s">
        <v>1561</v>
      </c>
      <c r="U20" s="52" t="str">
        <f>Table1[[#This Row],[Standard code for all incident types (Y/N)]]</f>
        <v>Yes</v>
      </c>
      <c r="V20" s="52" t="str">
        <f>Table1[[#This Row],[Standard Opt/Mandatory]]</f>
        <v>Opt</v>
      </c>
      <c r="W20" s="52" t="str">
        <f>Table1[[#This Row],[Standard code for all incident types (Y/N)]]</f>
        <v>Yes</v>
      </c>
      <c r="X20" s="52" t="str">
        <f>Table1[[#This Row],[Standard Opt/Mandatory]]</f>
        <v>Opt</v>
      </c>
      <c r="Y20" s="52" t="str">
        <f>Table1[[#This Row],[Standard code for all incident types (Y/N)]]</f>
        <v>Yes</v>
      </c>
      <c r="Z20" s="52" t="str">
        <f>Table1[[#This Row],[Standard Opt/Mandatory]]</f>
        <v>Opt</v>
      </c>
      <c r="AA20" s="52" t="str">
        <f>Table1[[#This Row],[Standard code for all incident types (Y/N)]]</f>
        <v>Yes</v>
      </c>
      <c r="AB20" s="52" t="str">
        <f>Table1[[#This Row],[Standard Opt/Mandatory]]</f>
        <v>Opt</v>
      </c>
      <c r="AC20" s="52" t="str">
        <f>Table1[[#This Row],[Standard code for all incident types (Y/N)]]</f>
        <v>Yes</v>
      </c>
      <c r="AD20" s="52" t="str">
        <f>Table1[[#This Row],[Standard Opt/Mandatory]]</f>
        <v>Opt</v>
      </c>
      <c r="AE20" s="52" t="str">
        <f>Table1[[#This Row],[Standard code for all incident types (Y/N)]]</f>
        <v>Yes</v>
      </c>
      <c r="AF20" s="52" t="str">
        <f>Table1[[#This Row],[Standard Opt/Mandatory]]</f>
        <v>Opt</v>
      </c>
      <c r="AG20" s="52"/>
    </row>
    <row r="21" spans="1:33" ht="15" customHeight="1" x14ac:dyDescent="0.25">
      <c r="A21" s="52">
        <f t="shared" si="13"/>
        <v>1</v>
      </c>
      <c r="B21" s="52">
        <f t="shared" si="14"/>
        <v>1</v>
      </c>
      <c r="C21" s="52">
        <f t="shared" si="15"/>
        <v>9</v>
      </c>
      <c r="D21" s="52">
        <f t="shared" si="16"/>
        <v>1</v>
      </c>
      <c r="E21" s="52" t="str">
        <f t="shared" si="0"/>
        <v>1.1.9.1</v>
      </c>
      <c r="F21" s="52" t="s">
        <v>2693</v>
      </c>
      <c r="G21" s="52" t="str">
        <f t="shared" si="1"/>
        <v>1 - Demographic codes</v>
      </c>
      <c r="H21" s="52" t="s">
        <v>2698</v>
      </c>
      <c r="I21" s="52" t="str">
        <f t="shared" si="2"/>
        <v>1.1 - Patient details</v>
      </c>
      <c r="J21" s="52" t="s">
        <v>1494</v>
      </c>
      <c r="K21" s="52" t="str">
        <f t="shared" si="3"/>
        <v>1.1.9 - Ethnicity</v>
      </c>
      <c r="L21" s="52" t="s">
        <v>1490</v>
      </c>
      <c r="M21" s="52" t="str">
        <f t="shared" si="4"/>
        <v>1.1.9.1 - White</v>
      </c>
      <c r="N21" s="56" t="str">
        <f t="shared" si="5"/>
        <v>White</v>
      </c>
      <c r="O21" s="56" t="str">
        <f>Table1[Full Reference Number]&amp;" - "&amp;Table1[Final Code level Name]</f>
        <v>1.1.9.1 - White</v>
      </c>
      <c r="P21" s="56"/>
      <c r="Q21" s="52" t="s">
        <v>1728</v>
      </c>
      <c r="R21" s="52" t="s">
        <v>47</v>
      </c>
      <c r="S21" s="52" t="s">
        <v>1726</v>
      </c>
      <c r="T21" s="52" t="s">
        <v>1561</v>
      </c>
      <c r="U21" s="52" t="str">
        <f>Table1[[#This Row],[Standard code for all incident types (Y/N)]]</f>
        <v>Yes</v>
      </c>
      <c r="V21" s="52" t="str">
        <f>Table1[[#This Row],[Standard Opt/Mandatory]]</f>
        <v>Opt</v>
      </c>
      <c r="W21" s="52" t="str">
        <f>Table1[[#This Row],[Standard code for all incident types (Y/N)]]</f>
        <v>Yes</v>
      </c>
      <c r="X21" s="52" t="str">
        <f>Table1[[#This Row],[Standard Opt/Mandatory]]</f>
        <v>Opt</v>
      </c>
      <c r="Y21" s="52" t="str">
        <f>Table1[[#This Row],[Standard code for all incident types (Y/N)]]</f>
        <v>Yes</v>
      </c>
      <c r="Z21" s="52" t="str">
        <f>Table1[[#This Row],[Standard Opt/Mandatory]]</f>
        <v>Opt</v>
      </c>
      <c r="AA21" s="52" t="str">
        <f>Table1[[#This Row],[Standard code for all incident types (Y/N)]]</f>
        <v>Yes</v>
      </c>
      <c r="AB21" s="52" t="str">
        <f>Table1[[#This Row],[Standard Opt/Mandatory]]</f>
        <v>Opt</v>
      </c>
      <c r="AC21" s="52" t="str">
        <f>Table1[[#This Row],[Standard code for all incident types (Y/N)]]</f>
        <v>Yes</v>
      </c>
      <c r="AD21" s="52" t="str">
        <f>Table1[[#This Row],[Standard Opt/Mandatory]]</f>
        <v>Opt</v>
      </c>
      <c r="AE21" s="52" t="str">
        <f>Table1[[#This Row],[Standard code for all incident types (Y/N)]]</f>
        <v>Yes</v>
      </c>
      <c r="AF21" s="52" t="str">
        <f>Table1[[#This Row],[Standard Opt/Mandatory]]</f>
        <v>Opt</v>
      </c>
      <c r="AG21" s="52"/>
    </row>
    <row r="22" spans="1:33" ht="15" customHeight="1" x14ac:dyDescent="0.25">
      <c r="A22" s="52">
        <f t="shared" si="13"/>
        <v>1</v>
      </c>
      <c r="B22" s="52">
        <f t="shared" si="14"/>
        <v>1</v>
      </c>
      <c r="C22" s="52">
        <f t="shared" si="15"/>
        <v>9</v>
      </c>
      <c r="D22" s="52">
        <f t="shared" si="16"/>
        <v>2</v>
      </c>
      <c r="E22" s="52" t="str">
        <f t="shared" si="0"/>
        <v>1.1.9.2</v>
      </c>
      <c r="F22" s="52" t="s">
        <v>2693</v>
      </c>
      <c r="G22" s="52" t="str">
        <f t="shared" si="1"/>
        <v>1 - Demographic codes</v>
      </c>
      <c r="H22" s="52" t="s">
        <v>2698</v>
      </c>
      <c r="I22" s="52" t="str">
        <f t="shared" si="2"/>
        <v>1.1 - Patient details</v>
      </c>
      <c r="J22" s="52" t="s">
        <v>1494</v>
      </c>
      <c r="K22" s="52" t="str">
        <f t="shared" si="3"/>
        <v>1.1.9 - Ethnicity</v>
      </c>
      <c r="L22" s="52" t="s">
        <v>1491</v>
      </c>
      <c r="M22" s="52" t="str">
        <f t="shared" si="4"/>
        <v>1.1.9.2 - Mixed</v>
      </c>
      <c r="N22" s="56" t="str">
        <f t="shared" si="5"/>
        <v>Mixed</v>
      </c>
      <c r="O22" s="56" t="str">
        <f>Table1[Full Reference Number]&amp;" - "&amp;Table1[Final Code level Name]</f>
        <v>1.1.9.2 - Mixed</v>
      </c>
      <c r="P22" s="56"/>
      <c r="Q22" s="52" t="s">
        <v>1728</v>
      </c>
      <c r="R22" s="52" t="s">
        <v>47</v>
      </c>
      <c r="S22" s="52" t="s">
        <v>1726</v>
      </c>
      <c r="T22" s="52" t="s">
        <v>1561</v>
      </c>
      <c r="U22" s="52" t="str">
        <f>Table1[[#This Row],[Standard code for all incident types (Y/N)]]</f>
        <v>Yes</v>
      </c>
      <c r="V22" s="52" t="str">
        <f>Table1[[#This Row],[Standard Opt/Mandatory]]</f>
        <v>Opt</v>
      </c>
      <c r="W22" s="52" t="str">
        <f>Table1[[#This Row],[Standard code for all incident types (Y/N)]]</f>
        <v>Yes</v>
      </c>
      <c r="X22" s="52" t="str">
        <f>Table1[[#This Row],[Standard Opt/Mandatory]]</f>
        <v>Opt</v>
      </c>
      <c r="Y22" s="52" t="str">
        <f>Table1[[#This Row],[Standard code for all incident types (Y/N)]]</f>
        <v>Yes</v>
      </c>
      <c r="Z22" s="52" t="str">
        <f>Table1[[#This Row],[Standard Opt/Mandatory]]</f>
        <v>Opt</v>
      </c>
      <c r="AA22" s="52" t="str">
        <f>Table1[[#This Row],[Standard code for all incident types (Y/N)]]</f>
        <v>Yes</v>
      </c>
      <c r="AB22" s="52" t="str">
        <f>Table1[[#This Row],[Standard Opt/Mandatory]]</f>
        <v>Opt</v>
      </c>
      <c r="AC22" s="52" t="str">
        <f>Table1[[#This Row],[Standard code for all incident types (Y/N)]]</f>
        <v>Yes</v>
      </c>
      <c r="AD22" s="52" t="str">
        <f>Table1[[#This Row],[Standard Opt/Mandatory]]</f>
        <v>Opt</v>
      </c>
      <c r="AE22" s="52" t="str">
        <f>Table1[[#This Row],[Standard code for all incident types (Y/N)]]</f>
        <v>Yes</v>
      </c>
      <c r="AF22" s="52" t="str">
        <f>Table1[[#This Row],[Standard Opt/Mandatory]]</f>
        <v>Opt</v>
      </c>
      <c r="AG22" s="52"/>
    </row>
    <row r="23" spans="1:33" ht="15" customHeight="1" x14ac:dyDescent="0.25">
      <c r="A23" s="52">
        <f t="shared" si="13"/>
        <v>1</v>
      </c>
      <c r="B23" s="52">
        <f t="shared" si="14"/>
        <v>1</v>
      </c>
      <c r="C23" s="52">
        <f t="shared" si="15"/>
        <v>9</v>
      </c>
      <c r="D23" s="52">
        <f t="shared" si="16"/>
        <v>3</v>
      </c>
      <c r="E23" s="52" t="str">
        <f t="shared" si="0"/>
        <v>1.1.9.3</v>
      </c>
      <c r="F23" s="52" t="s">
        <v>2693</v>
      </c>
      <c r="G23" s="52" t="str">
        <f t="shared" si="1"/>
        <v>1 - Demographic codes</v>
      </c>
      <c r="H23" s="52" t="s">
        <v>2698</v>
      </c>
      <c r="I23" s="52" t="str">
        <f t="shared" si="2"/>
        <v>1.1 - Patient details</v>
      </c>
      <c r="J23" s="52" t="s">
        <v>1494</v>
      </c>
      <c r="K23" s="52" t="str">
        <f t="shared" si="3"/>
        <v>1.1.9 - Ethnicity</v>
      </c>
      <c r="L23" s="52" t="s">
        <v>2801</v>
      </c>
      <c r="M23" s="52" t="str">
        <f t="shared" si="4"/>
        <v>1.1.9.3 - Asian / asian british</v>
      </c>
      <c r="N23" s="56" t="str">
        <f t="shared" si="5"/>
        <v>Asian / asian british</v>
      </c>
      <c r="O23" s="56" t="str">
        <f>Table1[Full Reference Number]&amp;" - "&amp;Table1[Final Code level Name]</f>
        <v>1.1.9.3 - Asian / asian british</v>
      </c>
      <c r="P23" s="56"/>
      <c r="Q23" s="52" t="s">
        <v>1728</v>
      </c>
      <c r="R23" s="52" t="s">
        <v>47</v>
      </c>
      <c r="S23" s="52" t="s">
        <v>1726</v>
      </c>
      <c r="T23" s="52" t="s">
        <v>1561</v>
      </c>
      <c r="U23" s="52" t="str">
        <f>Table1[[#This Row],[Standard code for all incident types (Y/N)]]</f>
        <v>Yes</v>
      </c>
      <c r="V23" s="52" t="str">
        <f>Table1[[#This Row],[Standard Opt/Mandatory]]</f>
        <v>Opt</v>
      </c>
      <c r="W23" s="52" t="str">
        <f>Table1[[#This Row],[Standard code for all incident types (Y/N)]]</f>
        <v>Yes</v>
      </c>
      <c r="X23" s="52" t="str">
        <f>Table1[[#This Row],[Standard Opt/Mandatory]]</f>
        <v>Opt</v>
      </c>
      <c r="Y23" s="52" t="str">
        <f>Table1[[#This Row],[Standard code for all incident types (Y/N)]]</f>
        <v>Yes</v>
      </c>
      <c r="Z23" s="52" t="str">
        <f>Table1[[#This Row],[Standard Opt/Mandatory]]</f>
        <v>Opt</v>
      </c>
      <c r="AA23" s="52" t="str">
        <f>Table1[[#This Row],[Standard code for all incident types (Y/N)]]</f>
        <v>Yes</v>
      </c>
      <c r="AB23" s="52" t="str">
        <f>Table1[[#This Row],[Standard Opt/Mandatory]]</f>
        <v>Opt</v>
      </c>
      <c r="AC23" s="52" t="str">
        <f>Table1[[#This Row],[Standard code for all incident types (Y/N)]]</f>
        <v>Yes</v>
      </c>
      <c r="AD23" s="52" t="str">
        <f>Table1[[#This Row],[Standard Opt/Mandatory]]</f>
        <v>Opt</v>
      </c>
      <c r="AE23" s="52" t="str">
        <f>Table1[[#This Row],[Standard code for all incident types (Y/N)]]</f>
        <v>Yes</v>
      </c>
      <c r="AF23" s="52" t="str">
        <f>Table1[[#This Row],[Standard Opt/Mandatory]]</f>
        <v>Opt</v>
      </c>
      <c r="AG23" s="52"/>
    </row>
    <row r="24" spans="1:33" ht="15" customHeight="1" x14ac:dyDescent="0.25">
      <c r="A24" s="52">
        <f t="shared" si="13"/>
        <v>1</v>
      </c>
      <c r="B24" s="52">
        <f t="shared" si="14"/>
        <v>1</v>
      </c>
      <c r="C24" s="52">
        <f t="shared" si="15"/>
        <v>9</v>
      </c>
      <c r="D24" s="52">
        <f t="shared" si="16"/>
        <v>4</v>
      </c>
      <c r="E24" s="52" t="str">
        <f t="shared" si="0"/>
        <v>1.1.9.4</v>
      </c>
      <c r="F24" s="52" t="s">
        <v>2693</v>
      </c>
      <c r="G24" s="52" t="str">
        <f t="shared" si="1"/>
        <v>1 - Demographic codes</v>
      </c>
      <c r="H24" s="52" t="s">
        <v>2698</v>
      </c>
      <c r="I24" s="52" t="str">
        <f t="shared" si="2"/>
        <v>1.1 - Patient details</v>
      </c>
      <c r="J24" s="52" t="s">
        <v>1494</v>
      </c>
      <c r="K24" s="52" t="str">
        <f t="shared" si="3"/>
        <v>1.1.9 - Ethnicity</v>
      </c>
      <c r="L24" s="52" t="s">
        <v>2802</v>
      </c>
      <c r="M24" s="52" t="str">
        <f t="shared" si="4"/>
        <v>1.1.9.4 - Black / black british</v>
      </c>
      <c r="N24" s="56" t="str">
        <f t="shared" si="5"/>
        <v>Black / black british</v>
      </c>
      <c r="O24" s="56" t="str">
        <f>Table1[Full Reference Number]&amp;" - "&amp;Table1[Final Code level Name]</f>
        <v>1.1.9.4 - Black / black british</v>
      </c>
      <c r="P24" s="56"/>
      <c r="Q24" s="52" t="s">
        <v>1728</v>
      </c>
      <c r="R24" s="52" t="s">
        <v>47</v>
      </c>
      <c r="S24" s="52" t="s">
        <v>1726</v>
      </c>
      <c r="T24" s="52" t="s">
        <v>1561</v>
      </c>
      <c r="U24" s="52" t="str">
        <f>Table1[[#This Row],[Standard code for all incident types (Y/N)]]</f>
        <v>Yes</v>
      </c>
      <c r="V24" s="52" t="str">
        <f>Table1[[#This Row],[Standard Opt/Mandatory]]</f>
        <v>Opt</v>
      </c>
      <c r="W24" s="52" t="str">
        <f>Table1[[#This Row],[Standard code for all incident types (Y/N)]]</f>
        <v>Yes</v>
      </c>
      <c r="X24" s="52" t="str">
        <f>Table1[[#This Row],[Standard Opt/Mandatory]]</f>
        <v>Opt</v>
      </c>
      <c r="Y24" s="52" t="str">
        <f>Table1[[#This Row],[Standard code for all incident types (Y/N)]]</f>
        <v>Yes</v>
      </c>
      <c r="Z24" s="52" t="str">
        <f>Table1[[#This Row],[Standard Opt/Mandatory]]</f>
        <v>Opt</v>
      </c>
      <c r="AA24" s="52" t="str">
        <f>Table1[[#This Row],[Standard code for all incident types (Y/N)]]</f>
        <v>Yes</v>
      </c>
      <c r="AB24" s="52" t="str">
        <f>Table1[[#This Row],[Standard Opt/Mandatory]]</f>
        <v>Opt</v>
      </c>
      <c r="AC24" s="52" t="str">
        <f>Table1[[#This Row],[Standard code for all incident types (Y/N)]]</f>
        <v>Yes</v>
      </c>
      <c r="AD24" s="52" t="str">
        <f>Table1[[#This Row],[Standard Opt/Mandatory]]</f>
        <v>Opt</v>
      </c>
      <c r="AE24" s="52" t="str">
        <f>Table1[[#This Row],[Standard code for all incident types (Y/N)]]</f>
        <v>Yes</v>
      </c>
      <c r="AF24" s="52" t="str">
        <f>Table1[[#This Row],[Standard Opt/Mandatory]]</f>
        <v>Opt</v>
      </c>
      <c r="AG24" s="52"/>
    </row>
    <row r="25" spans="1:33" ht="15" customHeight="1" x14ac:dyDescent="0.25">
      <c r="A25" s="52">
        <f t="shared" si="13"/>
        <v>1</v>
      </c>
      <c r="B25" s="52">
        <f t="shared" si="14"/>
        <v>1</v>
      </c>
      <c r="C25" s="52">
        <f t="shared" si="15"/>
        <v>9</v>
      </c>
      <c r="D25" s="52">
        <f t="shared" si="16"/>
        <v>5</v>
      </c>
      <c r="E25" s="52" t="str">
        <f t="shared" si="0"/>
        <v>1.1.9.5</v>
      </c>
      <c r="F25" s="52" t="s">
        <v>2693</v>
      </c>
      <c r="G25" s="52" t="str">
        <f t="shared" si="1"/>
        <v>1 - Demographic codes</v>
      </c>
      <c r="H25" s="52" t="s">
        <v>2698</v>
      </c>
      <c r="I25" s="52" t="str">
        <f t="shared" si="2"/>
        <v>1.1 - Patient details</v>
      </c>
      <c r="J25" s="52" t="s">
        <v>1494</v>
      </c>
      <c r="K25" s="52" t="str">
        <f t="shared" si="3"/>
        <v>1.1.9 - Ethnicity</v>
      </c>
      <c r="L25" s="52" t="s">
        <v>1615</v>
      </c>
      <c r="M25" s="52" t="str">
        <f t="shared" si="4"/>
        <v>1.1.9.5 - Other ethnicity</v>
      </c>
      <c r="N25" s="56" t="str">
        <f t="shared" si="5"/>
        <v>Other ethnicity</v>
      </c>
      <c r="O25" s="56" t="str">
        <f>Table1[Full Reference Number]&amp;" - "&amp;Table1[Final Code level Name]</f>
        <v>1.1.9.5 - Other ethnicity</v>
      </c>
      <c r="P25" s="56"/>
      <c r="Q25" s="52" t="s">
        <v>1728</v>
      </c>
      <c r="R25" s="52" t="s">
        <v>47</v>
      </c>
      <c r="S25" s="52" t="s">
        <v>1726</v>
      </c>
      <c r="T25" s="52" t="s">
        <v>1561</v>
      </c>
      <c r="U25" s="52" t="str">
        <f>Table1[[#This Row],[Standard code for all incident types (Y/N)]]</f>
        <v>Yes</v>
      </c>
      <c r="V25" s="52" t="str">
        <f>Table1[[#This Row],[Standard Opt/Mandatory]]</f>
        <v>Opt</v>
      </c>
      <c r="W25" s="52" t="str">
        <f>Table1[[#This Row],[Standard code for all incident types (Y/N)]]</f>
        <v>Yes</v>
      </c>
      <c r="X25" s="52" t="str">
        <f>Table1[[#This Row],[Standard Opt/Mandatory]]</f>
        <v>Opt</v>
      </c>
      <c r="Y25" s="52" t="str">
        <f>Table1[[#This Row],[Standard code for all incident types (Y/N)]]</f>
        <v>Yes</v>
      </c>
      <c r="Z25" s="52" t="str">
        <f>Table1[[#This Row],[Standard Opt/Mandatory]]</f>
        <v>Opt</v>
      </c>
      <c r="AA25" s="52" t="str">
        <f>Table1[[#This Row],[Standard code for all incident types (Y/N)]]</f>
        <v>Yes</v>
      </c>
      <c r="AB25" s="52" t="str">
        <f>Table1[[#This Row],[Standard Opt/Mandatory]]</f>
        <v>Opt</v>
      </c>
      <c r="AC25" s="52" t="str">
        <f>Table1[[#This Row],[Standard code for all incident types (Y/N)]]</f>
        <v>Yes</v>
      </c>
      <c r="AD25" s="52" t="str">
        <f>Table1[[#This Row],[Standard Opt/Mandatory]]</f>
        <v>Opt</v>
      </c>
      <c r="AE25" s="52" t="str">
        <f>Table1[[#This Row],[Standard code for all incident types (Y/N)]]</f>
        <v>Yes</v>
      </c>
      <c r="AF25" s="52" t="str">
        <f>Table1[[#This Row],[Standard Opt/Mandatory]]</f>
        <v>Opt</v>
      </c>
      <c r="AG25" s="52"/>
    </row>
    <row r="26" spans="1:33" ht="15" customHeight="1" x14ac:dyDescent="0.25">
      <c r="A26" s="52">
        <f t="shared" si="13"/>
        <v>1</v>
      </c>
      <c r="B26" s="52">
        <f t="shared" si="14"/>
        <v>1</v>
      </c>
      <c r="C26" s="52">
        <f t="shared" si="15"/>
        <v>9</v>
      </c>
      <c r="D26" s="52">
        <f t="shared" si="16"/>
        <v>6</v>
      </c>
      <c r="E26" s="52" t="str">
        <f t="shared" si="0"/>
        <v>1.1.9.6</v>
      </c>
      <c r="F26" s="52" t="s">
        <v>2693</v>
      </c>
      <c r="G26" s="52" t="str">
        <f t="shared" si="1"/>
        <v>1 - Demographic codes</v>
      </c>
      <c r="H26" s="52" t="s">
        <v>2698</v>
      </c>
      <c r="I26" s="52" t="str">
        <f t="shared" si="2"/>
        <v>1.1 - Patient details</v>
      </c>
      <c r="J26" s="52" t="s">
        <v>1494</v>
      </c>
      <c r="K26" s="52" t="str">
        <f t="shared" si="3"/>
        <v>1.1.9 - Ethnicity</v>
      </c>
      <c r="L26" s="52" t="s">
        <v>1650</v>
      </c>
      <c r="M26" s="52" t="str">
        <f t="shared" si="4"/>
        <v>1.1.9.6 - Unknown ethnicity</v>
      </c>
      <c r="N26" s="56" t="str">
        <f t="shared" si="5"/>
        <v>Unknown ethnicity</v>
      </c>
      <c r="O26" s="56" t="str">
        <f>Table1[Full Reference Number]&amp;" - "&amp;Table1[Final Code level Name]</f>
        <v>1.1.9.6 - Unknown ethnicity</v>
      </c>
      <c r="P26" s="56"/>
      <c r="Q26" s="52" t="s">
        <v>1728</v>
      </c>
      <c r="R26" s="52" t="s">
        <v>47</v>
      </c>
      <c r="S26" s="52" t="s">
        <v>1726</v>
      </c>
      <c r="T26" s="52" t="s">
        <v>1561</v>
      </c>
      <c r="U26" s="52" t="str">
        <f>Table1[[#This Row],[Standard code for all incident types (Y/N)]]</f>
        <v>Yes</v>
      </c>
      <c r="V26" s="52" t="str">
        <f>Table1[[#This Row],[Standard Opt/Mandatory]]</f>
        <v>Opt</v>
      </c>
      <c r="W26" s="52" t="str">
        <f>Table1[[#This Row],[Standard code for all incident types (Y/N)]]</f>
        <v>Yes</v>
      </c>
      <c r="X26" s="52" t="str">
        <f>Table1[[#This Row],[Standard Opt/Mandatory]]</f>
        <v>Opt</v>
      </c>
      <c r="Y26" s="52" t="str">
        <f>Table1[[#This Row],[Standard code for all incident types (Y/N)]]</f>
        <v>Yes</v>
      </c>
      <c r="Z26" s="52" t="str">
        <f>Table1[[#This Row],[Standard Opt/Mandatory]]</f>
        <v>Opt</v>
      </c>
      <c r="AA26" s="52" t="str">
        <f>Table1[[#This Row],[Standard code for all incident types (Y/N)]]</f>
        <v>Yes</v>
      </c>
      <c r="AB26" s="52" t="str">
        <f>Table1[[#This Row],[Standard Opt/Mandatory]]</f>
        <v>Opt</v>
      </c>
      <c r="AC26" s="52" t="str">
        <f>Table1[[#This Row],[Standard code for all incident types (Y/N)]]</f>
        <v>Yes</v>
      </c>
      <c r="AD26" s="52" t="str">
        <f>Table1[[#This Row],[Standard Opt/Mandatory]]</f>
        <v>Opt</v>
      </c>
      <c r="AE26" s="52" t="str">
        <f>Table1[[#This Row],[Standard code for all incident types (Y/N)]]</f>
        <v>Yes</v>
      </c>
      <c r="AF26" s="52" t="str">
        <f>Table1[[#This Row],[Standard Opt/Mandatory]]</f>
        <v>Opt</v>
      </c>
      <c r="AG26" s="52"/>
    </row>
    <row r="27" spans="1:33" ht="15" customHeight="1" x14ac:dyDescent="0.25">
      <c r="A27" s="52">
        <f t="shared" si="13"/>
        <v>1</v>
      </c>
      <c r="B27" s="52">
        <f t="shared" si="14"/>
        <v>1</v>
      </c>
      <c r="C27" s="52">
        <f t="shared" si="15"/>
        <v>10</v>
      </c>
      <c r="D27" s="52" t="str">
        <f t="shared" si="16"/>
        <v/>
      </c>
      <c r="E27" s="52" t="str">
        <f t="shared" si="0"/>
        <v>1.1.10</v>
      </c>
      <c r="F27" s="52" t="s">
        <v>2693</v>
      </c>
      <c r="G27" s="52" t="str">
        <f t="shared" si="1"/>
        <v>1 - Demographic codes</v>
      </c>
      <c r="H27" s="52" t="s">
        <v>2698</v>
      </c>
      <c r="I27" s="52" t="str">
        <f t="shared" si="2"/>
        <v>1.1 - Patient details</v>
      </c>
      <c r="J27" s="52" t="s">
        <v>1576</v>
      </c>
      <c r="K27" s="52" t="str">
        <f t="shared" si="3"/>
        <v xml:space="preserve">1.1.10 - Address </v>
      </c>
      <c r="L27" s="52"/>
      <c r="M27" s="52" t="str">
        <f t="shared" si="4"/>
        <v/>
      </c>
      <c r="N27" s="56" t="str">
        <f t="shared" si="5"/>
        <v xml:space="preserve">Address </v>
      </c>
      <c r="O27" s="56" t="str">
        <f>Table1[Full Reference Number]&amp;" - "&amp;Table1[Final Code level Name]</f>
        <v xml:space="preserve">1.1.10 - Address </v>
      </c>
      <c r="P27" s="56"/>
      <c r="Q27" s="52" t="s">
        <v>1744</v>
      </c>
      <c r="R27" s="52" t="s">
        <v>47</v>
      </c>
      <c r="S27" s="52" t="s">
        <v>1726</v>
      </c>
      <c r="T27" s="52" t="s">
        <v>47</v>
      </c>
      <c r="U27" s="52" t="str">
        <f>Table1[[#This Row],[Standard code for all incident types (Y/N)]]</f>
        <v>Yes</v>
      </c>
      <c r="V27" s="52" t="str">
        <f>Table1[[#This Row],[Standard Opt/Mandatory]]</f>
        <v>Opt</v>
      </c>
      <c r="W27" s="52" t="str">
        <f>Table1[[#This Row],[Standard code for all incident types (Y/N)]]</f>
        <v>Yes</v>
      </c>
      <c r="X27" s="52" t="str">
        <f>Table1[[#This Row],[Standard Opt/Mandatory]]</f>
        <v>Opt</v>
      </c>
      <c r="Y27" s="52" t="str">
        <f>Table1[[#This Row],[Standard code for all incident types (Y/N)]]</f>
        <v>Yes</v>
      </c>
      <c r="Z27" s="52" t="str">
        <f>Table1[[#This Row],[Standard Opt/Mandatory]]</f>
        <v>Opt</v>
      </c>
      <c r="AA27" s="52" t="str">
        <f>Table1[[#This Row],[Standard code for all incident types (Y/N)]]</f>
        <v>Yes</v>
      </c>
      <c r="AB27" s="52" t="str">
        <f>Table1[[#This Row],[Standard Opt/Mandatory]]</f>
        <v>Opt</v>
      </c>
      <c r="AC27" s="52" t="str">
        <f>Table1[[#This Row],[Standard code for all incident types (Y/N)]]</f>
        <v>Yes</v>
      </c>
      <c r="AD27" s="52" t="str">
        <f>Table1[[#This Row],[Standard Opt/Mandatory]]</f>
        <v>Opt</v>
      </c>
      <c r="AE27" s="52" t="str">
        <f>Table1[[#This Row],[Standard code for all incident types (Y/N)]]</f>
        <v>Yes</v>
      </c>
      <c r="AF27" s="52" t="str">
        <f>Table1[[#This Row],[Standard Opt/Mandatory]]</f>
        <v>Opt</v>
      </c>
      <c r="AG27" s="52"/>
    </row>
    <row r="28" spans="1:33" ht="15" customHeight="1" x14ac:dyDescent="0.25">
      <c r="A28" s="52">
        <f t="shared" si="13"/>
        <v>1</v>
      </c>
      <c r="B28" s="52">
        <f t="shared" si="14"/>
        <v>1</v>
      </c>
      <c r="C28" s="52">
        <f t="shared" si="15"/>
        <v>11</v>
      </c>
      <c r="D28" s="52" t="str">
        <f t="shared" si="16"/>
        <v/>
      </c>
      <c r="E28" s="52" t="str">
        <f t="shared" si="0"/>
        <v>1.1.11</v>
      </c>
      <c r="F28" s="52" t="s">
        <v>2693</v>
      </c>
      <c r="G28" s="52" t="str">
        <f t="shared" si="1"/>
        <v>1 - Demographic codes</v>
      </c>
      <c r="H28" s="52" t="s">
        <v>2698</v>
      </c>
      <c r="I28" s="52" t="str">
        <f t="shared" si="2"/>
        <v>1.1 - Patient details</v>
      </c>
      <c r="J28" s="52" t="s">
        <v>1487</v>
      </c>
      <c r="K28" s="52" t="str">
        <f t="shared" si="3"/>
        <v>1.1.11 - Country</v>
      </c>
      <c r="L28" s="52"/>
      <c r="M28" s="52" t="str">
        <f t="shared" si="4"/>
        <v/>
      </c>
      <c r="N28" s="56" t="str">
        <f t="shared" si="5"/>
        <v>Country</v>
      </c>
      <c r="O28" s="56" t="str">
        <f>Table1[Full Reference Number]&amp;" - "&amp;Table1[Final Code level Name]</f>
        <v>1.1.11 - Country</v>
      </c>
      <c r="P28" s="56"/>
      <c r="Q28" s="52" t="s">
        <v>837</v>
      </c>
      <c r="R28" s="52" t="s">
        <v>47</v>
      </c>
      <c r="S28" s="52" t="s">
        <v>1726</v>
      </c>
      <c r="T28" s="52" t="s">
        <v>1561</v>
      </c>
      <c r="U28" s="52" t="str">
        <f>Table1[[#This Row],[Standard code for all incident types (Y/N)]]</f>
        <v>Yes</v>
      </c>
      <c r="V28" s="52" t="str">
        <f>Table1[[#This Row],[Standard Opt/Mandatory]]</f>
        <v>Opt</v>
      </c>
      <c r="W28" s="52" t="str">
        <f>Table1[[#This Row],[Standard code for all incident types (Y/N)]]</f>
        <v>Yes</v>
      </c>
      <c r="X28" s="52" t="str">
        <f>Table1[[#This Row],[Standard Opt/Mandatory]]</f>
        <v>Opt</v>
      </c>
      <c r="Y28" s="52" t="str">
        <f>Table1[[#This Row],[Standard code for all incident types (Y/N)]]</f>
        <v>Yes</v>
      </c>
      <c r="Z28" s="52" t="str">
        <f>Table1[[#This Row],[Standard Opt/Mandatory]]</f>
        <v>Opt</v>
      </c>
      <c r="AA28" s="52" t="str">
        <f>Table1[[#This Row],[Standard code for all incident types (Y/N)]]</f>
        <v>Yes</v>
      </c>
      <c r="AB28" s="52" t="str">
        <f>Table1[[#This Row],[Standard Opt/Mandatory]]</f>
        <v>Opt</v>
      </c>
      <c r="AC28" s="52" t="str">
        <f>Table1[[#This Row],[Standard code for all incident types (Y/N)]]</f>
        <v>Yes</v>
      </c>
      <c r="AD28" s="52" t="str">
        <f>Table1[[#This Row],[Standard Opt/Mandatory]]</f>
        <v>Opt</v>
      </c>
      <c r="AE28" s="52" t="str">
        <f>Table1[[#This Row],[Standard code for all incident types (Y/N)]]</f>
        <v>Yes</v>
      </c>
      <c r="AF28" s="52" t="str">
        <f>Table1[[#This Row],[Standard Opt/Mandatory]]</f>
        <v>Opt</v>
      </c>
      <c r="AG28" s="52"/>
    </row>
    <row r="29" spans="1:33" ht="15" customHeight="1" x14ac:dyDescent="0.25">
      <c r="A29" s="52">
        <f t="shared" si="13"/>
        <v>1</v>
      </c>
      <c r="B29" s="52">
        <f t="shared" si="14"/>
        <v>1</v>
      </c>
      <c r="C29" s="52">
        <f t="shared" si="15"/>
        <v>11</v>
      </c>
      <c r="D29" s="52">
        <f t="shared" si="16"/>
        <v>1</v>
      </c>
      <c r="E29" s="52" t="str">
        <f t="shared" si="0"/>
        <v>1.1.11.1</v>
      </c>
      <c r="F29" s="52" t="s">
        <v>2693</v>
      </c>
      <c r="G29" s="52" t="str">
        <f t="shared" si="1"/>
        <v>1 - Demographic codes</v>
      </c>
      <c r="H29" s="52" t="s">
        <v>2698</v>
      </c>
      <c r="I29" s="52" t="str">
        <f t="shared" si="2"/>
        <v>1.1 - Patient details</v>
      </c>
      <c r="J29" s="52" t="s">
        <v>1487</v>
      </c>
      <c r="K29" s="52" t="str">
        <f t="shared" si="3"/>
        <v>1.1.11 - Country</v>
      </c>
      <c r="L29" s="52" t="s">
        <v>146</v>
      </c>
      <c r="M29" s="52" t="str">
        <f t="shared" si="4"/>
        <v>1.1.11.1 - England</v>
      </c>
      <c r="N29" s="56" t="str">
        <f t="shared" si="5"/>
        <v>England</v>
      </c>
      <c r="O29" s="56" t="str">
        <f>Table1[Full Reference Number]&amp;" - "&amp;Table1[Final Code level Name]</f>
        <v>1.1.11.1 - England</v>
      </c>
      <c r="P29" s="56"/>
      <c r="Q29" s="52" t="s">
        <v>1728</v>
      </c>
      <c r="R29" s="52" t="s">
        <v>47</v>
      </c>
      <c r="S29" s="52" t="s">
        <v>1726</v>
      </c>
      <c r="T29" s="52" t="s">
        <v>1561</v>
      </c>
      <c r="U29" s="52" t="str">
        <f>Table1[[#This Row],[Standard code for all incident types (Y/N)]]</f>
        <v>Yes</v>
      </c>
      <c r="V29" s="52" t="str">
        <f>Table1[[#This Row],[Standard Opt/Mandatory]]</f>
        <v>Opt</v>
      </c>
      <c r="W29" s="52" t="str">
        <f>Table1[[#This Row],[Standard code for all incident types (Y/N)]]</f>
        <v>Yes</v>
      </c>
      <c r="X29" s="52" t="str">
        <f>Table1[[#This Row],[Standard Opt/Mandatory]]</f>
        <v>Opt</v>
      </c>
      <c r="Y29" s="52" t="str">
        <f>Table1[[#This Row],[Standard code for all incident types (Y/N)]]</f>
        <v>Yes</v>
      </c>
      <c r="Z29" s="52" t="str">
        <f>Table1[[#This Row],[Standard Opt/Mandatory]]</f>
        <v>Opt</v>
      </c>
      <c r="AA29" s="52" t="str">
        <f>Table1[[#This Row],[Standard code for all incident types (Y/N)]]</f>
        <v>Yes</v>
      </c>
      <c r="AB29" s="52" t="str">
        <f>Table1[[#This Row],[Standard Opt/Mandatory]]</f>
        <v>Opt</v>
      </c>
      <c r="AC29" s="52" t="str">
        <f>Table1[[#This Row],[Standard code for all incident types (Y/N)]]</f>
        <v>Yes</v>
      </c>
      <c r="AD29" s="52" t="str">
        <f>Table1[[#This Row],[Standard Opt/Mandatory]]</f>
        <v>Opt</v>
      </c>
      <c r="AE29" s="52" t="str">
        <f>Table1[[#This Row],[Standard code for all incident types (Y/N)]]</f>
        <v>Yes</v>
      </c>
      <c r="AF29" s="52" t="str">
        <f>Table1[[#This Row],[Standard Opt/Mandatory]]</f>
        <v>Opt</v>
      </c>
      <c r="AG29" s="52"/>
    </row>
    <row r="30" spans="1:33" ht="15" customHeight="1" x14ac:dyDescent="0.25">
      <c r="A30" s="52">
        <f t="shared" si="13"/>
        <v>1</v>
      </c>
      <c r="B30" s="52">
        <f t="shared" si="14"/>
        <v>1</v>
      </c>
      <c r="C30" s="52">
        <f t="shared" si="15"/>
        <v>11</v>
      </c>
      <c r="D30" s="52">
        <f t="shared" si="16"/>
        <v>2</v>
      </c>
      <c r="E30" s="52" t="str">
        <f t="shared" si="0"/>
        <v>1.1.11.2</v>
      </c>
      <c r="F30" s="52" t="s">
        <v>2693</v>
      </c>
      <c r="G30" s="52" t="str">
        <f t="shared" si="1"/>
        <v>1 - Demographic codes</v>
      </c>
      <c r="H30" s="52" t="s">
        <v>2698</v>
      </c>
      <c r="I30" s="52" t="str">
        <f t="shared" si="2"/>
        <v>1.1 - Patient details</v>
      </c>
      <c r="J30" s="52" t="s">
        <v>1487</v>
      </c>
      <c r="K30" s="52" t="str">
        <f t="shared" si="3"/>
        <v>1.1.11 - Country</v>
      </c>
      <c r="L30" s="52" t="s">
        <v>147</v>
      </c>
      <c r="M30" s="52" t="str">
        <f t="shared" si="4"/>
        <v>1.1.11.2 - Scotland</v>
      </c>
      <c r="N30" s="56" t="str">
        <f t="shared" si="5"/>
        <v>Scotland</v>
      </c>
      <c r="O30" s="56" t="str">
        <f>Table1[Full Reference Number]&amp;" - "&amp;Table1[Final Code level Name]</f>
        <v>1.1.11.2 - Scotland</v>
      </c>
      <c r="P30" s="56"/>
      <c r="Q30" s="52" t="s">
        <v>1728</v>
      </c>
      <c r="R30" s="52" t="s">
        <v>47</v>
      </c>
      <c r="S30" s="52" t="s">
        <v>1726</v>
      </c>
      <c r="T30" s="52" t="s">
        <v>1561</v>
      </c>
      <c r="U30" s="52" t="str">
        <f>Table1[[#This Row],[Standard code for all incident types (Y/N)]]</f>
        <v>Yes</v>
      </c>
      <c r="V30" s="52" t="str">
        <f>Table1[[#This Row],[Standard Opt/Mandatory]]</f>
        <v>Opt</v>
      </c>
      <c r="W30" s="52" t="str">
        <f>Table1[[#This Row],[Standard code for all incident types (Y/N)]]</f>
        <v>Yes</v>
      </c>
      <c r="X30" s="52" t="str">
        <f>Table1[[#This Row],[Standard Opt/Mandatory]]</f>
        <v>Opt</v>
      </c>
      <c r="Y30" s="52" t="str">
        <f>Table1[[#This Row],[Standard code for all incident types (Y/N)]]</f>
        <v>Yes</v>
      </c>
      <c r="Z30" s="52" t="str">
        <f>Table1[[#This Row],[Standard Opt/Mandatory]]</f>
        <v>Opt</v>
      </c>
      <c r="AA30" s="52" t="str">
        <f>Table1[[#This Row],[Standard code for all incident types (Y/N)]]</f>
        <v>Yes</v>
      </c>
      <c r="AB30" s="52" t="str">
        <f>Table1[[#This Row],[Standard Opt/Mandatory]]</f>
        <v>Opt</v>
      </c>
      <c r="AC30" s="52" t="str">
        <f>Table1[[#This Row],[Standard code for all incident types (Y/N)]]</f>
        <v>Yes</v>
      </c>
      <c r="AD30" s="52" t="str">
        <f>Table1[[#This Row],[Standard Opt/Mandatory]]</f>
        <v>Opt</v>
      </c>
      <c r="AE30" s="52" t="str">
        <f>Table1[[#This Row],[Standard code for all incident types (Y/N)]]</f>
        <v>Yes</v>
      </c>
      <c r="AF30" s="52" t="str">
        <f>Table1[[#This Row],[Standard Opt/Mandatory]]</f>
        <v>Opt</v>
      </c>
      <c r="AG30" s="52"/>
    </row>
    <row r="31" spans="1:33" ht="15" customHeight="1" x14ac:dyDescent="0.25">
      <c r="A31" s="52">
        <f t="shared" si="13"/>
        <v>1</v>
      </c>
      <c r="B31" s="52">
        <f t="shared" si="14"/>
        <v>1</v>
      </c>
      <c r="C31" s="52">
        <f t="shared" si="15"/>
        <v>11</v>
      </c>
      <c r="D31" s="52">
        <f t="shared" si="16"/>
        <v>3</v>
      </c>
      <c r="E31" s="52" t="str">
        <f t="shared" si="0"/>
        <v>1.1.11.3</v>
      </c>
      <c r="F31" s="52" t="s">
        <v>2693</v>
      </c>
      <c r="G31" s="52" t="str">
        <f t="shared" si="1"/>
        <v>1 - Demographic codes</v>
      </c>
      <c r="H31" s="52" t="s">
        <v>2698</v>
      </c>
      <c r="I31" s="52" t="str">
        <f t="shared" si="2"/>
        <v>1.1 - Patient details</v>
      </c>
      <c r="J31" s="52" t="s">
        <v>1487</v>
      </c>
      <c r="K31" s="52" t="str">
        <f t="shared" si="3"/>
        <v>1.1.11 - Country</v>
      </c>
      <c r="L31" s="52" t="s">
        <v>148</v>
      </c>
      <c r="M31" s="52" t="str">
        <f t="shared" si="4"/>
        <v>1.1.11.3 - Wales</v>
      </c>
      <c r="N31" s="56" t="str">
        <f t="shared" si="5"/>
        <v>Wales</v>
      </c>
      <c r="O31" s="56" t="str">
        <f>Table1[Full Reference Number]&amp;" - "&amp;Table1[Final Code level Name]</f>
        <v>1.1.11.3 - Wales</v>
      </c>
      <c r="P31" s="56"/>
      <c r="Q31" s="52" t="s">
        <v>1728</v>
      </c>
      <c r="R31" s="52" t="s">
        <v>47</v>
      </c>
      <c r="S31" s="52" t="s">
        <v>1726</v>
      </c>
      <c r="T31" s="52" t="s">
        <v>1561</v>
      </c>
      <c r="U31" s="52" t="str">
        <f>Table1[[#This Row],[Standard code for all incident types (Y/N)]]</f>
        <v>Yes</v>
      </c>
      <c r="V31" s="52" t="str">
        <f>Table1[[#This Row],[Standard Opt/Mandatory]]</f>
        <v>Opt</v>
      </c>
      <c r="W31" s="52" t="str">
        <f>Table1[[#This Row],[Standard code for all incident types (Y/N)]]</f>
        <v>Yes</v>
      </c>
      <c r="X31" s="52" t="str">
        <f>Table1[[#This Row],[Standard Opt/Mandatory]]</f>
        <v>Opt</v>
      </c>
      <c r="Y31" s="52" t="str">
        <f>Table1[[#This Row],[Standard code for all incident types (Y/N)]]</f>
        <v>Yes</v>
      </c>
      <c r="Z31" s="52" t="str">
        <f>Table1[[#This Row],[Standard Opt/Mandatory]]</f>
        <v>Opt</v>
      </c>
      <c r="AA31" s="52" t="str">
        <f>Table1[[#This Row],[Standard code for all incident types (Y/N)]]</f>
        <v>Yes</v>
      </c>
      <c r="AB31" s="52" t="str">
        <f>Table1[[#This Row],[Standard Opt/Mandatory]]</f>
        <v>Opt</v>
      </c>
      <c r="AC31" s="52" t="str">
        <f>Table1[[#This Row],[Standard code for all incident types (Y/N)]]</f>
        <v>Yes</v>
      </c>
      <c r="AD31" s="52" t="str">
        <f>Table1[[#This Row],[Standard Opt/Mandatory]]</f>
        <v>Opt</v>
      </c>
      <c r="AE31" s="52" t="str">
        <f>Table1[[#This Row],[Standard code for all incident types (Y/N)]]</f>
        <v>Yes</v>
      </c>
      <c r="AF31" s="52" t="str">
        <f>Table1[[#This Row],[Standard Opt/Mandatory]]</f>
        <v>Opt</v>
      </c>
      <c r="AG31" s="52"/>
    </row>
    <row r="32" spans="1:33" ht="15" customHeight="1" x14ac:dyDescent="0.25">
      <c r="A32" s="52">
        <f t="shared" si="13"/>
        <v>1</v>
      </c>
      <c r="B32" s="52">
        <f t="shared" si="14"/>
        <v>1</v>
      </c>
      <c r="C32" s="52">
        <f t="shared" si="15"/>
        <v>11</v>
      </c>
      <c r="D32" s="52">
        <f t="shared" si="16"/>
        <v>4</v>
      </c>
      <c r="E32" s="52" t="str">
        <f t="shared" si="0"/>
        <v>1.1.11.4</v>
      </c>
      <c r="F32" s="52" t="s">
        <v>2693</v>
      </c>
      <c r="G32" s="52" t="str">
        <f t="shared" si="1"/>
        <v>1 - Demographic codes</v>
      </c>
      <c r="H32" s="52" t="s">
        <v>2698</v>
      </c>
      <c r="I32" s="52" t="str">
        <f t="shared" si="2"/>
        <v>1.1 - Patient details</v>
      </c>
      <c r="J32" s="52" t="s">
        <v>1487</v>
      </c>
      <c r="K32" s="52" t="str">
        <f t="shared" si="3"/>
        <v>1.1.11 - Country</v>
      </c>
      <c r="L32" s="52" t="s">
        <v>2803</v>
      </c>
      <c r="M32" s="52" t="str">
        <f t="shared" si="4"/>
        <v>1.1.11.4 - Northern ireland</v>
      </c>
      <c r="N32" s="56" t="str">
        <f t="shared" si="5"/>
        <v>Northern ireland</v>
      </c>
      <c r="O32" s="56" t="str">
        <f>Table1[Full Reference Number]&amp;" - "&amp;Table1[Final Code level Name]</f>
        <v>1.1.11.4 - Northern ireland</v>
      </c>
      <c r="P32" s="56"/>
      <c r="Q32" s="52" t="s">
        <v>1728</v>
      </c>
      <c r="R32" s="52" t="s">
        <v>47</v>
      </c>
      <c r="S32" s="52" t="s">
        <v>1726</v>
      </c>
      <c r="T32" s="52" t="s">
        <v>1561</v>
      </c>
      <c r="U32" s="52" t="str">
        <f>Table1[[#This Row],[Standard code for all incident types (Y/N)]]</f>
        <v>Yes</v>
      </c>
      <c r="V32" s="52" t="str">
        <f>Table1[[#This Row],[Standard Opt/Mandatory]]</f>
        <v>Opt</v>
      </c>
      <c r="W32" s="52" t="str">
        <f>Table1[[#This Row],[Standard code for all incident types (Y/N)]]</f>
        <v>Yes</v>
      </c>
      <c r="X32" s="52" t="str">
        <f>Table1[[#This Row],[Standard Opt/Mandatory]]</f>
        <v>Opt</v>
      </c>
      <c r="Y32" s="52" t="str">
        <f>Table1[[#This Row],[Standard code for all incident types (Y/N)]]</f>
        <v>Yes</v>
      </c>
      <c r="Z32" s="52" t="str">
        <f>Table1[[#This Row],[Standard Opt/Mandatory]]</f>
        <v>Opt</v>
      </c>
      <c r="AA32" s="52" t="str">
        <f>Table1[[#This Row],[Standard code for all incident types (Y/N)]]</f>
        <v>Yes</v>
      </c>
      <c r="AB32" s="52" t="str">
        <f>Table1[[#This Row],[Standard Opt/Mandatory]]</f>
        <v>Opt</v>
      </c>
      <c r="AC32" s="52" t="str">
        <f>Table1[[#This Row],[Standard code for all incident types (Y/N)]]</f>
        <v>Yes</v>
      </c>
      <c r="AD32" s="52" t="str">
        <f>Table1[[#This Row],[Standard Opt/Mandatory]]</f>
        <v>Opt</v>
      </c>
      <c r="AE32" s="52" t="str">
        <f>Table1[[#This Row],[Standard code for all incident types (Y/N)]]</f>
        <v>Yes</v>
      </c>
      <c r="AF32" s="52" t="str">
        <f>Table1[[#This Row],[Standard Opt/Mandatory]]</f>
        <v>Opt</v>
      </c>
      <c r="AG32" s="52"/>
    </row>
    <row r="33" spans="1:33" ht="15" customHeight="1" x14ac:dyDescent="0.25">
      <c r="A33" s="52">
        <f t="shared" si="13"/>
        <v>1</v>
      </c>
      <c r="B33" s="52">
        <f t="shared" si="14"/>
        <v>1</v>
      </c>
      <c r="C33" s="52">
        <f t="shared" si="15"/>
        <v>11</v>
      </c>
      <c r="D33" s="52">
        <f t="shared" si="16"/>
        <v>5</v>
      </c>
      <c r="E33" s="52" t="str">
        <f t="shared" si="0"/>
        <v>1.1.11.5</v>
      </c>
      <c r="F33" s="52" t="s">
        <v>2693</v>
      </c>
      <c r="G33" s="52" t="str">
        <f t="shared" si="1"/>
        <v>1 - Demographic codes</v>
      </c>
      <c r="H33" s="52" t="s">
        <v>2698</v>
      </c>
      <c r="I33" s="52" t="str">
        <f t="shared" si="2"/>
        <v>1.1 - Patient details</v>
      </c>
      <c r="J33" s="52" t="s">
        <v>1487</v>
      </c>
      <c r="K33" s="52" t="str">
        <f t="shared" si="3"/>
        <v>1.1.11 - Country</v>
      </c>
      <c r="L33" s="52" t="s">
        <v>1613</v>
      </c>
      <c r="M33" s="52" t="str">
        <f t="shared" si="4"/>
        <v>1.1.11.5 - Other country</v>
      </c>
      <c r="N33" s="56" t="str">
        <f t="shared" si="5"/>
        <v>Other country</v>
      </c>
      <c r="O33" s="56" t="str">
        <f>Table1[Full Reference Number]&amp;" - "&amp;Table1[Final Code level Name]</f>
        <v>1.1.11.5 - Other country</v>
      </c>
      <c r="P33" s="56"/>
      <c r="Q33" s="52" t="s">
        <v>1728</v>
      </c>
      <c r="R33" s="52" t="s">
        <v>47</v>
      </c>
      <c r="S33" s="52" t="s">
        <v>1726</v>
      </c>
      <c r="T33" s="52" t="s">
        <v>1561</v>
      </c>
      <c r="U33" s="52" t="str">
        <f>Table1[[#This Row],[Standard code for all incident types (Y/N)]]</f>
        <v>Yes</v>
      </c>
      <c r="V33" s="52" t="str">
        <f>Table1[[#This Row],[Standard Opt/Mandatory]]</f>
        <v>Opt</v>
      </c>
      <c r="W33" s="52" t="str">
        <f>Table1[[#This Row],[Standard code for all incident types (Y/N)]]</f>
        <v>Yes</v>
      </c>
      <c r="X33" s="52" t="str">
        <f>Table1[[#This Row],[Standard Opt/Mandatory]]</f>
        <v>Opt</v>
      </c>
      <c r="Y33" s="52" t="str">
        <f>Table1[[#This Row],[Standard code for all incident types (Y/N)]]</f>
        <v>Yes</v>
      </c>
      <c r="Z33" s="52" t="str">
        <f>Table1[[#This Row],[Standard Opt/Mandatory]]</f>
        <v>Opt</v>
      </c>
      <c r="AA33" s="52" t="str">
        <f>Table1[[#This Row],[Standard code for all incident types (Y/N)]]</f>
        <v>Yes</v>
      </c>
      <c r="AB33" s="52" t="str">
        <f>Table1[[#This Row],[Standard Opt/Mandatory]]</f>
        <v>Opt</v>
      </c>
      <c r="AC33" s="52" t="str">
        <f>Table1[[#This Row],[Standard code for all incident types (Y/N)]]</f>
        <v>Yes</v>
      </c>
      <c r="AD33" s="52" t="str">
        <f>Table1[[#This Row],[Standard Opt/Mandatory]]</f>
        <v>Opt</v>
      </c>
      <c r="AE33" s="52" t="str">
        <f>Table1[[#This Row],[Standard code for all incident types (Y/N)]]</f>
        <v>Yes</v>
      </c>
      <c r="AF33" s="52" t="str">
        <f>Table1[[#This Row],[Standard Opt/Mandatory]]</f>
        <v>Opt</v>
      </c>
      <c r="AG33" s="52"/>
    </row>
    <row r="34" spans="1:33" ht="15" customHeight="1" x14ac:dyDescent="0.25">
      <c r="A34" s="52">
        <f t="shared" si="13"/>
        <v>1</v>
      </c>
      <c r="B34" s="52">
        <f t="shared" si="14"/>
        <v>1</v>
      </c>
      <c r="C34" s="52">
        <f t="shared" si="15"/>
        <v>12</v>
      </c>
      <c r="D34" s="52" t="str">
        <f t="shared" si="16"/>
        <v/>
      </c>
      <c r="E34" s="61" t="str">
        <f>A34&amp;IF(B34="","","."&amp;B34)&amp;IF(C34="","","."&amp;C34)&amp;IF(D34="","","."&amp;D34)</f>
        <v>1.1.12</v>
      </c>
      <c r="F34" s="52" t="s">
        <v>2693</v>
      </c>
      <c r="G34" s="63" t="str">
        <f>A34&amp;" - "&amp;F34</f>
        <v>1 - Demographic codes</v>
      </c>
      <c r="H34" s="52" t="s">
        <v>2698</v>
      </c>
      <c r="I34" s="63" t="str">
        <f>IF(B34="","",A34&amp;"."&amp;B34&amp;" - "&amp;H34)</f>
        <v>1.1 - Patient details</v>
      </c>
      <c r="J34" s="52" t="s">
        <v>1577</v>
      </c>
      <c r="K34" s="63" t="str">
        <f>IF(C34="","",A34&amp;"."&amp;B34&amp;"."&amp;C34&amp;" - "&amp;J34)</f>
        <v>1.1.12 - Diagnosis</v>
      </c>
      <c r="L34" s="62"/>
      <c r="M34" s="63" t="str">
        <f>IF(D34="","",A34&amp;"."&amp;B34&amp;"."&amp;C34&amp;"."&amp;D34&amp;" - "&amp;L34)</f>
        <v/>
      </c>
      <c r="N34" s="65" t="str">
        <f>IF(NOT(ISBLANK(L34)),L34,
IF(NOT(ISBLANK(J34)),J34,
IF(NOT(ISBLANK(H34)),H34,
IF(NOT(ISBLANK(F34)),F34))))</f>
        <v>Diagnosis</v>
      </c>
      <c r="O34" s="65" t="str">
        <f>Table1[Full Reference Number]&amp;" - "&amp;Table1[Final Code level Name]</f>
        <v>1.1.12 - Diagnosis</v>
      </c>
      <c r="P34" s="66"/>
      <c r="Q34" s="66" t="s">
        <v>1744</v>
      </c>
      <c r="R34" s="52" t="s">
        <v>47</v>
      </c>
      <c r="S34" s="52" t="s">
        <v>1726</v>
      </c>
      <c r="T34" s="52" t="s">
        <v>1561</v>
      </c>
      <c r="U34" s="52" t="str">
        <f>Table1[[#This Row],[Standard code for all incident types (Y/N)]]</f>
        <v>Yes</v>
      </c>
      <c r="V34" s="52" t="str">
        <f>Table1[[#This Row],[Standard Opt/Mandatory]]</f>
        <v>Opt</v>
      </c>
      <c r="W34" s="52" t="str">
        <f>Table1[[#This Row],[Standard code for all incident types (Y/N)]]</f>
        <v>Yes</v>
      </c>
      <c r="X34" s="52" t="str">
        <f>Table1[[#This Row],[Standard Opt/Mandatory]]</f>
        <v>Opt</v>
      </c>
      <c r="Y34" s="52" t="str">
        <f>Table1[[#This Row],[Standard code for all incident types (Y/N)]]</f>
        <v>Yes</v>
      </c>
      <c r="Z34" s="52" t="str">
        <f>Table1[[#This Row],[Standard Opt/Mandatory]]</f>
        <v>Opt</v>
      </c>
      <c r="AA34" s="52" t="str">
        <f>Table1[[#This Row],[Standard code for all incident types (Y/N)]]</f>
        <v>Yes</v>
      </c>
      <c r="AB34" s="52" t="str">
        <f>Table1[[#This Row],[Standard Opt/Mandatory]]</f>
        <v>Opt</v>
      </c>
      <c r="AC34" s="52" t="str">
        <f>Table1[[#This Row],[Standard code for all incident types (Y/N)]]</f>
        <v>Yes</v>
      </c>
      <c r="AD34" s="52" t="str">
        <f>Table1[[#This Row],[Standard Opt/Mandatory]]</f>
        <v>Opt</v>
      </c>
      <c r="AE34" s="52" t="str">
        <f>Table1[[#This Row],[Standard code for all incident types (Y/N)]]</f>
        <v>Yes</v>
      </c>
      <c r="AF34" s="52" t="str">
        <f>Table1[[#This Row],[Standard Opt/Mandatory]]</f>
        <v>Opt</v>
      </c>
      <c r="AG34" s="52"/>
    </row>
    <row r="35" spans="1:33" ht="15" customHeight="1" x14ac:dyDescent="0.25">
      <c r="A35" s="52">
        <f t="shared" si="13"/>
        <v>1</v>
      </c>
      <c r="B35" s="52">
        <f t="shared" si="14"/>
        <v>2</v>
      </c>
      <c r="C35" s="52">
        <f t="shared" si="15"/>
        <v>1</v>
      </c>
      <c r="D35" s="52" t="str">
        <f t="shared" si="16"/>
        <v/>
      </c>
      <c r="E35" s="52" t="str">
        <f t="shared" si="0"/>
        <v>1.2.1</v>
      </c>
      <c r="F35" s="52" t="s">
        <v>2693</v>
      </c>
      <c r="G35" s="52" t="str">
        <f t="shared" si="1"/>
        <v>1 - Demographic codes</v>
      </c>
      <c r="H35" s="52" t="s">
        <v>2699</v>
      </c>
      <c r="I35" s="52" t="str">
        <f t="shared" si="2"/>
        <v>1.2 - Service details</v>
      </c>
      <c r="J35" s="52" t="s">
        <v>2724</v>
      </c>
      <c r="K35" s="52" t="str">
        <f t="shared" si="3"/>
        <v>1.2.1 - Therapy area</v>
      </c>
      <c r="L35" s="52"/>
      <c r="M35" s="52" t="str">
        <f t="shared" si="4"/>
        <v/>
      </c>
      <c r="N35" s="56" t="str">
        <f t="shared" si="5"/>
        <v>Therapy area</v>
      </c>
      <c r="O35" s="56" t="str">
        <f>Table1[Full Reference Number]&amp;" - "&amp;Table1[Final Code level Name]</f>
        <v>1.2.1 - Therapy area</v>
      </c>
      <c r="P35" s="56" t="s">
        <v>2615</v>
      </c>
      <c r="Q35" s="52" t="s">
        <v>1744</v>
      </c>
      <c r="R35" s="52" t="s">
        <v>47</v>
      </c>
      <c r="S35" s="52" t="s">
        <v>1730</v>
      </c>
      <c r="T35" s="52" t="s">
        <v>1561</v>
      </c>
      <c r="U35" s="52" t="str">
        <f>Table1[[#This Row],[Standard code for all incident types (Y/N)]]</f>
        <v>Yes</v>
      </c>
      <c r="V35" s="52" t="str">
        <f>Table1[[#This Row],[Standard Opt/Mandatory]]</f>
        <v>Man unless N/a</v>
      </c>
      <c r="W35" s="52" t="str">
        <f>Table1[[#This Row],[Standard code for all incident types (Y/N)]]</f>
        <v>Yes</v>
      </c>
      <c r="X35" s="52" t="str">
        <f>Table1[[#This Row],[Standard Opt/Mandatory]]</f>
        <v>Man unless N/a</v>
      </c>
      <c r="Y35" s="52" t="str">
        <f>Table1[[#This Row],[Standard code for all incident types (Y/N)]]</f>
        <v>Yes</v>
      </c>
      <c r="Z35" s="52" t="str">
        <f>Table1[[#This Row],[Standard Opt/Mandatory]]</f>
        <v>Man unless N/a</v>
      </c>
      <c r="AA35" s="52" t="str">
        <f>Table1[[#This Row],[Standard code for all incident types (Y/N)]]</f>
        <v>Yes</v>
      </c>
      <c r="AB35" s="52" t="str">
        <f>Table1[[#This Row],[Standard Opt/Mandatory]]</f>
        <v>Man unless N/a</v>
      </c>
      <c r="AC35" s="52" t="str">
        <f>Table1[[#This Row],[Standard code for all incident types (Y/N)]]</f>
        <v>Yes</v>
      </c>
      <c r="AD35" s="52" t="str">
        <f>Table1[[#This Row],[Standard Opt/Mandatory]]</f>
        <v>Man unless N/a</v>
      </c>
      <c r="AE35" s="52" t="str">
        <f>Table1[[#This Row],[Standard code for all incident types (Y/N)]]</f>
        <v>Yes</v>
      </c>
      <c r="AF35" s="52" t="str">
        <f>Table1[[#This Row],[Standard Opt/Mandatory]]</f>
        <v>Man unless N/a</v>
      </c>
      <c r="AG35" s="52"/>
    </row>
    <row r="36" spans="1:33" ht="15" customHeight="1" x14ac:dyDescent="0.25">
      <c r="A36" s="52">
        <f t="shared" si="13"/>
        <v>1</v>
      </c>
      <c r="B36" s="52">
        <f t="shared" si="14"/>
        <v>2</v>
      </c>
      <c r="C36" s="52">
        <f t="shared" si="15"/>
        <v>2</v>
      </c>
      <c r="D36" s="52" t="str">
        <f t="shared" si="16"/>
        <v/>
      </c>
      <c r="E36" s="61" t="str">
        <f>A36&amp;IF(B36="","","."&amp;B36)&amp;IF(C36="","","."&amp;C36)&amp;IF(D36="","","."&amp;D36)</f>
        <v>1.2.2</v>
      </c>
      <c r="F36" s="52" t="s">
        <v>2693</v>
      </c>
      <c r="G36" s="63" t="str">
        <f>A36&amp;" - "&amp;F36</f>
        <v>1 - Demographic codes</v>
      </c>
      <c r="H36" s="52" t="s">
        <v>2699</v>
      </c>
      <c r="I36" s="63" t="str">
        <f>IF(B36="","",A36&amp;"."&amp;B36&amp;" - "&amp;H36)</f>
        <v>1.2 - Service details</v>
      </c>
      <c r="J36" s="52" t="s">
        <v>2725</v>
      </c>
      <c r="K36" s="63" t="str">
        <f>IF(C36="","",A36&amp;"."&amp;B36&amp;"."&amp;C36&amp;" - "&amp;J36)</f>
        <v>1.2.2 - Contract reference</v>
      </c>
      <c r="L36" s="62"/>
      <c r="M36" s="63" t="str">
        <f>IF(D36="","",A36&amp;"."&amp;B36&amp;"."&amp;C36&amp;"."&amp;D36&amp;" - "&amp;L36)</f>
        <v/>
      </c>
      <c r="N36" s="65" t="str">
        <f>IF(NOT(ISBLANK(L36)),L36,
IF(NOT(ISBLANK(J36)),J36,
IF(NOT(ISBLANK(H36)),H36,
IF(NOT(ISBLANK(F36)),F36))))</f>
        <v>Contract reference</v>
      </c>
      <c r="O36" s="65" t="str">
        <f>Table1[Full Reference Number]&amp;" - "&amp;Table1[Final Code level Name]</f>
        <v>1.2.2 - Contract reference</v>
      </c>
      <c r="P36" s="66"/>
      <c r="Q36" s="66" t="s">
        <v>1744</v>
      </c>
      <c r="R36" s="52" t="s">
        <v>47</v>
      </c>
      <c r="S36" s="52" t="s">
        <v>1726</v>
      </c>
      <c r="T36" s="52" t="s">
        <v>1561</v>
      </c>
      <c r="U36" s="52" t="str">
        <f>Table1[[#This Row],[Standard code for all incident types (Y/N)]]</f>
        <v>Yes</v>
      </c>
      <c r="V36" s="52" t="str">
        <f>Table1[[#This Row],[Standard Opt/Mandatory]]</f>
        <v>Opt</v>
      </c>
      <c r="W36" s="52" t="str">
        <f>Table1[[#This Row],[Standard code for all incident types (Y/N)]]</f>
        <v>Yes</v>
      </c>
      <c r="X36" s="52" t="str">
        <f>Table1[[#This Row],[Standard Opt/Mandatory]]</f>
        <v>Opt</v>
      </c>
      <c r="Y36" s="52" t="str">
        <f>Table1[[#This Row],[Standard code for all incident types (Y/N)]]</f>
        <v>Yes</v>
      </c>
      <c r="Z36" s="52" t="str">
        <f>Table1[[#This Row],[Standard Opt/Mandatory]]</f>
        <v>Opt</v>
      </c>
      <c r="AA36" s="52" t="str">
        <f>Table1[[#This Row],[Standard code for all incident types (Y/N)]]</f>
        <v>Yes</v>
      </c>
      <c r="AB36" s="52" t="str">
        <f>Table1[[#This Row],[Standard Opt/Mandatory]]</f>
        <v>Opt</v>
      </c>
      <c r="AC36" s="52" t="str">
        <f>Table1[[#This Row],[Standard code for all incident types (Y/N)]]</f>
        <v>Yes</v>
      </c>
      <c r="AD36" s="52" t="str">
        <f>Table1[[#This Row],[Standard Opt/Mandatory]]</f>
        <v>Opt</v>
      </c>
      <c r="AE36" s="52" t="str">
        <f>Table1[[#This Row],[Standard code for all incident types (Y/N)]]</f>
        <v>Yes</v>
      </c>
      <c r="AF36" s="52" t="str">
        <f>Table1[[#This Row],[Standard Opt/Mandatory]]</f>
        <v>Opt</v>
      </c>
      <c r="AG36" s="52"/>
    </row>
    <row r="37" spans="1:33" ht="15" customHeight="1" x14ac:dyDescent="0.25">
      <c r="A37" s="52">
        <f t="shared" si="13"/>
        <v>1</v>
      </c>
      <c r="B37" s="52">
        <f t="shared" si="14"/>
        <v>2</v>
      </c>
      <c r="C37" s="52">
        <f t="shared" si="15"/>
        <v>3</v>
      </c>
      <c r="D37" s="52" t="str">
        <f t="shared" si="16"/>
        <v/>
      </c>
      <c r="E37" s="52" t="str">
        <f t="shared" si="0"/>
        <v>1.2.3</v>
      </c>
      <c r="F37" s="52" t="s">
        <v>2693</v>
      </c>
      <c r="G37" s="52" t="str">
        <f t="shared" si="1"/>
        <v>1 - Demographic codes</v>
      </c>
      <c r="H37" s="52" t="s">
        <v>2699</v>
      </c>
      <c r="I37" s="52" t="str">
        <f t="shared" si="2"/>
        <v>1.2 - Service details</v>
      </c>
      <c r="J37" s="52" t="s">
        <v>2726</v>
      </c>
      <c r="K37" s="52" t="str">
        <f t="shared" si="3"/>
        <v>1.2.3 - Clinical referring centre</v>
      </c>
      <c r="L37" s="52"/>
      <c r="M37" s="52" t="str">
        <f t="shared" si="4"/>
        <v/>
      </c>
      <c r="N37" s="56" t="str">
        <f t="shared" si="5"/>
        <v>Clinical referring centre</v>
      </c>
      <c r="O37" s="75" t="str">
        <f>Table1[Full Reference Number]&amp;" - "&amp;Table1[Final Code level Name]</f>
        <v>1.2.3 - Clinical referring centre</v>
      </c>
      <c r="P37" s="56" t="s">
        <v>2657</v>
      </c>
      <c r="Q37" s="52" t="s">
        <v>1745</v>
      </c>
      <c r="R37" s="52" t="s">
        <v>47</v>
      </c>
      <c r="S37" s="52" t="s">
        <v>1730</v>
      </c>
      <c r="T37" s="52" t="s">
        <v>1561</v>
      </c>
      <c r="U37" s="52" t="str">
        <f>Table1[[#This Row],[Standard code for all incident types (Y/N)]]</f>
        <v>Yes</v>
      </c>
      <c r="V37" s="52" t="str">
        <f>Table1[[#This Row],[Standard Opt/Mandatory]]</f>
        <v>Man unless N/a</v>
      </c>
      <c r="W37" s="52" t="str">
        <f>Table1[[#This Row],[Standard code for all incident types (Y/N)]]</f>
        <v>Yes</v>
      </c>
      <c r="X37" s="52" t="str">
        <f>Table1[[#This Row],[Standard Opt/Mandatory]]</f>
        <v>Man unless N/a</v>
      </c>
      <c r="Y37" s="52" t="str">
        <f>Table1[[#This Row],[Standard code for all incident types (Y/N)]]</f>
        <v>Yes</v>
      </c>
      <c r="Z37" s="52" t="str">
        <f>Table1[[#This Row],[Standard Opt/Mandatory]]</f>
        <v>Man unless N/a</v>
      </c>
      <c r="AA37" s="52" t="str">
        <f>Table1[[#This Row],[Standard code for all incident types (Y/N)]]</f>
        <v>Yes</v>
      </c>
      <c r="AB37" s="52" t="str">
        <f>Table1[[#This Row],[Standard Opt/Mandatory]]</f>
        <v>Man unless N/a</v>
      </c>
      <c r="AC37" s="52" t="str">
        <f>Table1[[#This Row],[Standard code for all incident types (Y/N)]]</f>
        <v>Yes</v>
      </c>
      <c r="AD37" s="52" t="str">
        <f>Table1[[#This Row],[Standard Opt/Mandatory]]</f>
        <v>Man unless N/a</v>
      </c>
      <c r="AE37" s="52" t="str">
        <f>Table1[[#This Row],[Standard code for all incident types (Y/N)]]</f>
        <v>Yes</v>
      </c>
      <c r="AF37" s="52" t="str">
        <f>Table1[[#This Row],[Standard Opt/Mandatory]]</f>
        <v>Man unless N/a</v>
      </c>
      <c r="AG37" s="52"/>
    </row>
    <row r="38" spans="1:33" ht="15" customHeight="1" x14ac:dyDescent="0.25">
      <c r="A38" s="52">
        <f t="shared" ref="A38:A101" si="17">IF(F38&lt;&gt;F37,A37+1,A37)</f>
        <v>1</v>
      </c>
      <c r="B38" s="52">
        <f t="shared" ref="B38:B101" si="18">IF(ISERROR(IF(ISBLANK(H38),"",IF(F38&lt;&gt;F37,1,IF(H38&lt;&gt;H37,B37+1,B37)))),1,IF(ISBLANK(H38),"",IF(F38&lt;&gt;F37,1,IF(H38&lt;&gt;H37,B37+1,B37))))</f>
        <v>2</v>
      </c>
      <c r="C38" s="52">
        <f t="shared" ref="C38:C101" si="19">IF(ISERROR(IF(ISBLANK(J38),"",IF(H38&lt;&gt;H37,1,IF(J38&lt;&gt;J37,C37+1,C37)))),1,IF(ISBLANK(J38),"",IF(H38&lt;&gt;H37,1,IF(J38&lt;&gt;J37,C37+1,C37))))</f>
        <v>3</v>
      </c>
      <c r="D38" s="52">
        <f t="shared" ref="D38:D101" si="20">IF(ISERROR(IF(ISBLANK(L38),"",IF(J38&lt;&gt;J37,1,IF(L38&lt;&gt;L37,D37+1,D37)))),1,IF(ISBLANK(L38),"",IF(J38&lt;&gt;J37,1,IF(L38&lt;&gt;L37,D37+1,D37))))</f>
        <v>1</v>
      </c>
      <c r="E38" s="61" t="str">
        <f>A38&amp;IF(B38="","","."&amp;B38)&amp;IF(C38="","","."&amp;C38)&amp;IF(D38="","","."&amp;D38)</f>
        <v>1.2.3.1</v>
      </c>
      <c r="F38" s="52" t="s">
        <v>2693</v>
      </c>
      <c r="G38" s="63" t="str">
        <f>A38&amp;" - "&amp;F38</f>
        <v>1 - Demographic codes</v>
      </c>
      <c r="H38" s="52" t="s">
        <v>2699</v>
      </c>
      <c r="I38" s="63" t="str">
        <f>IF(B38="","",A38&amp;"."&amp;B38&amp;" - "&amp;H38)</f>
        <v>1.2 - Service details</v>
      </c>
      <c r="J38" s="52" t="s">
        <v>2726</v>
      </c>
      <c r="K38" s="63" t="str">
        <f>IF(C38="","",A38&amp;"."&amp;B38&amp;"."&amp;C38&amp;" - "&amp;J38)</f>
        <v>1.2.3 - Clinical referring centre</v>
      </c>
      <c r="L38" s="52" t="s">
        <v>2804</v>
      </c>
      <c r="M38" s="63" t="str">
        <f>IF(D38="","",A38&amp;"."&amp;B38&amp;"."&amp;C38&amp;"."&amp;D38&amp;" - "&amp;L38)</f>
        <v>1.2.3.1 - Hospital site name</v>
      </c>
      <c r="N38" s="65" t="str">
        <f>IF(NOT(ISBLANK(L38)),L38,
IF(NOT(ISBLANK(J38)),J38,
IF(NOT(ISBLANK(H38)),H38,
IF(NOT(ISBLANK(F38)),F38))))</f>
        <v>Hospital site name</v>
      </c>
      <c r="O38" s="65" t="str">
        <f>Table1[Full Reference Number]&amp;" - "&amp;Table1[Final Code level Name]</f>
        <v>1.2.3.1 - Hospital site name</v>
      </c>
      <c r="P38" s="66"/>
      <c r="Q38" s="66" t="s">
        <v>1744</v>
      </c>
      <c r="R38" s="52" t="s">
        <v>47</v>
      </c>
      <c r="S38" s="52" t="s">
        <v>1726</v>
      </c>
      <c r="T38" s="52" t="s">
        <v>1561</v>
      </c>
      <c r="U38" s="52" t="s">
        <v>47</v>
      </c>
      <c r="V38" s="52" t="s">
        <v>1726</v>
      </c>
      <c r="W38" s="52" t="s">
        <v>47</v>
      </c>
      <c r="X38" s="52" t="s">
        <v>1726</v>
      </c>
      <c r="Y38" s="52" t="s">
        <v>47</v>
      </c>
      <c r="Z38" s="52" t="s">
        <v>1726</v>
      </c>
      <c r="AA38" s="52" t="s">
        <v>47</v>
      </c>
      <c r="AB38" s="52" t="s">
        <v>1726</v>
      </c>
      <c r="AC38" s="52" t="s">
        <v>47</v>
      </c>
      <c r="AD38" s="52" t="s">
        <v>1726</v>
      </c>
      <c r="AE38" s="52" t="s">
        <v>47</v>
      </c>
      <c r="AF38" s="52" t="s">
        <v>1726</v>
      </c>
      <c r="AG38" s="52"/>
    </row>
    <row r="39" spans="1:33" ht="15" customHeight="1" x14ac:dyDescent="0.25">
      <c r="A39" s="52">
        <f t="shared" si="17"/>
        <v>1</v>
      </c>
      <c r="B39" s="52">
        <f t="shared" si="18"/>
        <v>2</v>
      </c>
      <c r="C39" s="52">
        <f t="shared" si="19"/>
        <v>4</v>
      </c>
      <c r="D39" s="52" t="str">
        <f t="shared" si="20"/>
        <v/>
      </c>
      <c r="E39" s="61" t="str">
        <f>A39&amp;IF(B39="","","."&amp;B39)&amp;IF(C39="","","."&amp;C39)&amp;IF(D39="","","."&amp;D39)</f>
        <v>1.2.4</v>
      </c>
      <c r="F39" s="52" t="s">
        <v>2693</v>
      </c>
      <c r="G39" s="63" t="str">
        <f>A39&amp;" - "&amp;F39</f>
        <v>1 - Demographic codes</v>
      </c>
      <c r="H39" s="52" t="s">
        <v>2699</v>
      </c>
      <c r="I39" s="63" t="str">
        <f>IF(B39="","",A39&amp;"."&amp;B39&amp;" - "&amp;H39)</f>
        <v>1.2 - Service details</v>
      </c>
      <c r="J39" s="52" t="s">
        <v>2536</v>
      </c>
      <c r="K39" s="63" t="str">
        <f>IF(C39="","",A39&amp;"."&amp;B39&amp;"."&amp;C39&amp;" - "&amp;J39)</f>
        <v>1.2.4 - Clinical trial</v>
      </c>
      <c r="L39" s="62"/>
      <c r="M39" s="63" t="str">
        <f>IF(D39="","",A39&amp;"."&amp;B39&amp;"."&amp;C39&amp;"."&amp;D39&amp;" - "&amp;L39)</f>
        <v/>
      </c>
      <c r="N39" s="65" t="str">
        <f>IF(NOT(ISBLANK(L39)),L39,
IF(NOT(ISBLANK(J39)),J39,
IF(NOT(ISBLANK(H39)),H39,
IF(NOT(ISBLANK(F39)),F39))))</f>
        <v>Clinical trial</v>
      </c>
      <c r="O39" s="65" t="str">
        <f>Table1[Full Reference Number]&amp;" - "&amp;Table1[Final Code level Name]</f>
        <v>1.2.4 - Clinical trial</v>
      </c>
      <c r="P39" s="66"/>
      <c r="Q39" s="66" t="s">
        <v>1743</v>
      </c>
      <c r="R39" s="52" t="s">
        <v>47</v>
      </c>
      <c r="S39" s="52" t="s">
        <v>1727</v>
      </c>
      <c r="T39" s="52" t="s">
        <v>1561</v>
      </c>
      <c r="U39" s="52" t="s">
        <v>47</v>
      </c>
      <c r="V39" s="52" t="s">
        <v>1726</v>
      </c>
      <c r="W39" s="52" t="str">
        <f>Table1[[#This Row],[Standard code for all incident types (Y/N)]]</f>
        <v>Yes</v>
      </c>
      <c r="X39" s="52" t="str">
        <f>Table1[[#This Row],[Standard Opt/Mandatory]]</f>
        <v>Man</v>
      </c>
      <c r="Y39" s="52" t="str">
        <f>Table1[[#This Row],[Standard code for all incident types (Y/N)]]</f>
        <v>Yes</v>
      </c>
      <c r="Z39" s="52" t="str">
        <f>Table1[[#This Row],[Standard Opt/Mandatory]]</f>
        <v>Man</v>
      </c>
      <c r="AA39" s="52" t="str">
        <f>Table1[[#This Row],[Standard code for all incident types (Y/N)]]</f>
        <v>Yes</v>
      </c>
      <c r="AB39" s="52" t="str">
        <f>Table1[[#This Row],[Standard Opt/Mandatory]]</f>
        <v>Man</v>
      </c>
      <c r="AC39" s="52" t="str">
        <f>Table1[[#This Row],[Standard code for all incident types (Y/N)]]</f>
        <v>Yes</v>
      </c>
      <c r="AD39" s="52" t="str">
        <f>Table1[[#This Row],[Standard Opt/Mandatory]]</f>
        <v>Man</v>
      </c>
      <c r="AE39" s="52" t="str">
        <f>Table1[[#This Row],[Standard code for all incident types (Y/N)]]</f>
        <v>Yes</v>
      </c>
      <c r="AF39" s="52" t="str">
        <f>Table1[[#This Row],[Standard Opt/Mandatory]]</f>
        <v>Man</v>
      </c>
      <c r="AG39" s="52"/>
    </row>
    <row r="40" spans="1:33" ht="15" customHeight="1" x14ac:dyDescent="0.25">
      <c r="A40" s="52">
        <f t="shared" si="17"/>
        <v>1</v>
      </c>
      <c r="B40" s="52">
        <f t="shared" si="18"/>
        <v>2</v>
      </c>
      <c r="C40" s="52">
        <f t="shared" si="19"/>
        <v>4</v>
      </c>
      <c r="D40" s="52">
        <f t="shared" si="20"/>
        <v>1</v>
      </c>
      <c r="E40" s="61" t="str">
        <f>A40&amp;IF(B40="","","."&amp;B40)&amp;IF(C40="","","."&amp;C40)&amp;IF(D40="","","."&amp;D40)</f>
        <v>1.2.4.1</v>
      </c>
      <c r="F40" s="52" t="s">
        <v>2693</v>
      </c>
      <c r="G40" s="63" t="str">
        <f>A40&amp;" - "&amp;F40</f>
        <v>1 - Demographic codes</v>
      </c>
      <c r="H40" s="52" t="s">
        <v>2699</v>
      </c>
      <c r="I40" s="63" t="str">
        <f>IF(B40="","",A40&amp;"."&amp;B40&amp;" - "&amp;H40)</f>
        <v>1.2 - Service details</v>
      </c>
      <c r="J40" s="52" t="s">
        <v>2536</v>
      </c>
      <c r="K40" s="63" t="str">
        <f>IF(C40="","",A40&amp;"."&amp;B40&amp;"."&amp;C40&amp;" - "&amp;J40)</f>
        <v>1.2.4 - Clinical trial</v>
      </c>
      <c r="L40" s="52" t="s">
        <v>2556</v>
      </c>
      <c r="M40" s="63" t="str">
        <f>IF(D40="","",A40&amp;"."&amp;B40&amp;"."&amp;C40&amp;"."&amp;D40&amp;" - "&amp;L40)</f>
        <v>1.2.4.1 - Clinical trial study reference</v>
      </c>
      <c r="N40" s="65" t="str">
        <f>IF(NOT(ISBLANK(L40)),L40,
IF(NOT(ISBLANK(J40)),J40,
IF(NOT(ISBLANK(H40)),H40,
IF(NOT(ISBLANK(F40)),F40))))</f>
        <v>Clinical trial study reference</v>
      </c>
      <c r="O40" s="65" t="str">
        <f>Table1[Full Reference Number]&amp;" - "&amp;Table1[Final Code level Name]</f>
        <v>1.2.4.1 - Clinical trial study reference</v>
      </c>
      <c r="P40" s="56"/>
      <c r="Q40" s="66" t="s">
        <v>1742</v>
      </c>
      <c r="R40" s="52" t="s">
        <v>47</v>
      </c>
      <c r="S40" s="52" t="s">
        <v>1726</v>
      </c>
      <c r="T40" s="52" t="s">
        <v>1561</v>
      </c>
      <c r="U40" s="52" t="s">
        <v>47</v>
      </c>
      <c r="V40" s="52" t="s">
        <v>1726</v>
      </c>
      <c r="W40" s="52" t="str">
        <f>Table1[[#This Row],[Standard code for all incident types (Y/N)]]</f>
        <v>Yes</v>
      </c>
      <c r="X40" s="52" t="str">
        <f>Table1[[#This Row],[Standard Opt/Mandatory]]</f>
        <v>Opt</v>
      </c>
      <c r="Y40" s="52" t="str">
        <f>Table1[[#This Row],[Standard code for all incident types (Y/N)]]</f>
        <v>Yes</v>
      </c>
      <c r="Z40" s="52" t="str">
        <f>Table1[[#This Row],[Standard Opt/Mandatory]]</f>
        <v>Opt</v>
      </c>
      <c r="AA40" s="52" t="str">
        <f>Table1[[#This Row],[Standard code for all incident types (Y/N)]]</f>
        <v>Yes</v>
      </c>
      <c r="AB40" s="52" t="str">
        <f>Table1[[#This Row],[Standard Opt/Mandatory]]</f>
        <v>Opt</v>
      </c>
      <c r="AC40" s="52" t="str">
        <f>Table1[[#This Row],[Standard code for all incident types (Y/N)]]</f>
        <v>Yes</v>
      </c>
      <c r="AD40" s="52" t="str">
        <f>Table1[[#This Row],[Standard Opt/Mandatory]]</f>
        <v>Opt</v>
      </c>
      <c r="AE40" s="52" t="str">
        <f>Table1[[#This Row],[Standard code for all incident types (Y/N)]]</f>
        <v>Yes</v>
      </c>
      <c r="AF40" s="52" t="str">
        <f>Table1[[#This Row],[Standard Opt/Mandatory]]</f>
        <v>Opt</v>
      </c>
      <c r="AG40" s="52"/>
    </row>
    <row r="41" spans="1:33" s="47" customFormat="1" ht="15" customHeight="1" x14ac:dyDescent="0.25">
      <c r="A41" s="52">
        <f t="shared" si="17"/>
        <v>1</v>
      </c>
      <c r="B41" s="52">
        <f t="shared" si="18"/>
        <v>3</v>
      </c>
      <c r="C41" s="52" t="str">
        <f t="shared" si="19"/>
        <v/>
      </c>
      <c r="D41" s="52" t="str">
        <f t="shared" si="20"/>
        <v/>
      </c>
      <c r="E41" s="52" t="str">
        <f t="shared" si="0"/>
        <v>1.3</v>
      </c>
      <c r="F41" s="52" t="s">
        <v>2693</v>
      </c>
      <c r="G41" s="52" t="str">
        <f t="shared" si="1"/>
        <v>1 - Demographic codes</v>
      </c>
      <c r="H41" s="52" t="s">
        <v>2700</v>
      </c>
      <c r="I41" s="52" t="str">
        <f t="shared" si="2"/>
        <v>1.3 - Reporter details</v>
      </c>
      <c r="J41" s="55"/>
      <c r="K41" s="52" t="str">
        <f t="shared" si="3"/>
        <v/>
      </c>
      <c r="L41" s="52"/>
      <c r="M41" s="52" t="str">
        <f t="shared" si="4"/>
        <v/>
      </c>
      <c r="N41" s="56" t="str">
        <f t="shared" si="5"/>
        <v>Reporter details</v>
      </c>
      <c r="O41" s="56" t="str">
        <f>Table1[Full Reference Number]&amp;" - "&amp;Table1[Final Code level Name]</f>
        <v>1.3 - Reporter details</v>
      </c>
      <c r="P41" s="56"/>
      <c r="Q41" s="52" t="s">
        <v>837</v>
      </c>
      <c r="R41" s="52" t="s">
        <v>47</v>
      </c>
      <c r="S41" s="52" t="s">
        <v>1727</v>
      </c>
      <c r="T41" s="52" t="s">
        <v>47</v>
      </c>
      <c r="U41" s="52" t="str">
        <f>Table1[[#This Row],[Standard code for all incident types (Y/N)]]</f>
        <v>Yes</v>
      </c>
      <c r="V41" s="52" t="str">
        <f>Table1[[#This Row],[Standard Opt/Mandatory]]</f>
        <v>Man</v>
      </c>
      <c r="W41" s="52" t="str">
        <f>Table1[[#This Row],[Standard code for all incident types (Y/N)]]</f>
        <v>Yes</v>
      </c>
      <c r="X41" s="52" t="str">
        <f>Table1[[#This Row],[Standard Opt/Mandatory]]</f>
        <v>Man</v>
      </c>
      <c r="Y41" s="52" t="str">
        <f>Table1[[#This Row],[Standard code for all incident types (Y/N)]]</f>
        <v>Yes</v>
      </c>
      <c r="Z41" s="52" t="str">
        <f>Table1[[#This Row],[Standard Opt/Mandatory]]</f>
        <v>Man</v>
      </c>
      <c r="AA41" s="52" t="str">
        <f>Table1[[#This Row],[Standard code for all incident types (Y/N)]]</f>
        <v>Yes</v>
      </c>
      <c r="AB41" s="52" t="str">
        <f>Table1[[#This Row],[Standard Opt/Mandatory]]</f>
        <v>Man</v>
      </c>
      <c r="AC41" s="52" t="str">
        <f>Table1[[#This Row],[Standard code for all incident types (Y/N)]]</f>
        <v>Yes</v>
      </c>
      <c r="AD41" s="52" t="str">
        <f>Table1[[#This Row],[Standard Opt/Mandatory]]</f>
        <v>Man</v>
      </c>
      <c r="AE41" s="52" t="str">
        <f>Table1[[#This Row],[Standard code for all incident types (Y/N)]]</f>
        <v>Yes</v>
      </c>
      <c r="AF41" s="52" t="str">
        <f>Table1[[#This Row],[Standard Opt/Mandatory]]</f>
        <v>Man</v>
      </c>
      <c r="AG41" s="52"/>
    </row>
    <row r="42" spans="1:33" ht="15" customHeight="1" x14ac:dyDescent="0.25">
      <c r="A42" s="52">
        <f t="shared" si="17"/>
        <v>1</v>
      </c>
      <c r="B42" s="52">
        <f t="shared" si="18"/>
        <v>3</v>
      </c>
      <c r="C42" s="52">
        <f t="shared" si="19"/>
        <v>1</v>
      </c>
      <c r="D42" s="52" t="str">
        <f t="shared" si="20"/>
        <v/>
      </c>
      <c r="E42" s="52" t="str">
        <f t="shared" si="0"/>
        <v>1.3.1</v>
      </c>
      <c r="F42" s="52" t="s">
        <v>2693</v>
      </c>
      <c r="G42" s="52" t="str">
        <f t="shared" si="1"/>
        <v>1 - Demographic codes</v>
      </c>
      <c r="H42" s="52" t="s">
        <v>2700</v>
      </c>
      <c r="I42" s="52" t="str">
        <f t="shared" si="2"/>
        <v>1.3 - Reporter details</v>
      </c>
      <c r="J42" s="52" t="s">
        <v>2727</v>
      </c>
      <c r="K42" s="52" t="str">
        <f t="shared" si="3"/>
        <v>1.3.1 - Reporting organisation</v>
      </c>
      <c r="L42" s="52"/>
      <c r="M42" s="52" t="str">
        <f t="shared" si="4"/>
        <v/>
      </c>
      <c r="N42" s="59" t="str">
        <f t="shared" si="5"/>
        <v>Reporting organisation</v>
      </c>
      <c r="O42" s="56" t="str">
        <f>Table1[Full Reference Number]&amp;" - "&amp;Table1[Final Code level Name]</f>
        <v>1.3.1 - Reporting organisation</v>
      </c>
      <c r="P42" s="56"/>
      <c r="Q42" s="52" t="s">
        <v>837</v>
      </c>
      <c r="R42" s="52" t="s">
        <v>47</v>
      </c>
      <c r="S42" s="52" t="s">
        <v>1727</v>
      </c>
      <c r="T42" s="52" t="s">
        <v>1561</v>
      </c>
      <c r="U42" s="52" t="str">
        <f>Table1[[#This Row],[Standard code for all incident types (Y/N)]]</f>
        <v>Yes</v>
      </c>
      <c r="V42" s="52" t="str">
        <f>Table1[[#This Row],[Standard Opt/Mandatory]]</f>
        <v>Man</v>
      </c>
      <c r="W42" s="52" t="str">
        <f>Table1[[#This Row],[Standard code for all incident types (Y/N)]]</f>
        <v>Yes</v>
      </c>
      <c r="X42" s="52" t="str">
        <f>Table1[[#This Row],[Standard Opt/Mandatory]]</f>
        <v>Man</v>
      </c>
      <c r="Y42" s="52" t="str">
        <f>Table1[[#This Row],[Standard code for all incident types (Y/N)]]</f>
        <v>Yes</v>
      </c>
      <c r="Z42" s="52" t="str">
        <f>Table1[[#This Row],[Standard Opt/Mandatory]]</f>
        <v>Man</v>
      </c>
      <c r="AA42" s="52" t="str">
        <f>Table1[[#This Row],[Standard code for all incident types (Y/N)]]</f>
        <v>Yes</v>
      </c>
      <c r="AB42" s="52" t="str">
        <f>Table1[[#This Row],[Standard Opt/Mandatory]]</f>
        <v>Man</v>
      </c>
      <c r="AC42" s="52" t="str">
        <f>Table1[[#This Row],[Standard code for all incident types (Y/N)]]</f>
        <v>Yes</v>
      </c>
      <c r="AD42" s="52" t="str">
        <f>Table1[[#This Row],[Standard Opt/Mandatory]]</f>
        <v>Man</v>
      </c>
      <c r="AE42" s="52" t="str">
        <f>Table1[[#This Row],[Standard code for all incident types (Y/N)]]</f>
        <v>Yes</v>
      </c>
      <c r="AF42" s="52" t="str">
        <f>Table1[[#This Row],[Standard Opt/Mandatory]]</f>
        <v>Man</v>
      </c>
      <c r="AG42" s="52"/>
    </row>
    <row r="43" spans="1:33" ht="15" customHeight="1" x14ac:dyDescent="0.25">
      <c r="A43" s="52">
        <f t="shared" si="17"/>
        <v>1</v>
      </c>
      <c r="B43" s="52">
        <f t="shared" si="18"/>
        <v>3</v>
      </c>
      <c r="C43" s="52">
        <f t="shared" si="19"/>
        <v>1</v>
      </c>
      <c r="D43" s="52">
        <f t="shared" si="20"/>
        <v>1</v>
      </c>
      <c r="E43" s="52" t="str">
        <f t="shared" si="0"/>
        <v>1.3.1.1</v>
      </c>
      <c r="F43" s="52" t="s">
        <v>2693</v>
      </c>
      <c r="G43" s="52" t="str">
        <f t="shared" si="1"/>
        <v>1 - Demographic codes</v>
      </c>
      <c r="H43" s="52" t="s">
        <v>2700</v>
      </c>
      <c r="I43" s="52" t="str">
        <f t="shared" si="2"/>
        <v>1.3 - Reporter details</v>
      </c>
      <c r="J43" s="52" t="s">
        <v>2727</v>
      </c>
      <c r="K43" s="52" t="str">
        <f t="shared" si="3"/>
        <v>1.3.1 - Reporting organisation</v>
      </c>
      <c r="L43" s="52" t="s">
        <v>2805</v>
      </c>
      <c r="M43" s="52" t="str">
        <f t="shared" si="4"/>
        <v>1.3.1.1 - Patient / patient representative / carer / advocate</v>
      </c>
      <c r="N43" s="59" t="str">
        <f t="shared" si="5"/>
        <v>Patient / patient representative / carer / advocate</v>
      </c>
      <c r="O43" s="56" t="str">
        <f>Table1[Full Reference Number]&amp;" - "&amp;Table1[Final Code level Name]</f>
        <v>1.3.1.1 - Patient / patient representative / carer / advocate</v>
      </c>
      <c r="P43" s="56"/>
      <c r="Q43" s="52" t="s">
        <v>1728</v>
      </c>
      <c r="R43" s="52" t="s">
        <v>47</v>
      </c>
      <c r="S43" s="52" t="s">
        <v>1726</v>
      </c>
      <c r="T43" s="52" t="s">
        <v>1561</v>
      </c>
      <c r="U43" s="52" t="str">
        <f>Table1[[#This Row],[Standard code for all incident types (Y/N)]]</f>
        <v>Yes</v>
      </c>
      <c r="V43" s="52" t="str">
        <f>Table1[[#This Row],[Standard Opt/Mandatory]]</f>
        <v>Opt</v>
      </c>
      <c r="W43" s="52" t="str">
        <f>Table1[[#This Row],[Standard code for all incident types (Y/N)]]</f>
        <v>Yes</v>
      </c>
      <c r="X43" s="52" t="str">
        <f>Table1[[#This Row],[Standard Opt/Mandatory]]</f>
        <v>Opt</v>
      </c>
      <c r="Y43" s="52" t="str">
        <f>Table1[[#This Row],[Standard code for all incident types (Y/N)]]</f>
        <v>Yes</v>
      </c>
      <c r="Z43" s="52" t="str">
        <f>Table1[[#This Row],[Standard Opt/Mandatory]]</f>
        <v>Opt</v>
      </c>
      <c r="AA43" s="52" t="str">
        <f>Table1[[#This Row],[Standard code for all incident types (Y/N)]]</f>
        <v>Yes</v>
      </c>
      <c r="AB43" s="52" t="str">
        <f>Table1[[#This Row],[Standard Opt/Mandatory]]</f>
        <v>Opt</v>
      </c>
      <c r="AC43" s="52" t="str">
        <f>Table1[[#This Row],[Standard code for all incident types (Y/N)]]</f>
        <v>Yes</v>
      </c>
      <c r="AD43" s="52" t="str">
        <f>Table1[[#This Row],[Standard Opt/Mandatory]]</f>
        <v>Opt</v>
      </c>
      <c r="AE43" s="52" t="str">
        <f>Table1[[#This Row],[Standard code for all incident types (Y/N)]]</f>
        <v>Yes</v>
      </c>
      <c r="AF43" s="52" t="str">
        <f>Table1[[#This Row],[Standard Opt/Mandatory]]</f>
        <v>Opt</v>
      </c>
      <c r="AG43" s="52"/>
    </row>
    <row r="44" spans="1:33" ht="15" customHeight="1" x14ac:dyDescent="0.25">
      <c r="A44" s="52">
        <f t="shared" si="17"/>
        <v>1</v>
      </c>
      <c r="B44" s="52">
        <f t="shared" si="18"/>
        <v>3</v>
      </c>
      <c r="C44" s="52">
        <f t="shared" si="19"/>
        <v>1</v>
      </c>
      <c r="D44" s="52">
        <f t="shared" si="20"/>
        <v>2</v>
      </c>
      <c r="E44" s="52" t="str">
        <f t="shared" si="0"/>
        <v>1.3.1.2</v>
      </c>
      <c r="F44" s="52" t="s">
        <v>2693</v>
      </c>
      <c r="G44" s="52" t="str">
        <f t="shared" si="1"/>
        <v>1 - Demographic codes</v>
      </c>
      <c r="H44" s="52" t="s">
        <v>2700</v>
      </c>
      <c r="I44" s="52" t="str">
        <f t="shared" si="2"/>
        <v>1.3 - Reporter details</v>
      </c>
      <c r="J44" s="52" t="s">
        <v>2727</v>
      </c>
      <c r="K44" s="52" t="str">
        <f t="shared" si="3"/>
        <v>1.3.1 - Reporting organisation</v>
      </c>
      <c r="L44" s="52" t="s">
        <v>2877</v>
      </c>
      <c r="M44" s="52" t="str">
        <f t="shared" si="4"/>
        <v>1.3.1.2 - NHS trust / health board / hospital</v>
      </c>
      <c r="N44" s="59" t="str">
        <f t="shared" si="5"/>
        <v>NHS trust / health board / hospital</v>
      </c>
      <c r="O44" s="56" t="str">
        <f>Table1[Full Reference Number]&amp;" - "&amp;Table1[Final Code level Name]</f>
        <v>1.3.1.2 - NHS trust / health board / hospital</v>
      </c>
      <c r="P44" s="56"/>
      <c r="Q44" s="52" t="s">
        <v>1728</v>
      </c>
      <c r="R44" s="52" t="s">
        <v>47</v>
      </c>
      <c r="S44" s="52" t="s">
        <v>1726</v>
      </c>
      <c r="T44" s="52" t="s">
        <v>1561</v>
      </c>
      <c r="U44" s="52" t="str">
        <f>Table1[[#This Row],[Standard code for all incident types (Y/N)]]</f>
        <v>Yes</v>
      </c>
      <c r="V44" s="52" t="str">
        <f>Table1[[#This Row],[Standard Opt/Mandatory]]</f>
        <v>Opt</v>
      </c>
      <c r="W44" s="52" t="str">
        <f>Table1[[#This Row],[Standard code for all incident types (Y/N)]]</f>
        <v>Yes</v>
      </c>
      <c r="X44" s="52" t="str">
        <f>Table1[[#This Row],[Standard Opt/Mandatory]]</f>
        <v>Opt</v>
      </c>
      <c r="Y44" s="52" t="str">
        <f>Table1[[#This Row],[Standard code for all incident types (Y/N)]]</f>
        <v>Yes</v>
      </c>
      <c r="Z44" s="52" t="str">
        <f>Table1[[#This Row],[Standard Opt/Mandatory]]</f>
        <v>Opt</v>
      </c>
      <c r="AA44" s="52" t="str">
        <f>Table1[[#This Row],[Standard code for all incident types (Y/N)]]</f>
        <v>Yes</v>
      </c>
      <c r="AB44" s="52" t="str">
        <f>Table1[[#This Row],[Standard Opt/Mandatory]]</f>
        <v>Opt</v>
      </c>
      <c r="AC44" s="52" t="str">
        <f>Table1[[#This Row],[Standard code for all incident types (Y/N)]]</f>
        <v>Yes</v>
      </c>
      <c r="AD44" s="52" t="str">
        <f>Table1[[#This Row],[Standard Opt/Mandatory]]</f>
        <v>Opt</v>
      </c>
      <c r="AE44" s="52" t="str">
        <f>Table1[[#This Row],[Standard code for all incident types (Y/N)]]</f>
        <v>Yes</v>
      </c>
      <c r="AF44" s="52" t="str">
        <f>Table1[[#This Row],[Standard Opt/Mandatory]]</f>
        <v>Opt</v>
      </c>
      <c r="AG44" s="52"/>
    </row>
    <row r="45" spans="1:33" ht="15" customHeight="1" x14ac:dyDescent="0.25">
      <c r="A45" s="52">
        <f t="shared" si="17"/>
        <v>1</v>
      </c>
      <c r="B45" s="52">
        <f t="shared" si="18"/>
        <v>3</v>
      </c>
      <c r="C45" s="52">
        <f t="shared" si="19"/>
        <v>1</v>
      </c>
      <c r="D45" s="52">
        <f t="shared" si="20"/>
        <v>3</v>
      </c>
      <c r="E45" s="52" t="str">
        <f t="shared" si="0"/>
        <v>1.3.1.3</v>
      </c>
      <c r="F45" s="52" t="s">
        <v>2693</v>
      </c>
      <c r="G45" s="52" t="str">
        <f t="shared" si="1"/>
        <v>1 - Demographic codes</v>
      </c>
      <c r="H45" s="52" t="s">
        <v>2700</v>
      </c>
      <c r="I45" s="52" t="str">
        <f t="shared" si="2"/>
        <v>1.3 - Reporter details</v>
      </c>
      <c r="J45" s="52" t="s">
        <v>2727</v>
      </c>
      <c r="K45" s="52" t="str">
        <f t="shared" si="3"/>
        <v>1.3.1 - Reporting organisation</v>
      </c>
      <c r="L45" s="52" t="s">
        <v>2806</v>
      </c>
      <c r="M45" s="52" t="str">
        <f t="shared" si="4"/>
        <v>1.3.1.3 - Other healthcare professional</v>
      </c>
      <c r="N45" s="59" t="str">
        <f t="shared" si="5"/>
        <v>Other healthcare professional</v>
      </c>
      <c r="O45" s="56" t="str">
        <f>Table1[Full Reference Number]&amp;" - "&amp;Table1[Final Code level Name]</f>
        <v>1.3.1.3 - Other healthcare professional</v>
      </c>
      <c r="P45" s="56"/>
      <c r="Q45" s="52" t="s">
        <v>1728</v>
      </c>
      <c r="R45" s="52" t="s">
        <v>47</v>
      </c>
      <c r="S45" s="52" t="s">
        <v>1726</v>
      </c>
      <c r="T45" s="52" t="s">
        <v>1561</v>
      </c>
      <c r="U45" s="52" t="str">
        <f>Table1[[#This Row],[Standard code for all incident types (Y/N)]]</f>
        <v>Yes</v>
      </c>
      <c r="V45" s="52" t="str">
        <f>Table1[[#This Row],[Standard Opt/Mandatory]]</f>
        <v>Opt</v>
      </c>
      <c r="W45" s="52" t="str">
        <f>Table1[[#This Row],[Standard code for all incident types (Y/N)]]</f>
        <v>Yes</v>
      </c>
      <c r="X45" s="52" t="str">
        <f>Table1[[#This Row],[Standard Opt/Mandatory]]</f>
        <v>Opt</v>
      </c>
      <c r="Y45" s="52" t="str">
        <f>Table1[[#This Row],[Standard code for all incident types (Y/N)]]</f>
        <v>Yes</v>
      </c>
      <c r="Z45" s="52" t="str">
        <f>Table1[[#This Row],[Standard Opt/Mandatory]]</f>
        <v>Opt</v>
      </c>
      <c r="AA45" s="52" t="str">
        <f>Table1[[#This Row],[Standard code for all incident types (Y/N)]]</f>
        <v>Yes</v>
      </c>
      <c r="AB45" s="52" t="str">
        <f>Table1[[#This Row],[Standard Opt/Mandatory]]</f>
        <v>Opt</v>
      </c>
      <c r="AC45" s="52" t="str">
        <f>Table1[[#This Row],[Standard code for all incident types (Y/N)]]</f>
        <v>Yes</v>
      </c>
      <c r="AD45" s="52" t="str">
        <f>Table1[[#This Row],[Standard Opt/Mandatory]]</f>
        <v>Opt</v>
      </c>
      <c r="AE45" s="52" t="str">
        <f>Table1[[#This Row],[Standard code for all incident types (Y/N)]]</f>
        <v>Yes</v>
      </c>
      <c r="AF45" s="52" t="str">
        <f>Table1[[#This Row],[Standard Opt/Mandatory]]</f>
        <v>Opt</v>
      </c>
      <c r="AG45" s="52"/>
    </row>
    <row r="46" spans="1:33" ht="15" customHeight="1" x14ac:dyDescent="0.25">
      <c r="A46" s="52">
        <f t="shared" si="17"/>
        <v>1</v>
      </c>
      <c r="B46" s="52">
        <f t="shared" si="18"/>
        <v>3</v>
      </c>
      <c r="C46" s="52">
        <f t="shared" si="19"/>
        <v>1</v>
      </c>
      <c r="D46" s="52">
        <f t="shared" si="20"/>
        <v>4</v>
      </c>
      <c r="E46" s="52" t="str">
        <f t="shared" si="0"/>
        <v>1.3.1.4</v>
      </c>
      <c r="F46" s="52" t="s">
        <v>2693</v>
      </c>
      <c r="G46" s="52" t="str">
        <f t="shared" si="1"/>
        <v>1 - Demographic codes</v>
      </c>
      <c r="H46" s="52" t="s">
        <v>2700</v>
      </c>
      <c r="I46" s="52" t="str">
        <f t="shared" si="2"/>
        <v>1.3 - Reporter details</v>
      </c>
      <c r="J46" s="52" t="s">
        <v>2727</v>
      </c>
      <c r="K46" s="52" t="str">
        <f t="shared" si="3"/>
        <v>1.3.1 - Reporting organisation</v>
      </c>
      <c r="L46" s="52" t="s">
        <v>2807</v>
      </c>
      <c r="M46" s="52" t="str">
        <f t="shared" si="4"/>
        <v>1.3.1.4 - Purchasing authority / commissioner</v>
      </c>
      <c r="N46" s="59" t="str">
        <f t="shared" si="5"/>
        <v>Purchasing authority / commissioner</v>
      </c>
      <c r="O46" s="56" t="str">
        <f>Table1[Full Reference Number]&amp;" - "&amp;Table1[Final Code level Name]</f>
        <v>1.3.1.4 - Purchasing authority / commissioner</v>
      </c>
      <c r="P46" s="56"/>
      <c r="Q46" s="52" t="s">
        <v>1728</v>
      </c>
      <c r="R46" s="52" t="s">
        <v>47</v>
      </c>
      <c r="S46" s="52" t="s">
        <v>1726</v>
      </c>
      <c r="T46" s="52" t="s">
        <v>1561</v>
      </c>
      <c r="U46" s="52" t="str">
        <f>Table1[[#This Row],[Standard code for all incident types (Y/N)]]</f>
        <v>Yes</v>
      </c>
      <c r="V46" s="52" t="str">
        <f>Table1[[#This Row],[Standard Opt/Mandatory]]</f>
        <v>Opt</v>
      </c>
      <c r="W46" s="52" t="str">
        <f>Table1[[#This Row],[Standard code for all incident types (Y/N)]]</f>
        <v>Yes</v>
      </c>
      <c r="X46" s="52" t="str">
        <f>Table1[[#This Row],[Standard Opt/Mandatory]]</f>
        <v>Opt</v>
      </c>
      <c r="Y46" s="52" t="str">
        <f>Table1[[#This Row],[Standard code for all incident types (Y/N)]]</f>
        <v>Yes</v>
      </c>
      <c r="Z46" s="52" t="str">
        <f>Table1[[#This Row],[Standard Opt/Mandatory]]</f>
        <v>Opt</v>
      </c>
      <c r="AA46" s="52" t="str">
        <f>Table1[[#This Row],[Standard code for all incident types (Y/N)]]</f>
        <v>Yes</v>
      </c>
      <c r="AB46" s="52" t="str">
        <f>Table1[[#This Row],[Standard Opt/Mandatory]]</f>
        <v>Opt</v>
      </c>
      <c r="AC46" s="52" t="str">
        <f>Table1[[#This Row],[Standard code for all incident types (Y/N)]]</f>
        <v>Yes</v>
      </c>
      <c r="AD46" s="52" t="str">
        <f>Table1[[#This Row],[Standard Opt/Mandatory]]</f>
        <v>Opt</v>
      </c>
      <c r="AE46" s="52" t="str">
        <f>Table1[[#This Row],[Standard code for all incident types (Y/N)]]</f>
        <v>Yes</v>
      </c>
      <c r="AF46" s="52" t="str">
        <f>Table1[[#This Row],[Standard Opt/Mandatory]]</f>
        <v>Opt</v>
      </c>
      <c r="AG46" s="52"/>
    </row>
    <row r="47" spans="1:33" ht="15" customHeight="1" x14ac:dyDescent="0.25">
      <c r="A47" s="52">
        <f t="shared" si="17"/>
        <v>1</v>
      </c>
      <c r="B47" s="52">
        <f t="shared" si="18"/>
        <v>3</v>
      </c>
      <c r="C47" s="52">
        <f t="shared" si="19"/>
        <v>1</v>
      </c>
      <c r="D47" s="52">
        <f t="shared" si="20"/>
        <v>5</v>
      </c>
      <c r="E47" s="52" t="str">
        <f t="shared" si="0"/>
        <v>1.3.1.5</v>
      </c>
      <c r="F47" s="52" t="s">
        <v>2693</v>
      </c>
      <c r="G47" s="52" t="str">
        <f t="shared" si="1"/>
        <v>1 - Demographic codes</v>
      </c>
      <c r="H47" s="52" t="s">
        <v>2700</v>
      </c>
      <c r="I47" s="52" t="str">
        <f t="shared" si="2"/>
        <v>1.3 - Reporter details</v>
      </c>
      <c r="J47" s="52" t="s">
        <v>2727</v>
      </c>
      <c r="K47" s="52" t="str">
        <f t="shared" si="3"/>
        <v>1.3.1 - Reporting organisation</v>
      </c>
      <c r="L47" s="52" t="s">
        <v>2808</v>
      </c>
      <c r="M47" s="52" t="str">
        <f t="shared" si="4"/>
        <v>1.3.1.5 - Pharmaceutical / device companies</v>
      </c>
      <c r="N47" s="59" t="str">
        <f t="shared" si="5"/>
        <v>Pharmaceutical / device companies</v>
      </c>
      <c r="O47" s="56" t="str">
        <f>Table1[Full Reference Number]&amp;" - "&amp;Table1[Final Code level Name]</f>
        <v>1.3.1.5 - Pharmaceutical / device companies</v>
      </c>
      <c r="P47" s="56"/>
      <c r="Q47" s="52" t="s">
        <v>1728</v>
      </c>
      <c r="R47" s="52" t="s">
        <v>47</v>
      </c>
      <c r="S47" s="52" t="s">
        <v>1726</v>
      </c>
      <c r="T47" s="52" t="s">
        <v>1561</v>
      </c>
      <c r="U47" s="52" t="str">
        <f>Table1[[#This Row],[Standard code for all incident types (Y/N)]]</f>
        <v>Yes</v>
      </c>
      <c r="V47" s="52" t="str">
        <f>Table1[[#This Row],[Standard Opt/Mandatory]]</f>
        <v>Opt</v>
      </c>
      <c r="W47" s="52" t="str">
        <f>Table1[[#This Row],[Standard code for all incident types (Y/N)]]</f>
        <v>Yes</v>
      </c>
      <c r="X47" s="52" t="str">
        <f>Table1[[#This Row],[Standard Opt/Mandatory]]</f>
        <v>Opt</v>
      </c>
      <c r="Y47" s="52" t="str">
        <f>Table1[[#This Row],[Standard code for all incident types (Y/N)]]</f>
        <v>Yes</v>
      </c>
      <c r="Z47" s="52" t="str">
        <f>Table1[[#This Row],[Standard Opt/Mandatory]]</f>
        <v>Opt</v>
      </c>
      <c r="AA47" s="52" t="str">
        <f>Table1[[#This Row],[Standard code for all incident types (Y/N)]]</f>
        <v>Yes</v>
      </c>
      <c r="AB47" s="52" t="str">
        <f>Table1[[#This Row],[Standard Opt/Mandatory]]</f>
        <v>Opt</v>
      </c>
      <c r="AC47" s="52" t="str">
        <f>Table1[[#This Row],[Standard code for all incident types (Y/N)]]</f>
        <v>Yes</v>
      </c>
      <c r="AD47" s="52" t="str">
        <f>Table1[[#This Row],[Standard Opt/Mandatory]]</f>
        <v>Opt</v>
      </c>
      <c r="AE47" s="52" t="str">
        <f>Table1[[#This Row],[Standard code for all incident types (Y/N)]]</f>
        <v>Yes</v>
      </c>
      <c r="AF47" s="52" t="str">
        <f>Table1[[#This Row],[Standard Opt/Mandatory]]</f>
        <v>Opt</v>
      </c>
      <c r="AG47" s="52"/>
    </row>
    <row r="48" spans="1:33" ht="15" customHeight="1" x14ac:dyDescent="0.25">
      <c r="A48" s="52">
        <f t="shared" si="17"/>
        <v>1</v>
      </c>
      <c r="B48" s="52">
        <f t="shared" si="18"/>
        <v>3</v>
      </c>
      <c r="C48" s="52">
        <f t="shared" si="19"/>
        <v>1</v>
      </c>
      <c r="D48" s="52">
        <f t="shared" si="20"/>
        <v>6</v>
      </c>
      <c r="E48" s="52" t="str">
        <f t="shared" si="0"/>
        <v>1.3.1.6</v>
      </c>
      <c r="F48" s="52" t="s">
        <v>2693</v>
      </c>
      <c r="G48" s="52" t="str">
        <f t="shared" si="1"/>
        <v>1 - Demographic codes</v>
      </c>
      <c r="H48" s="52" t="s">
        <v>2700</v>
      </c>
      <c r="I48" s="52" t="str">
        <f t="shared" si="2"/>
        <v>1.3 - Reporter details</v>
      </c>
      <c r="J48" s="52" t="s">
        <v>2727</v>
      </c>
      <c r="K48" s="52" t="str">
        <f t="shared" si="3"/>
        <v>1.3.1 - Reporting organisation</v>
      </c>
      <c r="L48" s="52" t="s">
        <v>1130</v>
      </c>
      <c r="M48" s="52" t="str">
        <f t="shared" si="4"/>
        <v>1.3.1.6 - Primary sub-contractor</v>
      </c>
      <c r="N48" s="59" t="str">
        <f t="shared" si="5"/>
        <v>Primary sub-contractor</v>
      </c>
      <c r="O48" s="56" t="str">
        <f>Table1[Full Reference Number]&amp;" - "&amp;Table1[Final Code level Name]</f>
        <v>1.3.1.6 - Primary sub-contractor</v>
      </c>
      <c r="P48" s="56"/>
      <c r="Q48" s="52" t="s">
        <v>1728</v>
      </c>
      <c r="R48" s="52" t="s">
        <v>47</v>
      </c>
      <c r="S48" s="52" t="s">
        <v>1726</v>
      </c>
      <c r="T48" s="52" t="s">
        <v>1561</v>
      </c>
      <c r="U48" s="52" t="str">
        <f>Table1[[#This Row],[Standard code for all incident types (Y/N)]]</f>
        <v>Yes</v>
      </c>
      <c r="V48" s="52" t="str">
        <f>Table1[[#This Row],[Standard Opt/Mandatory]]</f>
        <v>Opt</v>
      </c>
      <c r="W48" s="52" t="str">
        <f>Table1[[#This Row],[Standard code for all incident types (Y/N)]]</f>
        <v>Yes</v>
      </c>
      <c r="X48" s="52" t="str">
        <f>Table1[[#This Row],[Standard Opt/Mandatory]]</f>
        <v>Opt</v>
      </c>
      <c r="Y48" s="52" t="str">
        <f>Table1[[#This Row],[Standard code for all incident types (Y/N)]]</f>
        <v>Yes</v>
      </c>
      <c r="Z48" s="52" t="str">
        <f>Table1[[#This Row],[Standard Opt/Mandatory]]</f>
        <v>Opt</v>
      </c>
      <c r="AA48" s="52" t="str">
        <f>Table1[[#This Row],[Standard code for all incident types (Y/N)]]</f>
        <v>Yes</v>
      </c>
      <c r="AB48" s="52" t="str">
        <f>Table1[[#This Row],[Standard Opt/Mandatory]]</f>
        <v>Opt</v>
      </c>
      <c r="AC48" s="52" t="str">
        <f>Table1[[#This Row],[Standard code for all incident types (Y/N)]]</f>
        <v>Yes</v>
      </c>
      <c r="AD48" s="52" t="str">
        <f>Table1[[#This Row],[Standard Opt/Mandatory]]</f>
        <v>Opt</v>
      </c>
      <c r="AE48" s="52" t="str">
        <f>Table1[[#This Row],[Standard code for all incident types (Y/N)]]</f>
        <v>Yes</v>
      </c>
      <c r="AF48" s="52" t="str">
        <f>Table1[[#This Row],[Standard Opt/Mandatory]]</f>
        <v>Opt</v>
      </c>
      <c r="AG48" s="52"/>
    </row>
    <row r="49" spans="1:33" ht="15" customHeight="1" x14ac:dyDescent="0.25">
      <c r="A49" s="52">
        <f t="shared" si="17"/>
        <v>1</v>
      </c>
      <c r="B49" s="52">
        <f t="shared" si="18"/>
        <v>3</v>
      </c>
      <c r="C49" s="52">
        <f t="shared" si="19"/>
        <v>1</v>
      </c>
      <c r="D49" s="52">
        <f t="shared" si="20"/>
        <v>7</v>
      </c>
      <c r="E49" s="52" t="str">
        <f t="shared" si="0"/>
        <v>1.3.1.7</v>
      </c>
      <c r="F49" s="52" t="s">
        <v>2693</v>
      </c>
      <c r="G49" s="52" t="str">
        <f t="shared" si="1"/>
        <v>1 - Demographic codes</v>
      </c>
      <c r="H49" s="52" t="s">
        <v>2700</v>
      </c>
      <c r="I49" s="52" t="str">
        <f t="shared" si="2"/>
        <v>1.3 - Reporter details</v>
      </c>
      <c r="J49" s="52" t="s">
        <v>2727</v>
      </c>
      <c r="K49" s="52" t="str">
        <f t="shared" si="3"/>
        <v>1.3.1 - Reporting organisation</v>
      </c>
      <c r="L49" s="52" t="s">
        <v>1131</v>
      </c>
      <c r="M49" s="52" t="str">
        <f t="shared" si="4"/>
        <v>1.3.1.7 - Suppliers and sub-contractors</v>
      </c>
      <c r="N49" s="59" t="str">
        <f t="shared" si="5"/>
        <v>Suppliers and sub-contractors</v>
      </c>
      <c r="O49" s="56" t="str">
        <f>Table1[Full Reference Number]&amp;" - "&amp;Table1[Final Code level Name]</f>
        <v>1.3.1.7 - Suppliers and sub-contractors</v>
      </c>
      <c r="P49" s="56"/>
      <c r="Q49" s="52" t="s">
        <v>1728</v>
      </c>
      <c r="R49" s="52" t="s">
        <v>47</v>
      </c>
      <c r="S49" s="52" t="s">
        <v>1726</v>
      </c>
      <c r="T49" s="52" t="s">
        <v>1561</v>
      </c>
      <c r="U49" s="52" t="str">
        <f>Table1[[#This Row],[Standard code for all incident types (Y/N)]]</f>
        <v>Yes</v>
      </c>
      <c r="V49" s="52" t="str">
        <f>Table1[[#This Row],[Standard Opt/Mandatory]]</f>
        <v>Opt</v>
      </c>
      <c r="W49" s="52" t="str">
        <f>Table1[[#This Row],[Standard code for all incident types (Y/N)]]</f>
        <v>Yes</v>
      </c>
      <c r="X49" s="52" t="str">
        <f>Table1[[#This Row],[Standard Opt/Mandatory]]</f>
        <v>Opt</v>
      </c>
      <c r="Y49" s="52" t="str">
        <f>Table1[[#This Row],[Standard code for all incident types (Y/N)]]</f>
        <v>Yes</v>
      </c>
      <c r="Z49" s="52" t="str">
        <f>Table1[[#This Row],[Standard Opt/Mandatory]]</f>
        <v>Opt</v>
      </c>
      <c r="AA49" s="52" t="str">
        <f>Table1[[#This Row],[Standard code for all incident types (Y/N)]]</f>
        <v>Yes</v>
      </c>
      <c r="AB49" s="52" t="str">
        <f>Table1[[#This Row],[Standard Opt/Mandatory]]</f>
        <v>Opt</v>
      </c>
      <c r="AC49" s="52" t="str">
        <f>Table1[[#This Row],[Standard code for all incident types (Y/N)]]</f>
        <v>Yes</v>
      </c>
      <c r="AD49" s="52" t="str">
        <f>Table1[[#This Row],[Standard Opt/Mandatory]]</f>
        <v>Opt</v>
      </c>
      <c r="AE49" s="52" t="str">
        <f>Table1[[#This Row],[Standard code for all incident types (Y/N)]]</f>
        <v>Yes</v>
      </c>
      <c r="AF49" s="52" t="str">
        <f>Table1[[#This Row],[Standard Opt/Mandatory]]</f>
        <v>Opt</v>
      </c>
      <c r="AG49" s="52"/>
    </row>
    <row r="50" spans="1:33" ht="15" customHeight="1" x14ac:dyDescent="0.25">
      <c r="A50" s="52">
        <f t="shared" si="17"/>
        <v>1</v>
      </c>
      <c r="B50" s="52">
        <f t="shared" si="18"/>
        <v>3</v>
      </c>
      <c r="C50" s="52">
        <f t="shared" si="19"/>
        <v>2</v>
      </c>
      <c r="D50" s="52" t="str">
        <f t="shared" si="20"/>
        <v/>
      </c>
      <c r="E50" s="52" t="str">
        <f t="shared" si="0"/>
        <v>1.3.2</v>
      </c>
      <c r="F50" s="52" t="s">
        <v>2693</v>
      </c>
      <c r="G50" s="52" t="str">
        <f t="shared" si="1"/>
        <v>1 - Demographic codes</v>
      </c>
      <c r="H50" s="52" t="s">
        <v>2700</v>
      </c>
      <c r="I50" s="52" t="str">
        <f t="shared" si="2"/>
        <v>1.3 - Reporter details</v>
      </c>
      <c r="J50" s="52" t="s">
        <v>1590</v>
      </c>
      <c r="K50" s="52" t="str">
        <f t="shared" si="3"/>
        <v>1.3.2 - Reporter type</v>
      </c>
      <c r="L50" s="52"/>
      <c r="M50" s="52" t="str">
        <f t="shared" si="4"/>
        <v/>
      </c>
      <c r="N50" s="59" t="str">
        <f t="shared" si="5"/>
        <v>Reporter type</v>
      </c>
      <c r="O50" s="56" t="str">
        <f>Table1[Full Reference Number]&amp;" - "&amp;Table1[Final Code level Name]</f>
        <v>1.3.2 - Reporter type</v>
      </c>
      <c r="P50" s="56"/>
      <c r="Q50" s="52" t="s">
        <v>837</v>
      </c>
      <c r="R50" s="52" t="s">
        <v>47</v>
      </c>
      <c r="S50" s="52" t="s">
        <v>1727</v>
      </c>
      <c r="T50" s="52" t="s">
        <v>1561</v>
      </c>
      <c r="U50" s="52" t="str">
        <f>Table1[[#This Row],[Standard code for all incident types (Y/N)]]</f>
        <v>Yes</v>
      </c>
      <c r="V50" s="52" t="str">
        <f>Table1[[#This Row],[Standard Opt/Mandatory]]</f>
        <v>Man</v>
      </c>
      <c r="W50" s="52" t="str">
        <f>Table1[[#This Row],[Standard code for all incident types (Y/N)]]</f>
        <v>Yes</v>
      </c>
      <c r="X50" s="52" t="str">
        <f>Table1[[#This Row],[Standard Opt/Mandatory]]</f>
        <v>Man</v>
      </c>
      <c r="Y50" s="52" t="str">
        <f>Table1[[#This Row],[Standard code for all incident types (Y/N)]]</f>
        <v>Yes</v>
      </c>
      <c r="Z50" s="52" t="str">
        <f>Table1[[#This Row],[Standard Opt/Mandatory]]</f>
        <v>Man</v>
      </c>
      <c r="AA50" s="52" t="str">
        <f>Table1[[#This Row],[Standard code for all incident types (Y/N)]]</f>
        <v>Yes</v>
      </c>
      <c r="AB50" s="52" t="str">
        <f>Table1[[#This Row],[Standard Opt/Mandatory]]</f>
        <v>Man</v>
      </c>
      <c r="AC50" s="52" t="str">
        <f>Table1[[#This Row],[Standard code for all incident types (Y/N)]]</f>
        <v>Yes</v>
      </c>
      <c r="AD50" s="52" t="str">
        <f>Table1[[#This Row],[Standard Opt/Mandatory]]</f>
        <v>Man</v>
      </c>
      <c r="AE50" s="52" t="str">
        <f>Table1[[#This Row],[Standard code for all incident types (Y/N)]]</f>
        <v>Yes</v>
      </c>
      <c r="AF50" s="52" t="str">
        <f>Table1[[#This Row],[Standard Opt/Mandatory]]</f>
        <v>Man</v>
      </c>
      <c r="AG50" s="52"/>
    </row>
    <row r="51" spans="1:33" ht="15" customHeight="1" x14ac:dyDescent="0.25">
      <c r="A51" s="52">
        <f t="shared" si="17"/>
        <v>1</v>
      </c>
      <c r="B51" s="52">
        <f t="shared" si="18"/>
        <v>3</v>
      </c>
      <c r="C51" s="52">
        <f t="shared" si="19"/>
        <v>2</v>
      </c>
      <c r="D51" s="52">
        <f t="shared" si="20"/>
        <v>1</v>
      </c>
      <c r="E51" s="52" t="str">
        <f t="shared" si="0"/>
        <v>1.3.2.1</v>
      </c>
      <c r="F51" s="52" t="s">
        <v>2693</v>
      </c>
      <c r="G51" s="52" t="str">
        <f t="shared" si="1"/>
        <v>1 - Demographic codes</v>
      </c>
      <c r="H51" s="52" t="s">
        <v>2700</v>
      </c>
      <c r="I51" s="52" t="str">
        <f t="shared" si="2"/>
        <v>1.3 - Reporter details</v>
      </c>
      <c r="J51" s="52" t="s">
        <v>1590</v>
      </c>
      <c r="K51" s="52" t="str">
        <f t="shared" si="3"/>
        <v>1.3.2 - Reporter type</v>
      </c>
      <c r="L51" s="52" t="s">
        <v>172</v>
      </c>
      <c r="M51" s="52" t="str">
        <f t="shared" si="4"/>
        <v>1.3.2.1 - Patient</v>
      </c>
      <c r="N51" s="59" t="str">
        <f t="shared" si="5"/>
        <v>Patient</v>
      </c>
      <c r="O51" s="56" t="str">
        <f>Table1[Full Reference Number]&amp;" - "&amp;Table1[Final Code level Name]</f>
        <v>1.3.2.1 - Patient</v>
      </c>
      <c r="P51" s="56"/>
      <c r="Q51" s="52" t="s">
        <v>1728</v>
      </c>
      <c r="R51" s="52" t="s">
        <v>47</v>
      </c>
      <c r="S51" s="52" t="s">
        <v>1726</v>
      </c>
      <c r="T51" s="52" t="s">
        <v>1561</v>
      </c>
      <c r="U51" s="52" t="str">
        <f>Table1[[#This Row],[Standard code for all incident types (Y/N)]]</f>
        <v>Yes</v>
      </c>
      <c r="V51" s="52" t="str">
        <f>Table1[[#This Row],[Standard Opt/Mandatory]]</f>
        <v>Opt</v>
      </c>
      <c r="W51" s="52" t="str">
        <f>Table1[[#This Row],[Standard code for all incident types (Y/N)]]</f>
        <v>Yes</v>
      </c>
      <c r="X51" s="52" t="str">
        <f>Table1[[#This Row],[Standard Opt/Mandatory]]</f>
        <v>Opt</v>
      </c>
      <c r="Y51" s="52" t="str">
        <f>Table1[[#This Row],[Standard code for all incident types (Y/N)]]</f>
        <v>Yes</v>
      </c>
      <c r="Z51" s="52" t="str">
        <f>Table1[[#This Row],[Standard Opt/Mandatory]]</f>
        <v>Opt</v>
      </c>
      <c r="AA51" s="52" t="str">
        <f>Table1[[#This Row],[Standard code for all incident types (Y/N)]]</f>
        <v>Yes</v>
      </c>
      <c r="AB51" s="52" t="str">
        <f>Table1[[#This Row],[Standard Opt/Mandatory]]</f>
        <v>Opt</v>
      </c>
      <c r="AC51" s="52" t="str">
        <f>Table1[[#This Row],[Standard code for all incident types (Y/N)]]</f>
        <v>Yes</v>
      </c>
      <c r="AD51" s="52" t="str">
        <f>Table1[[#This Row],[Standard Opt/Mandatory]]</f>
        <v>Opt</v>
      </c>
      <c r="AE51" s="52" t="str">
        <f>Table1[[#This Row],[Standard code for all incident types (Y/N)]]</f>
        <v>Yes</v>
      </c>
      <c r="AF51" s="52" t="str">
        <f>Table1[[#This Row],[Standard Opt/Mandatory]]</f>
        <v>Opt</v>
      </c>
      <c r="AG51" s="52"/>
    </row>
    <row r="52" spans="1:33" ht="15" customHeight="1" x14ac:dyDescent="0.25">
      <c r="A52" s="52">
        <f t="shared" si="17"/>
        <v>1</v>
      </c>
      <c r="B52" s="52">
        <f t="shared" si="18"/>
        <v>3</v>
      </c>
      <c r="C52" s="52">
        <f t="shared" si="19"/>
        <v>2</v>
      </c>
      <c r="D52" s="52">
        <f t="shared" si="20"/>
        <v>2</v>
      </c>
      <c r="E52" s="52" t="str">
        <f t="shared" si="0"/>
        <v>1.3.2.2</v>
      </c>
      <c r="F52" s="52" t="s">
        <v>2693</v>
      </c>
      <c r="G52" s="52" t="str">
        <f t="shared" si="1"/>
        <v>1 - Demographic codes</v>
      </c>
      <c r="H52" s="52" t="s">
        <v>2700</v>
      </c>
      <c r="I52" s="52" t="str">
        <f t="shared" si="2"/>
        <v>1.3 - Reporter details</v>
      </c>
      <c r="J52" s="52" t="s">
        <v>1590</v>
      </c>
      <c r="K52" s="52" t="str">
        <f t="shared" si="3"/>
        <v>1.3.2 - Reporter type</v>
      </c>
      <c r="L52" s="52" t="s">
        <v>2809</v>
      </c>
      <c r="M52" s="52" t="str">
        <f t="shared" si="4"/>
        <v>1.3.2.2 - Carer/guardian</v>
      </c>
      <c r="N52" s="59" t="str">
        <f t="shared" si="5"/>
        <v>Carer/guardian</v>
      </c>
      <c r="O52" s="56" t="str">
        <f>Table1[Full Reference Number]&amp;" - "&amp;Table1[Final Code level Name]</f>
        <v>1.3.2.2 - Carer/guardian</v>
      </c>
      <c r="P52" s="56"/>
      <c r="Q52" s="52" t="s">
        <v>1728</v>
      </c>
      <c r="R52" s="52" t="s">
        <v>47</v>
      </c>
      <c r="S52" s="52" t="s">
        <v>1726</v>
      </c>
      <c r="T52" s="52" t="s">
        <v>1561</v>
      </c>
      <c r="U52" s="52" t="str">
        <f>Table1[[#This Row],[Standard code for all incident types (Y/N)]]</f>
        <v>Yes</v>
      </c>
      <c r="V52" s="52" t="str">
        <f>Table1[[#This Row],[Standard Opt/Mandatory]]</f>
        <v>Opt</v>
      </c>
      <c r="W52" s="52" t="str">
        <f>Table1[[#This Row],[Standard code for all incident types (Y/N)]]</f>
        <v>Yes</v>
      </c>
      <c r="X52" s="52" t="str">
        <f>Table1[[#This Row],[Standard Opt/Mandatory]]</f>
        <v>Opt</v>
      </c>
      <c r="Y52" s="52" t="str">
        <f>Table1[[#This Row],[Standard code for all incident types (Y/N)]]</f>
        <v>Yes</v>
      </c>
      <c r="Z52" s="52" t="str">
        <f>Table1[[#This Row],[Standard Opt/Mandatory]]</f>
        <v>Opt</v>
      </c>
      <c r="AA52" s="52" t="str">
        <f>Table1[[#This Row],[Standard code for all incident types (Y/N)]]</f>
        <v>Yes</v>
      </c>
      <c r="AB52" s="52" t="str">
        <f>Table1[[#This Row],[Standard Opt/Mandatory]]</f>
        <v>Opt</v>
      </c>
      <c r="AC52" s="52" t="str">
        <f>Table1[[#This Row],[Standard code for all incident types (Y/N)]]</f>
        <v>Yes</v>
      </c>
      <c r="AD52" s="52" t="str">
        <f>Table1[[#This Row],[Standard Opt/Mandatory]]</f>
        <v>Opt</v>
      </c>
      <c r="AE52" s="52" t="str">
        <f>Table1[[#This Row],[Standard code for all incident types (Y/N)]]</f>
        <v>Yes</v>
      </c>
      <c r="AF52" s="52" t="str">
        <f>Table1[[#This Row],[Standard Opt/Mandatory]]</f>
        <v>Opt</v>
      </c>
      <c r="AG52" s="52"/>
    </row>
    <row r="53" spans="1:33" ht="15" customHeight="1" x14ac:dyDescent="0.25">
      <c r="A53" s="52">
        <f t="shared" si="17"/>
        <v>1</v>
      </c>
      <c r="B53" s="52">
        <f t="shared" si="18"/>
        <v>3</v>
      </c>
      <c r="C53" s="52">
        <f t="shared" si="19"/>
        <v>2</v>
      </c>
      <c r="D53" s="52">
        <f t="shared" si="20"/>
        <v>3</v>
      </c>
      <c r="E53" s="52" t="str">
        <f t="shared" si="0"/>
        <v>1.3.2.3</v>
      </c>
      <c r="F53" s="52" t="s">
        <v>2693</v>
      </c>
      <c r="G53" s="52" t="str">
        <f t="shared" si="1"/>
        <v>1 - Demographic codes</v>
      </c>
      <c r="H53" s="52" t="s">
        <v>2700</v>
      </c>
      <c r="I53" s="52" t="str">
        <f t="shared" si="2"/>
        <v>1.3 - Reporter details</v>
      </c>
      <c r="J53" s="52" t="s">
        <v>1590</v>
      </c>
      <c r="K53" s="52" t="str">
        <f t="shared" si="3"/>
        <v>1.3.2 - Reporter type</v>
      </c>
      <c r="L53" s="52" t="s">
        <v>1593</v>
      </c>
      <c r="M53" s="52" t="str">
        <f t="shared" si="4"/>
        <v>1.3.2.3 - Other patient representative</v>
      </c>
      <c r="N53" s="59" t="str">
        <f t="shared" si="5"/>
        <v>Other patient representative</v>
      </c>
      <c r="O53" s="56" t="str">
        <f>Table1[Full Reference Number]&amp;" - "&amp;Table1[Final Code level Name]</f>
        <v>1.3.2.3 - Other patient representative</v>
      </c>
      <c r="P53" s="56"/>
      <c r="Q53" s="52" t="s">
        <v>1728</v>
      </c>
      <c r="R53" s="52" t="s">
        <v>47</v>
      </c>
      <c r="S53" s="52" t="s">
        <v>1726</v>
      </c>
      <c r="T53" s="52" t="s">
        <v>1561</v>
      </c>
      <c r="U53" s="52" t="str">
        <f>Table1[[#This Row],[Standard code for all incident types (Y/N)]]</f>
        <v>Yes</v>
      </c>
      <c r="V53" s="52" t="str">
        <f>Table1[[#This Row],[Standard Opt/Mandatory]]</f>
        <v>Opt</v>
      </c>
      <c r="W53" s="52" t="str">
        <f>Table1[[#This Row],[Standard code for all incident types (Y/N)]]</f>
        <v>Yes</v>
      </c>
      <c r="X53" s="52" t="str">
        <f>Table1[[#This Row],[Standard Opt/Mandatory]]</f>
        <v>Opt</v>
      </c>
      <c r="Y53" s="52" t="str">
        <f>Table1[[#This Row],[Standard code for all incident types (Y/N)]]</f>
        <v>Yes</v>
      </c>
      <c r="Z53" s="52" t="str">
        <f>Table1[[#This Row],[Standard Opt/Mandatory]]</f>
        <v>Opt</v>
      </c>
      <c r="AA53" s="52" t="str">
        <f>Table1[[#This Row],[Standard code for all incident types (Y/N)]]</f>
        <v>Yes</v>
      </c>
      <c r="AB53" s="52" t="str">
        <f>Table1[[#This Row],[Standard Opt/Mandatory]]</f>
        <v>Opt</v>
      </c>
      <c r="AC53" s="52" t="str">
        <f>Table1[[#This Row],[Standard code for all incident types (Y/N)]]</f>
        <v>Yes</v>
      </c>
      <c r="AD53" s="52" t="str">
        <f>Table1[[#This Row],[Standard Opt/Mandatory]]</f>
        <v>Opt</v>
      </c>
      <c r="AE53" s="52" t="str">
        <f>Table1[[#This Row],[Standard code for all incident types (Y/N)]]</f>
        <v>Yes</v>
      </c>
      <c r="AF53" s="52" t="str">
        <f>Table1[[#This Row],[Standard Opt/Mandatory]]</f>
        <v>Opt</v>
      </c>
      <c r="AG53" s="52"/>
    </row>
    <row r="54" spans="1:33" ht="15" customHeight="1" x14ac:dyDescent="0.25">
      <c r="A54" s="52">
        <f t="shared" si="17"/>
        <v>1</v>
      </c>
      <c r="B54" s="52">
        <f t="shared" si="18"/>
        <v>3</v>
      </c>
      <c r="C54" s="52">
        <f t="shared" si="19"/>
        <v>2</v>
      </c>
      <c r="D54" s="52">
        <f t="shared" si="20"/>
        <v>4</v>
      </c>
      <c r="E54" s="52" t="str">
        <f t="shared" si="0"/>
        <v>1.3.2.4</v>
      </c>
      <c r="F54" s="52" t="s">
        <v>2693</v>
      </c>
      <c r="G54" s="52" t="str">
        <f t="shared" si="1"/>
        <v>1 - Demographic codes</v>
      </c>
      <c r="H54" s="52" t="s">
        <v>2700</v>
      </c>
      <c r="I54" s="52" t="str">
        <f t="shared" si="2"/>
        <v>1.3 - Reporter details</v>
      </c>
      <c r="J54" s="52" t="s">
        <v>1590</v>
      </c>
      <c r="K54" s="52" t="str">
        <f t="shared" si="3"/>
        <v>1.3.2 - Reporter type</v>
      </c>
      <c r="L54" s="52" t="s">
        <v>202</v>
      </c>
      <c r="M54" s="52" t="str">
        <f t="shared" si="4"/>
        <v>1.3.2.4 - Medical</v>
      </c>
      <c r="N54" s="59" t="str">
        <f t="shared" si="5"/>
        <v>Medical</v>
      </c>
      <c r="O54" s="56" t="str">
        <f>Table1[Full Reference Number]&amp;" - "&amp;Table1[Final Code level Name]</f>
        <v>1.3.2.4 - Medical</v>
      </c>
      <c r="P54" s="56"/>
      <c r="Q54" s="52" t="s">
        <v>1728</v>
      </c>
      <c r="R54" s="52" t="s">
        <v>47</v>
      </c>
      <c r="S54" s="52" t="s">
        <v>1726</v>
      </c>
      <c r="T54" s="52" t="s">
        <v>1561</v>
      </c>
      <c r="U54" s="52" t="str">
        <f>Table1[[#This Row],[Standard code for all incident types (Y/N)]]</f>
        <v>Yes</v>
      </c>
      <c r="V54" s="52" t="str">
        <f>Table1[[#This Row],[Standard Opt/Mandatory]]</f>
        <v>Opt</v>
      </c>
      <c r="W54" s="52" t="str">
        <f>Table1[[#This Row],[Standard code for all incident types (Y/N)]]</f>
        <v>Yes</v>
      </c>
      <c r="X54" s="52" t="str">
        <f>Table1[[#This Row],[Standard Opt/Mandatory]]</f>
        <v>Opt</v>
      </c>
      <c r="Y54" s="52" t="str">
        <f>Table1[[#This Row],[Standard code for all incident types (Y/N)]]</f>
        <v>Yes</v>
      </c>
      <c r="Z54" s="52" t="str">
        <f>Table1[[#This Row],[Standard Opt/Mandatory]]</f>
        <v>Opt</v>
      </c>
      <c r="AA54" s="52" t="str">
        <f>Table1[[#This Row],[Standard code for all incident types (Y/N)]]</f>
        <v>Yes</v>
      </c>
      <c r="AB54" s="52" t="str">
        <f>Table1[[#This Row],[Standard Opt/Mandatory]]</f>
        <v>Opt</v>
      </c>
      <c r="AC54" s="52" t="str">
        <f>Table1[[#This Row],[Standard code for all incident types (Y/N)]]</f>
        <v>Yes</v>
      </c>
      <c r="AD54" s="52" t="str">
        <f>Table1[[#This Row],[Standard Opt/Mandatory]]</f>
        <v>Opt</v>
      </c>
      <c r="AE54" s="52" t="str">
        <f>Table1[[#This Row],[Standard code for all incident types (Y/N)]]</f>
        <v>Yes</v>
      </c>
      <c r="AF54" s="52" t="str">
        <f>Table1[[#This Row],[Standard Opt/Mandatory]]</f>
        <v>Opt</v>
      </c>
      <c r="AG54" s="52"/>
    </row>
    <row r="55" spans="1:33" ht="15" customHeight="1" x14ac:dyDescent="0.25">
      <c r="A55" s="52">
        <f t="shared" si="17"/>
        <v>1</v>
      </c>
      <c r="B55" s="52">
        <f t="shared" si="18"/>
        <v>3</v>
      </c>
      <c r="C55" s="52">
        <f t="shared" si="19"/>
        <v>2</v>
      </c>
      <c r="D55" s="52">
        <f t="shared" si="20"/>
        <v>5</v>
      </c>
      <c r="E55" s="52" t="str">
        <f t="shared" si="0"/>
        <v>1.3.2.5</v>
      </c>
      <c r="F55" s="52" t="s">
        <v>2693</v>
      </c>
      <c r="G55" s="52" t="str">
        <f t="shared" si="1"/>
        <v>1 - Demographic codes</v>
      </c>
      <c r="H55" s="52" t="s">
        <v>2700</v>
      </c>
      <c r="I55" s="52" t="str">
        <f t="shared" si="2"/>
        <v>1.3 - Reporter details</v>
      </c>
      <c r="J55" s="52" t="s">
        <v>1590</v>
      </c>
      <c r="K55" s="52" t="str">
        <f t="shared" si="3"/>
        <v>1.3.2 - Reporter type</v>
      </c>
      <c r="L55" s="52" t="s">
        <v>203</v>
      </c>
      <c r="M55" s="52" t="str">
        <f t="shared" si="4"/>
        <v>1.3.2.5 - Nurse</v>
      </c>
      <c r="N55" s="59" t="str">
        <f t="shared" si="5"/>
        <v>Nurse</v>
      </c>
      <c r="O55" s="56" t="str">
        <f>Table1[Full Reference Number]&amp;" - "&amp;Table1[Final Code level Name]</f>
        <v>1.3.2.5 - Nurse</v>
      </c>
      <c r="P55" s="56"/>
      <c r="Q55" s="52" t="s">
        <v>1728</v>
      </c>
      <c r="R55" s="52" t="s">
        <v>47</v>
      </c>
      <c r="S55" s="52" t="s">
        <v>1726</v>
      </c>
      <c r="T55" s="52" t="s">
        <v>1561</v>
      </c>
      <c r="U55" s="52" t="str">
        <f>Table1[[#This Row],[Standard code for all incident types (Y/N)]]</f>
        <v>Yes</v>
      </c>
      <c r="V55" s="52" t="str">
        <f>Table1[[#This Row],[Standard Opt/Mandatory]]</f>
        <v>Opt</v>
      </c>
      <c r="W55" s="52" t="str">
        <f>Table1[[#This Row],[Standard code for all incident types (Y/N)]]</f>
        <v>Yes</v>
      </c>
      <c r="X55" s="52" t="str">
        <f>Table1[[#This Row],[Standard Opt/Mandatory]]</f>
        <v>Opt</v>
      </c>
      <c r="Y55" s="52" t="str">
        <f>Table1[[#This Row],[Standard code for all incident types (Y/N)]]</f>
        <v>Yes</v>
      </c>
      <c r="Z55" s="52" t="str">
        <f>Table1[[#This Row],[Standard Opt/Mandatory]]</f>
        <v>Opt</v>
      </c>
      <c r="AA55" s="52" t="str">
        <f>Table1[[#This Row],[Standard code for all incident types (Y/N)]]</f>
        <v>Yes</v>
      </c>
      <c r="AB55" s="52" t="str">
        <f>Table1[[#This Row],[Standard Opt/Mandatory]]</f>
        <v>Opt</v>
      </c>
      <c r="AC55" s="52" t="str">
        <f>Table1[[#This Row],[Standard code for all incident types (Y/N)]]</f>
        <v>Yes</v>
      </c>
      <c r="AD55" s="52" t="str">
        <f>Table1[[#This Row],[Standard Opt/Mandatory]]</f>
        <v>Opt</v>
      </c>
      <c r="AE55" s="52" t="str">
        <f>Table1[[#This Row],[Standard code for all incident types (Y/N)]]</f>
        <v>Yes</v>
      </c>
      <c r="AF55" s="52" t="str">
        <f>Table1[[#This Row],[Standard Opt/Mandatory]]</f>
        <v>Opt</v>
      </c>
      <c r="AG55" s="52"/>
    </row>
    <row r="56" spans="1:33" ht="15" customHeight="1" x14ac:dyDescent="0.25">
      <c r="A56" s="52">
        <f t="shared" si="17"/>
        <v>1</v>
      </c>
      <c r="B56" s="52">
        <f t="shared" si="18"/>
        <v>3</v>
      </c>
      <c r="C56" s="52">
        <f t="shared" si="19"/>
        <v>2</v>
      </c>
      <c r="D56" s="52">
        <f t="shared" si="20"/>
        <v>6</v>
      </c>
      <c r="E56" s="52" t="str">
        <f t="shared" si="0"/>
        <v>1.3.2.6</v>
      </c>
      <c r="F56" s="52" t="s">
        <v>2693</v>
      </c>
      <c r="G56" s="52" t="str">
        <f t="shared" si="1"/>
        <v>1 - Demographic codes</v>
      </c>
      <c r="H56" s="52" t="s">
        <v>2700</v>
      </c>
      <c r="I56" s="52" t="str">
        <f t="shared" si="2"/>
        <v>1.3 - Reporter details</v>
      </c>
      <c r="J56" s="52" t="s">
        <v>1590</v>
      </c>
      <c r="K56" s="52" t="str">
        <f t="shared" si="3"/>
        <v>1.3.2 - Reporter type</v>
      </c>
      <c r="L56" s="52" t="s">
        <v>204</v>
      </c>
      <c r="M56" s="52" t="str">
        <f t="shared" si="4"/>
        <v>1.3.2.6 - Pharmacy</v>
      </c>
      <c r="N56" s="59" t="str">
        <f t="shared" si="5"/>
        <v>Pharmacy</v>
      </c>
      <c r="O56" s="56" t="str">
        <f>Table1[Full Reference Number]&amp;" - "&amp;Table1[Final Code level Name]</f>
        <v>1.3.2.6 - Pharmacy</v>
      </c>
      <c r="P56" s="56"/>
      <c r="Q56" s="52" t="s">
        <v>1728</v>
      </c>
      <c r="R56" s="52" t="s">
        <v>47</v>
      </c>
      <c r="S56" s="52" t="s">
        <v>1726</v>
      </c>
      <c r="T56" s="52" t="s">
        <v>1561</v>
      </c>
      <c r="U56" s="52" t="str">
        <f>Table1[[#This Row],[Standard code for all incident types (Y/N)]]</f>
        <v>Yes</v>
      </c>
      <c r="V56" s="52" t="str">
        <f>Table1[[#This Row],[Standard Opt/Mandatory]]</f>
        <v>Opt</v>
      </c>
      <c r="W56" s="52" t="str">
        <f>Table1[[#This Row],[Standard code for all incident types (Y/N)]]</f>
        <v>Yes</v>
      </c>
      <c r="X56" s="52" t="str">
        <f>Table1[[#This Row],[Standard Opt/Mandatory]]</f>
        <v>Opt</v>
      </c>
      <c r="Y56" s="52" t="str">
        <f>Table1[[#This Row],[Standard code for all incident types (Y/N)]]</f>
        <v>Yes</v>
      </c>
      <c r="Z56" s="52" t="str">
        <f>Table1[[#This Row],[Standard Opt/Mandatory]]</f>
        <v>Opt</v>
      </c>
      <c r="AA56" s="52" t="str">
        <f>Table1[[#This Row],[Standard code for all incident types (Y/N)]]</f>
        <v>Yes</v>
      </c>
      <c r="AB56" s="52" t="str">
        <f>Table1[[#This Row],[Standard Opt/Mandatory]]</f>
        <v>Opt</v>
      </c>
      <c r="AC56" s="52" t="str">
        <f>Table1[[#This Row],[Standard code for all incident types (Y/N)]]</f>
        <v>Yes</v>
      </c>
      <c r="AD56" s="52" t="str">
        <f>Table1[[#This Row],[Standard Opt/Mandatory]]</f>
        <v>Opt</v>
      </c>
      <c r="AE56" s="52" t="str">
        <f>Table1[[#This Row],[Standard code for all incident types (Y/N)]]</f>
        <v>Yes</v>
      </c>
      <c r="AF56" s="52" t="str">
        <f>Table1[[#This Row],[Standard Opt/Mandatory]]</f>
        <v>Opt</v>
      </c>
      <c r="AG56" s="52"/>
    </row>
    <row r="57" spans="1:33" ht="15" customHeight="1" x14ac:dyDescent="0.25">
      <c r="A57" s="52">
        <f t="shared" si="17"/>
        <v>1</v>
      </c>
      <c r="B57" s="52">
        <f t="shared" si="18"/>
        <v>3</v>
      </c>
      <c r="C57" s="52">
        <f t="shared" si="19"/>
        <v>2</v>
      </c>
      <c r="D57" s="52">
        <f t="shared" si="20"/>
        <v>7</v>
      </c>
      <c r="E57" s="52" t="str">
        <f t="shared" si="0"/>
        <v>1.3.2.7</v>
      </c>
      <c r="F57" s="52" t="s">
        <v>2693</v>
      </c>
      <c r="G57" s="52" t="str">
        <f t="shared" si="1"/>
        <v>1 - Demographic codes</v>
      </c>
      <c r="H57" s="52" t="s">
        <v>2700</v>
      </c>
      <c r="I57" s="52" t="str">
        <f t="shared" si="2"/>
        <v>1.3 - Reporter details</v>
      </c>
      <c r="J57" s="52" t="s">
        <v>1590</v>
      </c>
      <c r="K57" s="52" t="str">
        <f t="shared" si="3"/>
        <v>1.3.2 - Reporter type</v>
      </c>
      <c r="L57" s="52" t="s">
        <v>1133</v>
      </c>
      <c r="M57" s="52" t="str">
        <f t="shared" si="4"/>
        <v>1.3.2.7 - Support staff</v>
      </c>
      <c r="N57" s="59" t="str">
        <f t="shared" si="5"/>
        <v>Support staff</v>
      </c>
      <c r="O57" s="56" t="str">
        <f>Table1[Full Reference Number]&amp;" - "&amp;Table1[Final Code level Name]</f>
        <v>1.3.2.7 - Support staff</v>
      </c>
      <c r="P57" s="56"/>
      <c r="Q57" s="52" t="s">
        <v>1728</v>
      </c>
      <c r="R57" s="52" t="s">
        <v>47</v>
      </c>
      <c r="S57" s="52" t="s">
        <v>1726</v>
      </c>
      <c r="T57" s="52" t="s">
        <v>1561</v>
      </c>
      <c r="U57" s="52" t="str">
        <f>Table1[[#This Row],[Standard code for all incident types (Y/N)]]</f>
        <v>Yes</v>
      </c>
      <c r="V57" s="52" t="str">
        <f>Table1[[#This Row],[Standard Opt/Mandatory]]</f>
        <v>Opt</v>
      </c>
      <c r="W57" s="52" t="str">
        <f>Table1[[#This Row],[Standard code for all incident types (Y/N)]]</f>
        <v>Yes</v>
      </c>
      <c r="X57" s="52" t="str">
        <f>Table1[[#This Row],[Standard Opt/Mandatory]]</f>
        <v>Opt</v>
      </c>
      <c r="Y57" s="52" t="str">
        <f>Table1[[#This Row],[Standard code for all incident types (Y/N)]]</f>
        <v>Yes</v>
      </c>
      <c r="Z57" s="52" t="str">
        <f>Table1[[#This Row],[Standard Opt/Mandatory]]</f>
        <v>Opt</v>
      </c>
      <c r="AA57" s="52" t="str">
        <f>Table1[[#This Row],[Standard code for all incident types (Y/N)]]</f>
        <v>Yes</v>
      </c>
      <c r="AB57" s="52" t="str">
        <f>Table1[[#This Row],[Standard Opt/Mandatory]]</f>
        <v>Opt</v>
      </c>
      <c r="AC57" s="52" t="str">
        <f>Table1[[#This Row],[Standard code for all incident types (Y/N)]]</f>
        <v>Yes</v>
      </c>
      <c r="AD57" s="52" t="str">
        <f>Table1[[#This Row],[Standard Opt/Mandatory]]</f>
        <v>Opt</v>
      </c>
      <c r="AE57" s="52" t="str">
        <f>Table1[[#This Row],[Standard code for all incident types (Y/N)]]</f>
        <v>Yes</v>
      </c>
      <c r="AF57" s="52" t="str">
        <f>Table1[[#This Row],[Standard Opt/Mandatory]]</f>
        <v>Opt</v>
      </c>
      <c r="AG57" s="52"/>
    </row>
    <row r="58" spans="1:33" ht="15" customHeight="1" x14ac:dyDescent="0.25">
      <c r="A58" s="52">
        <f t="shared" si="17"/>
        <v>1</v>
      </c>
      <c r="B58" s="52">
        <f t="shared" si="18"/>
        <v>3</v>
      </c>
      <c r="C58" s="52">
        <f t="shared" si="19"/>
        <v>2</v>
      </c>
      <c r="D58" s="52">
        <f t="shared" si="20"/>
        <v>8</v>
      </c>
      <c r="E58" s="61" t="str">
        <f>A58&amp;IF(B58="","","."&amp;B58)&amp;IF(C58="","","."&amp;C58)&amp;IF(D58="","","."&amp;D58)</f>
        <v>1.3.2.8</v>
      </c>
      <c r="F58" s="52" t="s">
        <v>2693</v>
      </c>
      <c r="G58" s="63" t="str">
        <f>A58&amp;" - "&amp;F58</f>
        <v>1 - Demographic codes</v>
      </c>
      <c r="H58" s="52" t="s">
        <v>2700</v>
      </c>
      <c r="I58" s="63" t="str">
        <f>IF(B58="","",A58&amp;"."&amp;B58&amp;" - "&amp;H58)</f>
        <v>1.3 - Reporter details</v>
      </c>
      <c r="J58" s="52" t="s">
        <v>1590</v>
      </c>
      <c r="K58" s="63" t="str">
        <f>IF(C58="","",A58&amp;"."&amp;B58&amp;"."&amp;C58&amp;" - "&amp;J58)</f>
        <v>1.3.2 - Reporter type</v>
      </c>
      <c r="L58" s="62" t="s">
        <v>2555</v>
      </c>
      <c r="M58" s="63" t="str">
        <f>IF(D58="","",A58&amp;"."&amp;B58&amp;"."&amp;C58&amp;"."&amp;D58&amp;" - "&amp;L58)</f>
        <v>1.3.2.8 - Lawyer</v>
      </c>
      <c r="N58" s="65" t="str">
        <f>IF(NOT(ISBLANK(L58)),L58,
IF(NOT(ISBLANK(J58)),J58,
IF(NOT(ISBLANK(H58)),H58,
IF(NOT(ISBLANK(F58)),F58))))</f>
        <v>Lawyer</v>
      </c>
      <c r="O58" s="65" t="str">
        <f>Table1[Full Reference Number]&amp;" - "&amp;Table1[Final Code level Name]</f>
        <v>1.3.2.8 - Lawyer</v>
      </c>
      <c r="P58" s="66"/>
      <c r="Q58" s="52" t="s">
        <v>1728</v>
      </c>
      <c r="R58" s="52" t="s">
        <v>47</v>
      </c>
      <c r="S58" s="52" t="s">
        <v>1726</v>
      </c>
      <c r="T58" s="52" t="s">
        <v>1561</v>
      </c>
      <c r="U58" s="52" t="str">
        <f>Table1[[#This Row],[Standard code for all incident types (Y/N)]]</f>
        <v>Yes</v>
      </c>
      <c r="V58" s="52" t="str">
        <f>Table1[[#This Row],[Standard Opt/Mandatory]]</f>
        <v>Opt</v>
      </c>
      <c r="W58" s="52" t="str">
        <f>Table1[[#This Row],[Standard code for all incident types (Y/N)]]</f>
        <v>Yes</v>
      </c>
      <c r="X58" s="52" t="str">
        <f>Table1[[#This Row],[Standard Opt/Mandatory]]</f>
        <v>Opt</v>
      </c>
      <c r="Y58" s="52" t="str">
        <f>Table1[[#This Row],[Standard code for all incident types (Y/N)]]</f>
        <v>Yes</v>
      </c>
      <c r="Z58" s="52" t="str">
        <f>Table1[[#This Row],[Standard Opt/Mandatory]]</f>
        <v>Opt</v>
      </c>
      <c r="AA58" s="52" t="str">
        <f>Table1[[#This Row],[Standard code for all incident types (Y/N)]]</f>
        <v>Yes</v>
      </c>
      <c r="AB58" s="52" t="str">
        <f>Table1[[#This Row],[Standard Opt/Mandatory]]</f>
        <v>Opt</v>
      </c>
      <c r="AC58" s="52" t="str">
        <f>Table1[[#This Row],[Standard code for all incident types (Y/N)]]</f>
        <v>Yes</v>
      </c>
      <c r="AD58" s="52" t="str">
        <f>Table1[[#This Row],[Standard Opt/Mandatory]]</f>
        <v>Opt</v>
      </c>
      <c r="AE58" s="52" t="str">
        <f>Table1[[#This Row],[Standard code for all incident types (Y/N)]]</f>
        <v>Yes</v>
      </c>
      <c r="AF58" s="52" t="str">
        <f>Table1[[#This Row],[Standard Opt/Mandatory]]</f>
        <v>Opt</v>
      </c>
      <c r="AG58" s="52"/>
    </row>
    <row r="59" spans="1:33" ht="15" customHeight="1" x14ac:dyDescent="0.25">
      <c r="A59" s="52">
        <f t="shared" si="17"/>
        <v>1</v>
      </c>
      <c r="B59" s="52">
        <f t="shared" si="18"/>
        <v>3</v>
      </c>
      <c r="C59" s="52">
        <f t="shared" si="19"/>
        <v>2</v>
      </c>
      <c r="D59" s="52">
        <f t="shared" si="20"/>
        <v>9</v>
      </c>
      <c r="E59" s="52" t="str">
        <f t="shared" si="0"/>
        <v>1.3.2.9</v>
      </c>
      <c r="F59" s="52" t="s">
        <v>2693</v>
      </c>
      <c r="G59" s="52" t="str">
        <f t="shared" si="1"/>
        <v>1 - Demographic codes</v>
      </c>
      <c r="H59" s="52" t="s">
        <v>2700</v>
      </c>
      <c r="I59" s="52" t="str">
        <f t="shared" si="2"/>
        <v>1.3 - Reporter details</v>
      </c>
      <c r="J59" s="52" t="s">
        <v>1590</v>
      </c>
      <c r="K59" s="52" t="str">
        <f t="shared" si="3"/>
        <v>1.3.2 - Reporter type</v>
      </c>
      <c r="L59" s="52" t="s">
        <v>2810</v>
      </c>
      <c r="M59" s="52" t="str">
        <f t="shared" si="4"/>
        <v>1.3.2.9 - Unclassified reporter type</v>
      </c>
      <c r="N59" s="59" t="str">
        <f t="shared" si="5"/>
        <v>Unclassified reporter type</v>
      </c>
      <c r="O59" s="56" t="str">
        <f>Table1[Full Reference Number]&amp;" - "&amp;Table1[Final Code level Name]</f>
        <v>1.3.2.9 - Unclassified reporter type</v>
      </c>
      <c r="P59" s="56"/>
      <c r="Q59" s="52" t="s">
        <v>1728</v>
      </c>
      <c r="R59" s="52" t="s">
        <v>47</v>
      </c>
      <c r="S59" s="52" t="s">
        <v>1726</v>
      </c>
      <c r="T59" s="52" t="s">
        <v>1561</v>
      </c>
      <c r="U59" s="52" t="str">
        <f>Table1[[#This Row],[Standard code for all incident types (Y/N)]]</f>
        <v>Yes</v>
      </c>
      <c r="V59" s="52" t="str">
        <f>Table1[[#This Row],[Standard Opt/Mandatory]]</f>
        <v>Opt</v>
      </c>
      <c r="W59" s="52" t="str">
        <f>Table1[[#This Row],[Standard code for all incident types (Y/N)]]</f>
        <v>Yes</v>
      </c>
      <c r="X59" s="52" t="str">
        <f>Table1[[#This Row],[Standard Opt/Mandatory]]</f>
        <v>Opt</v>
      </c>
      <c r="Y59" s="52" t="str">
        <f>Table1[[#This Row],[Standard code for all incident types (Y/N)]]</f>
        <v>Yes</v>
      </c>
      <c r="Z59" s="52" t="str">
        <f>Table1[[#This Row],[Standard Opt/Mandatory]]</f>
        <v>Opt</v>
      </c>
      <c r="AA59" s="52" t="str">
        <f>Table1[[#This Row],[Standard code for all incident types (Y/N)]]</f>
        <v>Yes</v>
      </c>
      <c r="AB59" s="52" t="str">
        <f>Table1[[#This Row],[Standard Opt/Mandatory]]</f>
        <v>Opt</v>
      </c>
      <c r="AC59" s="52" t="str">
        <f>Table1[[#This Row],[Standard code for all incident types (Y/N)]]</f>
        <v>Yes</v>
      </c>
      <c r="AD59" s="52" t="str">
        <f>Table1[[#This Row],[Standard Opt/Mandatory]]</f>
        <v>Opt</v>
      </c>
      <c r="AE59" s="52" t="str">
        <f>Table1[[#This Row],[Standard code for all incident types (Y/N)]]</f>
        <v>Yes</v>
      </c>
      <c r="AF59" s="52" t="str">
        <f>Table1[[#This Row],[Standard Opt/Mandatory]]</f>
        <v>Opt</v>
      </c>
      <c r="AG59" s="52"/>
    </row>
    <row r="60" spans="1:33" ht="15" customHeight="1" x14ac:dyDescent="0.25">
      <c r="A60" s="52">
        <f t="shared" si="17"/>
        <v>1</v>
      </c>
      <c r="B60" s="52">
        <f t="shared" si="18"/>
        <v>3</v>
      </c>
      <c r="C60" s="52">
        <f t="shared" si="19"/>
        <v>3</v>
      </c>
      <c r="D60" s="52" t="str">
        <f t="shared" si="20"/>
        <v/>
      </c>
      <c r="E60" s="52" t="str">
        <f t="shared" si="0"/>
        <v>1.3.3</v>
      </c>
      <c r="F60" s="52" t="s">
        <v>2693</v>
      </c>
      <c r="G60" s="52" t="str">
        <f t="shared" si="1"/>
        <v>1 - Demographic codes</v>
      </c>
      <c r="H60" s="52" t="s">
        <v>2700</v>
      </c>
      <c r="I60" s="52" t="str">
        <f t="shared" si="2"/>
        <v>1.3 - Reporter details</v>
      </c>
      <c r="J60" s="52" t="s">
        <v>1600</v>
      </c>
      <c r="K60" s="52" t="str">
        <f t="shared" si="3"/>
        <v>1.3.3 - Reporter name</v>
      </c>
      <c r="L60" s="52"/>
      <c r="M60" s="52" t="str">
        <f t="shared" si="4"/>
        <v/>
      </c>
      <c r="N60" s="59" t="str">
        <f t="shared" si="5"/>
        <v>Reporter name</v>
      </c>
      <c r="O60" s="56" t="str">
        <f>Table1[Full Reference Number]&amp;" - "&amp;Table1[Final Code level Name]</f>
        <v>1.3.3 - Reporter name</v>
      </c>
      <c r="P60" s="56" t="s">
        <v>1601</v>
      </c>
      <c r="Q60" s="52" t="s">
        <v>1744</v>
      </c>
      <c r="R60" s="52" t="s">
        <v>47</v>
      </c>
      <c r="S60" s="52" t="s">
        <v>1726</v>
      </c>
      <c r="T60" s="52" t="s">
        <v>47</v>
      </c>
      <c r="U60" s="52" t="str">
        <f>Table1[[#This Row],[Standard code for all incident types (Y/N)]]</f>
        <v>Yes</v>
      </c>
      <c r="V60" s="52" t="str">
        <f>Table1[[#This Row],[Standard Opt/Mandatory]]</f>
        <v>Opt</v>
      </c>
      <c r="W60" s="52" t="str">
        <f>Table1[[#This Row],[Standard code for all incident types (Y/N)]]</f>
        <v>Yes</v>
      </c>
      <c r="X60" s="52" t="str">
        <f>Table1[[#This Row],[Standard Opt/Mandatory]]</f>
        <v>Opt</v>
      </c>
      <c r="Y60" s="52" t="str">
        <f>Table1[[#This Row],[Standard code for all incident types (Y/N)]]</f>
        <v>Yes</v>
      </c>
      <c r="Z60" s="52" t="str">
        <f>Table1[[#This Row],[Standard Opt/Mandatory]]</f>
        <v>Opt</v>
      </c>
      <c r="AA60" s="52" t="str">
        <f>Table1[[#This Row],[Standard code for all incident types (Y/N)]]</f>
        <v>Yes</v>
      </c>
      <c r="AB60" s="52" t="str">
        <f>Table1[[#This Row],[Standard Opt/Mandatory]]</f>
        <v>Opt</v>
      </c>
      <c r="AC60" s="52" t="str">
        <f>Table1[[#This Row],[Standard code for all incident types (Y/N)]]</f>
        <v>Yes</v>
      </c>
      <c r="AD60" s="52" t="str">
        <f>Table1[[#This Row],[Standard Opt/Mandatory]]</f>
        <v>Opt</v>
      </c>
      <c r="AE60" s="52" t="str">
        <f>Table1[[#This Row],[Standard code for all incident types (Y/N)]]</f>
        <v>Yes</v>
      </c>
      <c r="AF60" s="52" t="str">
        <f>Table1[[#This Row],[Standard Opt/Mandatory]]</f>
        <v>Opt</v>
      </c>
      <c r="AG60" s="52"/>
    </row>
    <row r="61" spans="1:33" ht="15" customHeight="1" x14ac:dyDescent="0.25">
      <c r="A61" s="52">
        <f t="shared" si="17"/>
        <v>1</v>
      </c>
      <c r="B61" s="52">
        <f t="shared" si="18"/>
        <v>3</v>
      </c>
      <c r="C61" s="52">
        <f t="shared" si="19"/>
        <v>4</v>
      </c>
      <c r="D61" s="52" t="str">
        <f t="shared" si="20"/>
        <v/>
      </c>
      <c r="E61" s="52" t="str">
        <f t="shared" si="0"/>
        <v>1.3.4</v>
      </c>
      <c r="F61" s="52" t="s">
        <v>2693</v>
      </c>
      <c r="G61" s="52" t="str">
        <f t="shared" si="1"/>
        <v>1 - Demographic codes</v>
      </c>
      <c r="H61" s="52" t="s">
        <v>2700</v>
      </c>
      <c r="I61" s="52" t="str">
        <f t="shared" si="2"/>
        <v>1.3 - Reporter details</v>
      </c>
      <c r="J61" s="52" t="s">
        <v>1602</v>
      </c>
      <c r="K61" s="52" t="str">
        <f t="shared" si="3"/>
        <v>1.3.4 - Reporter telephone</v>
      </c>
      <c r="L61" s="52"/>
      <c r="M61" s="52" t="str">
        <f t="shared" si="4"/>
        <v/>
      </c>
      <c r="N61" s="59" t="str">
        <f t="shared" si="5"/>
        <v>Reporter telephone</v>
      </c>
      <c r="O61" s="56" t="str">
        <f>Table1[Full Reference Number]&amp;" - "&amp;Table1[Final Code level Name]</f>
        <v>1.3.4 - Reporter telephone</v>
      </c>
      <c r="P61" s="56"/>
      <c r="Q61" s="52" t="s">
        <v>134</v>
      </c>
      <c r="R61" s="52" t="s">
        <v>47</v>
      </c>
      <c r="S61" s="52" t="s">
        <v>1726</v>
      </c>
      <c r="T61" s="52" t="s">
        <v>47</v>
      </c>
      <c r="U61" s="52" t="str">
        <f>Table1[[#This Row],[Standard code for all incident types (Y/N)]]</f>
        <v>Yes</v>
      </c>
      <c r="V61" s="52" t="str">
        <f>Table1[[#This Row],[Standard Opt/Mandatory]]</f>
        <v>Opt</v>
      </c>
      <c r="W61" s="52" t="str">
        <f>Table1[[#This Row],[Standard code for all incident types (Y/N)]]</f>
        <v>Yes</v>
      </c>
      <c r="X61" s="52" t="str">
        <f>Table1[[#This Row],[Standard Opt/Mandatory]]</f>
        <v>Opt</v>
      </c>
      <c r="Y61" s="52" t="str">
        <f>Table1[[#This Row],[Standard code for all incident types (Y/N)]]</f>
        <v>Yes</v>
      </c>
      <c r="Z61" s="52" t="str">
        <f>Table1[[#This Row],[Standard Opt/Mandatory]]</f>
        <v>Opt</v>
      </c>
      <c r="AA61" s="52" t="str">
        <f>Table1[[#This Row],[Standard code for all incident types (Y/N)]]</f>
        <v>Yes</v>
      </c>
      <c r="AB61" s="52" t="str">
        <f>Table1[[#This Row],[Standard Opt/Mandatory]]</f>
        <v>Opt</v>
      </c>
      <c r="AC61" s="52" t="str">
        <f>Table1[[#This Row],[Standard code for all incident types (Y/N)]]</f>
        <v>Yes</v>
      </c>
      <c r="AD61" s="52" t="str">
        <f>Table1[[#This Row],[Standard Opt/Mandatory]]</f>
        <v>Opt</v>
      </c>
      <c r="AE61" s="52" t="str">
        <f>Table1[[#This Row],[Standard code for all incident types (Y/N)]]</f>
        <v>Yes</v>
      </c>
      <c r="AF61" s="52" t="str">
        <f>Table1[[#This Row],[Standard Opt/Mandatory]]</f>
        <v>Opt</v>
      </c>
      <c r="AG61" s="52"/>
    </row>
    <row r="62" spans="1:33" ht="15" customHeight="1" x14ac:dyDescent="0.25">
      <c r="A62" s="52">
        <f t="shared" si="17"/>
        <v>1</v>
      </c>
      <c r="B62" s="52">
        <f t="shared" si="18"/>
        <v>3</v>
      </c>
      <c r="C62" s="52">
        <f t="shared" si="19"/>
        <v>5</v>
      </c>
      <c r="D62" s="52" t="str">
        <f t="shared" si="20"/>
        <v/>
      </c>
      <c r="E62" s="52" t="str">
        <f t="shared" si="0"/>
        <v>1.3.5</v>
      </c>
      <c r="F62" s="52" t="s">
        <v>2693</v>
      </c>
      <c r="G62" s="52" t="str">
        <f t="shared" si="1"/>
        <v>1 - Demographic codes</v>
      </c>
      <c r="H62" s="52" t="s">
        <v>2700</v>
      </c>
      <c r="I62" s="52" t="str">
        <f t="shared" si="2"/>
        <v>1.3 - Reporter details</v>
      </c>
      <c r="J62" s="52" t="s">
        <v>1603</v>
      </c>
      <c r="K62" s="52" t="str">
        <f t="shared" si="3"/>
        <v>1.3.5 - Reporter email</v>
      </c>
      <c r="L62" s="52"/>
      <c r="M62" s="52" t="str">
        <f t="shared" si="4"/>
        <v/>
      </c>
      <c r="N62" s="59" t="str">
        <f t="shared" si="5"/>
        <v>Reporter email</v>
      </c>
      <c r="O62" s="56" t="str">
        <f>Table1[Full Reference Number]&amp;" - "&amp;Table1[Final Code level Name]</f>
        <v>1.3.5 - Reporter email</v>
      </c>
      <c r="P62" s="56"/>
      <c r="Q62" s="52" t="s">
        <v>1744</v>
      </c>
      <c r="R62" s="52" t="s">
        <v>47</v>
      </c>
      <c r="S62" s="52" t="s">
        <v>1726</v>
      </c>
      <c r="T62" s="52" t="s">
        <v>47</v>
      </c>
      <c r="U62" s="52" t="str">
        <f>Table1[[#This Row],[Standard code for all incident types (Y/N)]]</f>
        <v>Yes</v>
      </c>
      <c r="V62" s="52" t="str">
        <f>Table1[[#This Row],[Standard Opt/Mandatory]]</f>
        <v>Opt</v>
      </c>
      <c r="W62" s="52" t="str">
        <f>Table1[[#This Row],[Standard code for all incident types (Y/N)]]</f>
        <v>Yes</v>
      </c>
      <c r="X62" s="52" t="str">
        <f>Table1[[#This Row],[Standard Opt/Mandatory]]</f>
        <v>Opt</v>
      </c>
      <c r="Y62" s="52" t="str">
        <f>Table1[[#This Row],[Standard code for all incident types (Y/N)]]</f>
        <v>Yes</v>
      </c>
      <c r="Z62" s="52" t="str">
        <f>Table1[[#This Row],[Standard Opt/Mandatory]]</f>
        <v>Opt</v>
      </c>
      <c r="AA62" s="52" t="str">
        <f>Table1[[#This Row],[Standard code for all incident types (Y/N)]]</f>
        <v>Yes</v>
      </c>
      <c r="AB62" s="52" t="str">
        <f>Table1[[#This Row],[Standard Opt/Mandatory]]</f>
        <v>Opt</v>
      </c>
      <c r="AC62" s="52" t="str">
        <f>Table1[[#This Row],[Standard code for all incident types (Y/N)]]</f>
        <v>Yes</v>
      </c>
      <c r="AD62" s="52" t="str">
        <f>Table1[[#This Row],[Standard Opt/Mandatory]]</f>
        <v>Opt</v>
      </c>
      <c r="AE62" s="52" t="str">
        <f>Table1[[#This Row],[Standard code for all incident types (Y/N)]]</f>
        <v>Yes</v>
      </c>
      <c r="AF62" s="52" t="str">
        <f>Table1[[#This Row],[Standard Opt/Mandatory]]</f>
        <v>Opt</v>
      </c>
      <c r="AG62" s="52"/>
    </row>
    <row r="63" spans="1:33" ht="15" customHeight="1" x14ac:dyDescent="0.25">
      <c r="A63" s="52">
        <f t="shared" si="17"/>
        <v>1</v>
      </c>
      <c r="B63" s="52">
        <f t="shared" si="18"/>
        <v>3</v>
      </c>
      <c r="C63" s="52">
        <f t="shared" si="19"/>
        <v>6</v>
      </c>
      <c r="D63" s="52" t="str">
        <f t="shared" si="20"/>
        <v/>
      </c>
      <c r="E63" s="52" t="str">
        <f t="shared" si="0"/>
        <v>1.3.6</v>
      </c>
      <c r="F63" s="52" t="s">
        <v>2693</v>
      </c>
      <c r="G63" s="52" t="str">
        <f t="shared" si="1"/>
        <v>1 - Demographic codes</v>
      </c>
      <c r="H63" s="52" t="s">
        <v>2700</v>
      </c>
      <c r="I63" s="52" t="str">
        <f t="shared" si="2"/>
        <v>1.3 - Reporter details</v>
      </c>
      <c r="J63" s="52" t="s">
        <v>2728</v>
      </c>
      <c r="K63" s="52" t="str">
        <f t="shared" si="3"/>
        <v>1.3.6 - Reporter address</v>
      </c>
      <c r="L63" s="52"/>
      <c r="M63" s="52" t="str">
        <f t="shared" si="4"/>
        <v/>
      </c>
      <c r="N63" s="59" t="str">
        <f t="shared" si="5"/>
        <v>Reporter address</v>
      </c>
      <c r="O63" s="56" t="str">
        <f>Table1[Full Reference Number]&amp;" - "&amp;Table1[Final Code level Name]</f>
        <v>1.3.6 - Reporter address</v>
      </c>
      <c r="P63" s="56"/>
      <c r="Q63" s="52" t="s">
        <v>1744</v>
      </c>
      <c r="R63" s="52" t="s">
        <v>47</v>
      </c>
      <c r="S63" s="52" t="s">
        <v>1726</v>
      </c>
      <c r="T63" s="52" t="s">
        <v>47</v>
      </c>
      <c r="U63" s="52" t="str">
        <f>Table1[[#This Row],[Standard code for all incident types (Y/N)]]</f>
        <v>Yes</v>
      </c>
      <c r="V63" s="52" t="str">
        <f>Table1[[#This Row],[Standard Opt/Mandatory]]</f>
        <v>Opt</v>
      </c>
      <c r="W63" s="52" t="str">
        <f>Table1[[#This Row],[Standard code for all incident types (Y/N)]]</f>
        <v>Yes</v>
      </c>
      <c r="X63" s="52" t="str">
        <f>Table1[[#This Row],[Standard Opt/Mandatory]]</f>
        <v>Opt</v>
      </c>
      <c r="Y63" s="52" t="str">
        <f>Table1[[#This Row],[Standard code for all incident types (Y/N)]]</f>
        <v>Yes</v>
      </c>
      <c r="Z63" s="52" t="str">
        <f>Table1[[#This Row],[Standard Opt/Mandatory]]</f>
        <v>Opt</v>
      </c>
      <c r="AA63" s="52" t="str">
        <f>Table1[[#This Row],[Standard code for all incident types (Y/N)]]</f>
        <v>Yes</v>
      </c>
      <c r="AB63" s="52" t="str">
        <f>Table1[[#This Row],[Standard Opt/Mandatory]]</f>
        <v>Opt</v>
      </c>
      <c r="AC63" s="52" t="str">
        <f>Table1[[#This Row],[Standard code for all incident types (Y/N)]]</f>
        <v>Yes</v>
      </c>
      <c r="AD63" s="52" t="str">
        <f>Table1[[#This Row],[Standard Opt/Mandatory]]</f>
        <v>Opt</v>
      </c>
      <c r="AE63" s="52" t="str">
        <f>Table1[[#This Row],[Standard code for all incident types (Y/N)]]</f>
        <v>Yes</v>
      </c>
      <c r="AF63" s="52" t="str">
        <f>Table1[[#This Row],[Standard Opt/Mandatory]]</f>
        <v>Opt</v>
      </c>
      <c r="AG63" s="52"/>
    </row>
    <row r="64" spans="1:33" ht="15" customHeight="1" x14ac:dyDescent="0.25">
      <c r="A64" s="52">
        <f t="shared" si="17"/>
        <v>1</v>
      </c>
      <c r="B64" s="52">
        <f t="shared" si="18"/>
        <v>3</v>
      </c>
      <c r="C64" s="52">
        <f t="shared" si="19"/>
        <v>7</v>
      </c>
      <c r="D64" s="52" t="str">
        <f t="shared" si="20"/>
        <v/>
      </c>
      <c r="E64" s="52" t="str">
        <f t="shared" si="0"/>
        <v>1.3.7</v>
      </c>
      <c r="F64" s="52" t="s">
        <v>2693</v>
      </c>
      <c r="G64" s="52" t="str">
        <f t="shared" si="1"/>
        <v>1 - Demographic codes</v>
      </c>
      <c r="H64" s="52" t="s">
        <v>2700</v>
      </c>
      <c r="I64" s="52" t="str">
        <f t="shared" si="2"/>
        <v>1.3 - Reporter details</v>
      </c>
      <c r="J64" s="52" t="s">
        <v>2729</v>
      </c>
      <c r="K64" s="54" t="str">
        <f t="shared" si="3"/>
        <v>1.3.7 - Reporter organisation</v>
      </c>
      <c r="L64" s="52"/>
      <c r="M64" s="52" t="str">
        <f t="shared" si="4"/>
        <v/>
      </c>
      <c r="N64" s="59" t="str">
        <f t="shared" si="5"/>
        <v>Reporter organisation</v>
      </c>
      <c r="O64" s="56" t="str">
        <f>Table1[Full Reference Number]&amp;" - "&amp;Table1[Final Code level Name]</f>
        <v>1.3.7 - Reporter organisation</v>
      </c>
      <c r="P64" s="56" t="s">
        <v>1733</v>
      </c>
      <c r="Q64" s="52" t="s">
        <v>1744</v>
      </c>
      <c r="R64" s="52" t="s">
        <v>47</v>
      </c>
      <c r="S64" s="52" t="s">
        <v>1726</v>
      </c>
      <c r="T64" s="52" t="s">
        <v>47</v>
      </c>
      <c r="U64" s="52" t="str">
        <f>Table1[[#This Row],[Standard code for all incident types (Y/N)]]</f>
        <v>Yes</v>
      </c>
      <c r="V64" s="52" t="str">
        <f>Table1[[#This Row],[Standard Opt/Mandatory]]</f>
        <v>Opt</v>
      </c>
      <c r="W64" s="52" t="str">
        <f>Table1[[#This Row],[Standard code for all incident types (Y/N)]]</f>
        <v>Yes</v>
      </c>
      <c r="X64" s="52" t="str">
        <f>Table1[[#This Row],[Standard Opt/Mandatory]]</f>
        <v>Opt</v>
      </c>
      <c r="Y64" s="52" t="str">
        <f>Table1[[#This Row],[Standard code for all incident types (Y/N)]]</f>
        <v>Yes</v>
      </c>
      <c r="Z64" s="52" t="str">
        <f>Table1[[#This Row],[Standard Opt/Mandatory]]</f>
        <v>Opt</v>
      </c>
      <c r="AA64" s="52" t="str">
        <f>Table1[[#This Row],[Standard code for all incident types (Y/N)]]</f>
        <v>Yes</v>
      </c>
      <c r="AB64" s="52" t="str">
        <f>Table1[[#This Row],[Standard Opt/Mandatory]]</f>
        <v>Opt</v>
      </c>
      <c r="AC64" s="52" t="str">
        <f>Table1[[#This Row],[Standard code for all incident types (Y/N)]]</f>
        <v>Yes</v>
      </c>
      <c r="AD64" s="52" t="str">
        <f>Table1[[#This Row],[Standard Opt/Mandatory]]</f>
        <v>Opt</v>
      </c>
      <c r="AE64" s="52" t="str">
        <f>Table1[[#This Row],[Standard code for all incident types (Y/N)]]</f>
        <v>Yes</v>
      </c>
      <c r="AF64" s="52" t="str">
        <f>Table1[[#This Row],[Standard Opt/Mandatory]]</f>
        <v>Opt</v>
      </c>
      <c r="AG64" s="52"/>
    </row>
    <row r="65" spans="1:33" s="47" customFormat="1" ht="15" customHeight="1" x14ac:dyDescent="0.25">
      <c r="A65" s="52">
        <f t="shared" si="17"/>
        <v>1</v>
      </c>
      <c r="B65" s="52">
        <f t="shared" si="18"/>
        <v>4</v>
      </c>
      <c r="C65" s="52" t="str">
        <f t="shared" si="19"/>
        <v/>
      </c>
      <c r="D65" s="52" t="str">
        <f t="shared" si="20"/>
        <v/>
      </c>
      <c r="E65" s="52" t="str">
        <f t="shared" si="0"/>
        <v>1.4</v>
      </c>
      <c r="F65" s="52" t="s">
        <v>2693</v>
      </c>
      <c r="G65" s="52" t="str">
        <f t="shared" si="1"/>
        <v>1 - Demographic codes</v>
      </c>
      <c r="H65" s="52" t="s">
        <v>2701</v>
      </c>
      <c r="I65" s="52" t="str">
        <f t="shared" si="2"/>
        <v>1.4 - Recipient details</v>
      </c>
      <c r="J65" s="55"/>
      <c r="K65" s="52" t="str">
        <f t="shared" si="3"/>
        <v/>
      </c>
      <c r="L65" s="52"/>
      <c r="M65" s="52" t="str">
        <f t="shared" si="4"/>
        <v/>
      </c>
      <c r="N65" s="56" t="str">
        <f t="shared" si="5"/>
        <v>Recipient details</v>
      </c>
      <c r="O65" s="56" t="str">
        <f>Table1[Full Reference Number]&amp;" - "&amp;Table1[Final Code level Name]</f>
        <v>1.4 - Recipient details</v>
      </c>
      <c r="P65" s="56" t="s">
        <v>1589</v>
      </c>
      <c r="Q65" s="52" t="s">
        <v>837</v>
      </c>
      <c r="R65" s="52" t="s">
        <v>47</v>
      </c>
      <c r="S65" s="52" t="s">
        <v>1727</v>
      </c>
      <c r="T65" s="52" t="s">
        <v>47</v>
      </c>
      <c r="U65" s="52" t="str">
        <f>Table1[[#This Row],[Standard code for all incident types (Y/N)]]</f>
        <v>Yes</v>
      </c>
      <c r="V65" s="52" t="str">
        <f>Table1[[#This Row],[Standard Opt/Mandatory]]</f>
        <v>Man</v>
      </c>
      <c r="W65" s="52" t="str">
        <f>Table1[[#This Row],[Standard code for all incident types (Y/N)]]</f>
        <v>Yes</v>
      </c>
      <c r="X65" s="52" t="str">
        <f>Table1[[#This Row],[Standard Opt/Mandatory]]</f>
        <v>Man</v>
      </c>
      <c r="Y65" s="52" t="str">
        <f>Table1[[#This Row],[Standard code for all incident types (Y/N)]]</f>
        <v>Yes</v>
      </c>
      <c r="Z65" s="52" t="str">
        <f>Table1[[#This Row],[Standard Opt/Mandatory]]</f>
        <v>Man</v>
      </c>
      <c r="AA65" s="52" t="str">
        <f>Table1[[#This Row],[Standard code for all incident types (Y/N)]]</f>
        <v>Yes</v>
      </c>
      <c r="AB65" s="52" t="str">
        <f>Table1[[#This Row],[Standard Opt/Mandatory]]</f>
        <v>Man</v>
      </c>
      <c r="AC65" s="52" t="str">
        <f>Table1[[#This Row],[Standard code for all incident types (Y/N)]]</f>
        <v>Yes</v>
      </c>
      <c r="AD65" s="52" t="str">
        <f>Table1[[#This Row],[Standard Opt/Mandatory]]</f>
        <v>Man</v>
      </c>
      <c r="AE65" s="52" t="str">
        <f>Table1[[#This Row],[Standard code for all incident types (Y/N)]]</f>
        <v>Yes</v>
      </c>
      <c r="AF65" s="52" t="str">
        <f>Table1[[#This Row],[Standard Opt/Mandatory]]</f>
        <v>Man</v>
      </c>
      <c r="AG65" s="52"/>
    </row>
    <row r="66" spans="1:33" ht="15" customHeight="1" x14ac:dyDescent="0.25">
      <c r="A66" s="52">
        <f t="shared" si="17"/>
        <v>1</v>
      </c>
      <c r="B66" s="52">
        <f t="shared" si="18"/>
        <v>4</v>
      </c>
      <c r="C66" s="52">
        <f t="shared" si="19"/>
        <v>1</v>
      </c>
      <c r="D66" s="52" t="str">
        <f t="shared" si="20"/>
        <v/>
      </c>
      <c r="E66" s="52" t="str">
        <f t="shared" si="0"/>
        <v>1.4.1</v>
      </c>
      <c r="F66" s="52" t="s">
        <v>2693</v>
      </c>
      <c r="G66" s="52" t="str">
        <f t="shared" si="1"/>
        <v>1 - Demographic codes</v>
      </c>
      <c r="H66" s="52" t="s">
        <v>2701</v>
      </c>
      <c r="I66" s="52" t="str">
        <f t="shared" si="2"/>
        <v>1.4 - Recipient details</v>
      </c>
      <c r="J66" s="52" t="s">
        <v>1605</v>
      </c>
      <c r="K66" s="52" t="str">
        <f t="shared" si="3"/>
        <v>1.4.1 - Recipient name</v>
      </c>
      <c r="L66" s="52"/>
      <c r="M66" s="52" t="str">
        <f t="shared" si="4"/>
        <v/>
      </c>
      <c r="N66" s="59" t="str">
        <f t="shared" si="5"/>
        <v>Recipient name</v>
      </c>
      <c r="O66" s="56" t="str">
        <f>Table1[Full Reference Number]&amp;" - "&amp;Table1[Final Code level Name]</f>
        <v>1.4.1 - Recipient name</v>
      </c>
      <c r="P66" s="56"/>
      <c r="Q66" s="52" t="s">
        <v>1744</v>
      </c>
      <c r="R66" s="52" t="s">
        <v>47</v>
      </c>
      <c r="S66" s="52" t="s">
        <v>1727</v>
      </c>
      <c r="T66" s="52" t="s">
        <v>47</v>
      </c>
      <c r="U66" s="52" t="str">
        <f>Table1[[#This Row],[Standard code for all incident types (Y/N)]]</f>
        <v>Yes</v>
      </c>
      <c r="V66" s="52" t="str">
        <f>Table1[[#This Row],[Standard Opt/Mandatory]]</f>
        <v>Man</v>
      </c>
      <c r="W66" s="52" t="str">
        <f>Table1[[#This Row],[Standard code for all incident types (Y/N)]]</f>
        <v>Yes</v>
      </c>
      <c r="X66" s="52" t="str">
        <f>Table1[[#This Row],[Standard Opt/Mandatory]]</f>
        <v>Man</v>
      </c>
      <c r="Y66" s="52" t="str">
        <f>Table1[[#This Row],[Standard code for all incident types (Y/N)]]</f>
        <v>Yes</v>
      </c>
      <c r="Z66" s="52" t="str">
        <f>Table1[[#This Row],[Standard Opt/Mandatory]]</f>
        <v>Man</v>
      </c>
      <c r="AA66" s="52" t="str">
        <f>Table1[[#This Row],[Standard code for all incident types (Y/N)]]</f>
        <v>Yes</v>
      </c>
      <c r="AB66" s="52" t="str">
        <f>Table1[[#This Row],[Standard Opt/Mandatory]]</f>
        <v>Man</v>
      </c>
      <c r="AC66" s="52" t="str">
        <f>Table1[[#This Row],[Standard code for all incident types (Y/N)]]</f>
        <v>Yes</v>
      </c>
      <c r="AD66" s="52" t="str">
        <f>Table1[[#This Row],[Standard Opt/Mandatory]]</f>
        <v>Man</v>
      </c>
      <c r="AE66" s="52" t="str">
        <f>Table1[[#This Row],[Standard code for all incident types (Y/N)]]</f>
        <v>Yes</v>
      </c>
      <c r="AF66" s="52" t="str">
        <f>Table1[[#This Row],[Standard Opt/Mandatory]]</f>
        <v>Man</v>
      </c>
      <c r="AG66" s="52"/>
    </row>
    <row r="67" spans="1:33" ht="15" customHeight="1" x14ac:dyDescent="0.25">
      <c r="A67" s="52">
        <f t="shared" si="17"/>
        <v>1</v>
      </c>
      <c r="B67" s="52">
        <f t="shared" si="18"/>
        <v>4</v>
      </c>
      <c r="C67" s="52">
        <f t="shared" si="19"/>
        <v>2</v>
      </c>
      <c r="D67" s="52" t="str">
        <f t="shared" si="20"/>
        <v/>
      </c>
      <c r="E67" s="52" t="str">
        <f t="shared" si="0"/>
        <v>1.4.2</v>
      </c>
      <c r="F67" s="52" t="s">
        <v>2693</v>
      </c>
      <c r="G67" s="52" t="str">
        <f t="shared" si="1"/>
        <v>1 - Demographic codes</v>
      </c>
      <c r="H67" s="52" t="s">
        <v>2701</v>
      </c>
      <c r="I67" s="52" t="str">
        <f t="shared" si="2"/>
        <v>1.4 - Recipient details</v>
      </c>
      <c r="J67" s="52" t="s">
        <v>1607</v>
      </c>
      <c r="K67" s="52" t="str">
        <f t="shared" si="3"/>
        <v>1.4.2 - Recipient position / job title</v>
      </c>
      <c r="L67" s="52"/>
      <c r="M67" s="52" t="str">
        <f t="shared" si="4"/>
        <v/>
      </c>
      <c r="N67" s="59" t="str">
        <f t="shared" si="5"/>
        <v>Recipient position / job title</v>
      </c>
      <c r="O67" s="56" t="str">
        <f>Table1[Full Reference Number]&amp;" - "&amp;Table1[Final Code level Name]</f>
        <v>1.4.2 - Recipient position / job title</v>
      </c>
      <c r="P67" s="56"/>
      <c r="Q67" s="52" t="s">
        <v>1744</v>
      </c>
      <c r="R67" s="52" t="s">
        <v>47</v>
      </c>
      <c r="S67" s="52" t="s">
        <v>1726</v>
      </c>
      <c r="T67" s="52" t="s">
        <v>47</v>
      </c>
      <c r="U67" s="52" t="str">
        <f>Table1[[#This Row],[Standard code for all incident types (Y/N)]]</f>
        <v>Yes</v>
      </c>
      <c r="V67" s="52" t="str">
        <f>Table1[[#This Row],[Standard Opt/Mandatory]]</f>
        <v>Opt</v>
      </c>
      <c r="W67" s="52" t="str">
        <f>Table1[[#This Row],[Standard code for all incident types (Y/N)]]</f>
        <v>Yes</v>
      </c>
      <c r="X67" s="52" t="str">
        <f>Table1[[#This Row],[Standard Opt/Mandatory]]</f>
        <v>Opt</v>
      </c>
      <c r="Y67" s="52" t="str">
        <f>Table1[[#This Row],[Standard code for all incident types (Y/N)]]</f>
        <v>Yes</v>
      </c>
      <c r="Z67" s="52" t="str">
        <f>Table1[[#This Row],[Standard Opt/Mandatory]]</f>
        <v>Opt</v>
      </c>
      <c r="AA67" s="52" t="str">
        <f>Table1[[#This Row],[Standard code for all incident types (Y/N)]]</f>
        <v>Yes</v>
      </c>
      <c r="AB67" s="52" t="str">
        <f>Table1[[#This Row],[Standard Opt/Mandatory]]</f>
        <v>Opt</v>
      </c>
      <c r="AC67" s="52" t="str">
        <f>Table1[[#This Row],[Standard code for all incident types (Y/N)]]</f>
        <v>Yes</v>
      </c>
      <c r="AD67" s="52" t="str">
        <f>Table1[[#This Row],[Standard Opt/Mandatory]]</f>
        <v>Opt</v>
      </c>
      <c r="AE67" s="52" t="str">
        <f>Table1[[#This Row],[Standard code for all incident types (Y/N)]]</f>
        <v>Yes</v>
      </c>
      <c r="AF67" s="52" t="str">
        <f>Table1[[#This Row],[Standard Opt/Mandatory]]</f>
        <v>Opt</v>
      </c>
      <c r="AG67" s="52"/>
    </row>
    <row r="68" spans="1:33" ht="15" customHeight="1" x14ac:dyDescent="0.25">
      <c r="A68" s="52">
        <f t="shared" si="17"/>
        <v>1</v>
      </c>
      <c r="B68" s="52">
        <f t="shared" si="18"/>
        <v>4</v>
      </c>
      <c r="C68" s="52">
        <f t="shared" si="19"/>
        <v>3</v>
      </c>
      <c r="D68" s="52" t="str">
        <f t="shared" si="20"/>
        <v/>
      </c>
      <c r="E68" s="52" t="str">
        <f t="shared" si="0"/>
        <v>1.4.3</v>
      </c>
      <c r="F68" s="52" t="s">
        <v>2693</v>
      </c>
      <c r="G68" s="52" t="str">
        <f t="shared" si="1"/>
        <v>1 - Demographic codes</v>
      </c>
      <c r="H68" s="52" t="s">
        <v>2701</v>
      </c>
      <c r="I68" s="52" t="str">
        <f t="shared" si="2"/>
        <v>1.4 - Recipient details</v>
      </c>
      <c r="J68" s="52" t="s">
        <v>1606</v>
      </c>
      <c r="K68" s="52" t="str">
        <f t="shared" si="3"/>
        <v>1.4.3 - Recipient organisation name</v>
      </c>
      <c r="L68" s="52"/>
      <c r="M68" s="52" t="str">
        <f t="shared" si="4"/>
        <v/>
      </c>
      <c r="N68" s="59" t="str">
        <f t="shared" si="5"/>
        <v>Recipient organisation name</v>
      </c>
      <c r="O68" s="56" t="str">
        <f>Table1[Full Reference Number]&amp;" - "&amp;Table1[Final Code level Name]</f>
        <v>1.4.3 - Recipient organisation name</v>
      </c>
      <c r="P68" s="56"/>
      <c r="Q68" s="52" t="s">
        <v>1744</v>
      </c>
      <c r="R68" s="52" t="s">
        <v>47</v>
      </c>
      <c r="S68" s="52" t="s">
        <v>1727</v>
      </c>
      <c r="T68" s="52" t="s">
        <v>47</v>
      </c>
      <c r="U68" s="52" t="str">
        <f>Table1[[#This Row],[Standard code for all incident types (Y/N)]]</f>
        <v>Yes</v>
      </c>
      <c r="V68" s="52" t="str">
        <f>Table1[[#This Row],[Standard Opt/Mandatory]]</f>
        <v>Man</v>
      </c>
      <c r="W68" s="52" t="str">
        <f>Table1[[#This Row],[Standard code for all incident types (Y/N)]]</f>
        <v>Yes</v>
      </c>
      <c r="X68" s="52" t="str">
        <f>Table1[[#This Row],[Standard Opt/Mandatory]]</f>
        <v>Man</v>
      </c>
      <c r="Y68" s="52" t="str">
        <f>Table1[[#This Row],[Standard code for all incident types (Y/N)]]</f>
        <v>Yes</v>
      </c>
      <c r="Z68" s="52" t="str">
        <f>Table1[[#This Row],[Standard Opt/Mandatory]]</f>
        <v>Man</v>
      </c>
      <c r="AA68" s="52" t="str">
        <f>Table1[[#This Row],[Standard code for all incident types (Y/N)]]</f>
        <v>Yes</v>
      </c>
      <c r="AB68" s="52" t="str">
        <f>Table1[[#This Row],[Standard Opt/Mandatory]]</f>
        <v>Man</v>
      </c>
      <c r="AC68" s="52" t="str">
        <f>Table1[[#This Row],[Standard code for all incident types (Y/N)]]</f>
        <v>Yes</v>
      </c>
      <c r="AD68" s="52" t="str">
        <f>Table1[[#This Row],[Standard Opt/Mandatory]]</f>
        <v>Man</v>
      </c>
      <c r="AE68" s="52" t="str">
        <f>Table1[[#This Row],[Standard code for all incident types (Y/N)]]</f>
        <v>Yes</v>
      </c>
      <c r="AF68" s="52" t="str">
        <f>Table1[[#This Row],[Standard Opt/Mandatory]]</f>
        <v>Man</v>
      </c>
      <c r="AG68" s="52"/>
    </row>
    <row r="69" spans="1:33" ht="15" customHeight="1" x14ac:dyDescent="0.25">
      <c r="A69" s="52">
        <f t="shared" si="17"/>
        <v>1</v>
      </c>
      <c r="B69" s="52">
        <f t="shared" si="18"/>
        <v>4</v>
      </c>
      <c r="C69" s="52">
        <f t="shared" si="19"/>
        <v>4</v>
      </c>
      <c r="D69" s="52" t="str">
        <f t="shared" si="20"/>
        <v/>
      </c>
      <c r="E69" s="52" t="str">
        <f t="shared" si="0"/>
        <v>1.4.4</v>
      </c>
      <c r="F69" s="52" t="s">
        <v>2693</v>
      </c>
      <c r="G69" s="52" t="str">
        <f t="shared" si="1"/>
        <v>1 - Demographic codes</v>
      </c>
      <c r="H69" s="52" t="s">
        <v>2701</v>
      </c>
      <c r="I69" s="52" t="str">
        <f t="shared" si="2"/>
        <v>1.4 - Recipient details</v>
      </c>
      <c r="J69" s="52" t="s">
        <v>1608</v>
      </c>
      <c r="K69" s="52" t="str">
        <f t="shared" si="3"/>
        <v>1.4.4 - Recipient contact telephone</v>
      </c>
      <c r="L69" s="52"/>
      <c r="M69" s="52" t="str">
        <f t="shared" si="4"/>
        <v/>
      </c>
      <c r="N69" s="59" t="str">
        <f t="shared" si="5"/>
        <v>Recipient contact telephone</v>
      </c>
      <c r="O69" s="56" t="str">
        <f>Table1[Full Reference Number]&amp;" - "&amp;Table1[Final Code level Name]</f>
        <v>1.4.4 - Recipient contact telephone</v>
      </c>
      <c r="P69" s="56"/>
      <c r="Q69" s="52" t="s">
        <v>134</v>
      </c>
      <c r="R69" s="52" t="s">
        <v>47</v>
      </c>
      <c r="S69" s="52" t="s">
        <v>1727</v>
      </c>
      <c r="T69" s="52" t="s">
        <v>47</v>
      </c>
      <c r="U69" s="52" t="str">
        <f>Table1[[#This Row],[Standard code for all incident types (Y/N)]]</f>
        <v>Yes</v>
      </c>
      <c r="V69" s="52" t="str">
        <f>Table1[[#This Row],[Standard Opt/Mandatory]]</f>
        <v>Man</v>
      </c>
      <c r="W69" s="52" t="str">
        <f>Table1[[#This Row],[Standard code for all incident types (Y/N)]]</f>
        <v>Yes</v>
      </c>
      <c r="X69" s="52" t="str">
        <f>Table1[[#This Row],[Standard Opt/Mandatory]]</f>
        <v>Man</v>
      </c>
      <c r="Y69" s="52" t="str">
        <f>Table1[[#This Row],[Standard code for all incident types (Y/N)]]</f>
        <v>Yes</v>
      </c>
      <c r="Z69" s="52" t="str">
        <f>Table1[[#This Row],[Standard Opt/Mandatory]]</f>
        <v>Man</v>
      </c>
      <c r="AA69" s="52" t="str">
        <f>Table1[[#This Row],[Standard code for all incident types (Y/N)]]</f>
        <v>Yes</v>
      </c>
      <c r="AB69" s="52" t="str">
        <f>Table1[[#This Row],[Standard Opt/Mandatory]]</f>
        <v>Man</v>
      </c>
      <c r="AC69" s="52" t="str">
        <f>Table1[[#This Row],[Standard code for all incident types (Y/N)]]</f>
        <v>Yes</v>
      </c>
      <c r="AD69" s="52" t="str">
        <f>Table1[[#This Row],[Standard Opt/Mandatory]]</f>
        <v>Man</v>
      </c>
      <c r="AE69" s="52" t="str">
        <f>Table1[[#This Row],[Standard code for all incident types (Y/N)]]</f>
        <v>Yes</v>
      </c>
      <c r="AF69" s="52" t="str">
        <f>Table1[[#This Row],[Standard Opt/Mandatory]]</f>
        <v>Man</v>
      </c>
      <c r="AG69" s="52"/>
    </row>
    <row r="70" spans="1:33" ht="15" customHeight="1" x14ac:dyDescent="0.25">
      <c r="A70" s="52">
        <f t="shared" si="17"/>
        <v>2</v>
      </c>
      <c r="B70" s="52" t="str">
        <f t="shared" si="18"/>
        <v/>
      </c>
      <c r="C70" s="52" t="str">
        <f t="shared" si="19"/>
        <v/>
      </c>
      <c r="D70" s="52" t="str">
        <f t="shared" si="20"/>
        <v/>
      </c>
      <c r="E70" s="53" t="str">
        <f t="shared" ref="E70:E79" si="21">A70&amp;IF(B70="","","."&amp;B70)&amp;IF(C70="","","."&amp;C70)&amp;IF(D70="","","."&amp;D70)</f>
        <v>2</v>
      </c>
      <c r="F70" s="52" t="s">
        <v>2527</v>
      </c>
      <c r="G70" s="54" t="str">
        <f t="shared" ref="G70:G79" si="22">A70&amp;" - "&amp;F70</f>
        <v>2 - Event codes</v>
      </c>
      <c r="H70" s="52"/>
      <c r="I70" s="54" t="str">
        <f t="shared" ref="I70:I79" si="23">IF(B70="","",A70&amp;"."&amp;B70&amp;" - "&amp;H70)</f>
        <v/>
      </c>
      <c r="J70" s="52"/>
      <c r="K70" s="54" t="str">
        <f t="shared" ref="K70:K79" si="24">IF(C70="","",A70&amp;"."&amp;B70&amp;"."&amp;C70&amp;" - "&amp;J70)</f>
        <v/>
      </c>
      <c r="L70" s="52"/>
      <c r="M70" s="54" t="str">
        <f t="shared" ref="M70:M79" si="25">IF(D70="","",A70&amp;"."&amp;B70&amp;"."&amp;C70&amp;"."&amp;D70&amp;" - "&amp;L70)</f>
        <v/>
      </c>
      <c r="N70" s="59" t="str">
        <f t="shared" ref="N70:N79" si="26">IF(NOT(ISBLANK(L70)),L70,
IF(NOT(ISBLANK(J70)),J70,
IF(NOT(ISBLANK(H70)),H70,
IF(NOT(ISBLANK(F70)),F70))))</f>
        <v>Event codes</v>
      </c>
      <c r="O70" s="56" t="str">
        <f>Table1[Full Reference Number]&amp;" - "&amp;Table1[Final Code level Name]</f>
        <v>2 - Event codes</v>
      </c>
      <c r="P70" s="56"/>
      <c r="Q70" s="56" t="s">
        <v>837</v>
      </c>
      <c r="R70" s="52" t="s">
        <v>47</v>
      </c>
      <c r="S70" s="52" t="s">
        <v>1727</v>
      </c>
      <c r="T70" s="52" t="s">
        <v>1561</v>
      </c>
      <c r="U70" s="52" t="str">
        <f>Table1[[#This Row],[Standard code for all incident types (Y/N)]]</f>
        <v>Yes</v>
      </c>
      <c r="V70" s="52" t="str">
        <f>Table1[[#This Row],[Standard Opt/Mandatory]]</f>
        <v>Man</v>
      </c>
      <c r="W70" s="52" t="str">
        <f>Table1[[#This Row],[Standard code for all incident types (Y/N)]]</f>
        <v>Yes</v>
      </c>
      <c r="X70" s="52" t="str">
        <f>Table1[[#This Row],[Standard Opt/Mandatory]]</f>
        <v>Man</v>
      </c>
      <c r="Y70" s="52" t="str">
        <f>Table1[[#This Row],[Standard code for all incident types (Y/N)]]</f>
        <v>Yes</v>
      </c>
      <c r="Z70" s="52" t="str">
        <f>Table1[[#This Row],[Standard Opt/Mandatory]]</f>
        <v>Man</v>
      </c>
      <c r="AA70" s="52" t="str">
        <f>Table1[[#This Row],[Standard code for all incident types (Y/N)]]</f>
        <v>Yes</v>
      </c>
      <c r="AB70" s="52" t="str">
        <f>Table1[[#This Row],[Standard Opt/Mandatory]]</f>
        <v>Man</v>
      </c>
      <c r="AC70" s="52" t="str">
        <f>Table1[[#This Row],[Standard code for all incident types (Y/N)]]</f>
        <v>Yes</v>
      </c>
      <c r="AD70" s="52" t="str">
        <f>Table1[[#This Row],[Standard Opt/Mandatory]]</f>
        <v>Man</v>
      </c>
      <c r="AE70" s="52" t="str">
        <f>Table1[[#This Row],[Standard code for all incident types (Y/N)]]</f>
        <v>Yes</v>
      </c>
      <c r="AF70" s="52" t="str">
        <f>Table1[[#This Row],[Standard Opt/Mandatory]]</f>
        <v>Man</v>
      </c>
      <c r="AG70" s="52"/>
    </row>
    <row r="71" spans="1:33" ht="15" customHeight="1" x14ac:dyDescent="0.25">
      <c r="A71" s="52">
        <f t="shared" si="17"/>
        <v>2</v>
      </c>
      <c r="B71" s="52">
        <f t="shared" si="18"/>
        <v>1</v>
      </c>
      <c r="C71" s="52" t="str">
        <f t="shared" si="19"/>
        <v/>
      </c>
      <c r="D71" s="52" t="str">
        <f t="shared" si="20"/>
        <v/>
      </c>
      <c r="E71" s="53" t="str">
        <f t="shared" si="21"/>
        <v>2.1</v>
      </c>
      <c r="F71" s="52" t="s">
        <v>2527</v>
      </c>
      <c r="G71" s="54" t="str">
        <f t="shared" si="22"/>
        <v>2 - Event codes</v>
      </c>
      <c r="H71" s="52" t="s">
        <v>1734</v>
      </c>
      <c r="I71" s="54" t="str">
        <f t="shared" si="23"/>
        <v>2.1 - Incident/complaint details</v>
      </c>
      <c r="J71" s="52"/>
      <c r="K71" s="54" t="str">
        <f t="shared" si="24"/>
        <v/>
      </c>
      <c r="L71" s="52"/>
      <c r="M71" s="54" t="str">
        <f t="shared" si="25"/>
        <v/>
      </c>
      <c r="N71" s="59" t="str">
        <f t="shared" si="26"/>
        <v>Incident/complaint details</v>
      </c>
      <c r="O71" s="56" t="str">
        <f>Table1[Full Reference Number]&amp;" - "&amp;Table1[Final Code level Name]</f>
        <v>2.1 - Incident/complaint details</v>
      </c>
      <c r="P71" s="56"/>
      <c r="Q71" s="56" t="s">
        <v>837</v>
      </c>
      <c r="R71" s="52" t="s">
        <v>47</v>
      </c>
      <c r="S71" s="52" t="s">
        <v>1727</v>
      </c>
      <c r="T71" s="52" t="s">
        <v>1561</v>
      </c>
      <c r="U71" s="52" t="str">
        <f>Table1[[#This Row],[Standard code for all incident types (Y/N)]]</f>
        <v>Yes</v>
      </c>
      <c r="V71" s="52" t="str">
        <f>Table1[[#This Row],[Standard Opt/Mandatory]]</f>
        <v>Man</v>
      </c>
      <c r="W71" s="52" t="str">
        <f>Table1[[#This Row],[Standard code for all incident types (Y/N)]]</f>
        <v>Yes</v>
      </c>
      <c r="X71" s="52" t="str">
        <f>Table1[[#This Row],[Standard Opt/Mandatory]]</f>
        <v>Man</v>
      </c>
      <c r="Y71" s="52" t="str">
        <f>Table1[[#This Row],[Standard code for all incident types (Y/N)]]</f>
        <v>Yes</v>
      </c>
      <c r="Z71" s="52" t="str">
        <f>Table1[[#This Row],[Standard Opt/Mandatory]]</f>
        <v>Man</v>
      </c>
      <c r="AA71" s="52" t="str">
        <f>Table1[[#This Row],[Standard code for all incident types (Y/N)]]</f>
        <v>Yes</v>
      </c>
      <c r="AB71" s="52" t="str">
        <f>Table1[[#This Row],[Standard Opt/Mandatory]]</f>
        <v>Man</v>
      </c>
      <c r="AC71" s="52" t="str">
        <f>Table1[[#This Row],[Standard code for all incident types (Y/N)]]</f>
        <v>Yes</v>
      </c>
      <c r="AD71" s="52" t="str">
        <f>Table1[[#This Row],[Standard Opt/Mandatory]]</f>
        <v>Man</v>
      </c>
      <c r="AE71" s="52" t="str">
        <f>Table1[[#This Row],[Standard code for all incident types (Y/N)]]</f>
        <v>Yes</v>
      </c>
      <c r="AF71" s="52" t="str">
        <f>Table1[[#This Row],[Standard Opt/Mandatory]]</f>
        <v>Man</v>
      </c>
      <c r="AG71" s="52"/>
    </row>
    <row r="72" spans="1:33" ht="15" customHeight="1" x14ac:dyDescent="0.25">
      <c r="A72" s="52">
        <f t="shared" si="17"/>
        <v>2</v>
      </c>
      <c r="B72" s="52">
        <f t="shared" si="18"/>
        <v>1</v>
      </c>
      <c r="C72" s="52">
        <f t="shared" si="19"/>
        <v>1</v>
      </c>
      <c r="D72" s="52" t="str">
        <f t="shared" si="20"/>
        <v/>
      </c>
      <c r="E72" s="52" t="str">
        <f t="shared" si="21"/>
        <v>2.1.1</v>
      </c>
      <c r="F72" s="52" t="s">
        <v>2527</v>
      </c>
      <c r="G72" s="52" t="str">
        <f t="shared" si="22"/>
        <v>2 - Event codes</v>
      </c>
      <c r="H72" s="52" t="s">
        <v>1734</v>
      </c>
      <c r="I72" s="52" t="str">
        <f t="shared" si="23"/>
        <v>2.1 - Incident/complaint details</v>
      </c>
      <c r="J72" s="52" t="s">
        <v>2730</v>
      </c>
      <c r="K72" s="54" t="str">
        <f t="shared" si="24"/>
        <v>2.1.1 - Description of incident/complaint (anonomysed)</v>
      </c>
      <c r="L72" s="52"/>
      <c r="M72" s="52" t="str">
        <f t="shared" si="25"/>
        <v/>
      </c>
      <c r="N72" s="59" t="str">
        <f t="shared" si="26"/>
        <v>Description of incident/complaint (anonomysed)</v>
      </c>
      <c r="O72" s="56" t="str">
        <f>Table1[Full Reference Number]&amp;" - "&amp;Table1[Final Code level Name]</f>
        <v>2.1.1 - Description of incident/complaint (anonomysed)</v>
      </c>
      <c r="P72" s="56" t="s">
        <v>1632</v>
      </c>
      <c r="Q72" s="52" t="s">
        <v>1744</v>
      </c>
      <c r="R72" s="52" t="s">
        <v>47</v>
      </c>
      <c r="S72" s="52" t="s">
        <v>1727</v>
      </c>
      <c r="T72" s="52" t="s">
        <v>1561</v>
      </c>
      <c r="U72" s="52" t="str">
        <f>Table1[[#This Row],[Standard code for all incident types (Y/N)]]</f>
        <v>Yes</v>
      </c>
      <c r="V72" s="52" t="str">
        <f>Table1[[#This Row],[Standard Opt/Mandatory]]</f>
        <v>Man</v>
      </c>
      <c r="W72" s="52" t="str">
        <f>Table1[[#This Row],[Standard code for all incident types (Y/N)]]</f>
        <v>Yes</v>
      </c>
      <c r="X72" s="52" t="str">
        <f>Table1[[#This Row],[Standard Opt/Mandatory]]</f>
        <v>Man</v>
      </c>
      <c r="Y72" s="52" t="str">
        <f>Table1[[#This Row],[Standard code for all incident types (Y/N)]]</f>
        <v>Yes</v>
      </c>
      <c r="Z72" s="52" t="str">
        <f>Table1[[#This Row],[Standard Opt/Mandatory]]</f>
        <v>Man</v>
      </c>
      <c r="AA72" s="52" t="str">
        <f>Table1[[#This Row],[Standard code for all incident types (Y/N)]]</f>
        <v>Yes</v>
      </c>
      <c r="AB72" s="52" t="str">
        <f>Table1[[#This Row],[Standard Opt/Mandatory]]</f>
        <v>Man</v>
      </c>
      <c r="AC72" s="52" t="str">
        <f>Table1[[#This Row],[Standard code for all incident types (Y/N)]]</f>
        <v>Yes</v>
      </c>
      <c r="AD72" s="52" t="str">
        <f>Table1[[#This Row],[Standard Opt/Mandatory]]</f>
        <v>Man</v>
      </c>
      <c r="AE72" s="52" t="str">
        <f>Table1[[#This Row],[Standard code for all incident types (Y/N)]]</f>
        <v>Yes</v>
      </c>
      <c r="AF72" s="52" t="str">
        <f>Table1[[#This Row],[Standard Opt/Mandatory]]</f>
        <v>Man</v>
      </c>
      <c r="AG72" s="52"/>
    </row>
    <row r="73" spans="1:33" s="47" customFormat="1" ht="15" customHeight="1" x14ac:dyDescent="0.25">
      <c r="A73" s="52">
        <f t="shared" si="17"/>
        <v>2</v>
      </c>
      <c r="B73" s="52">
        <f t="shared" si="18"/>
        <v>1</v>
      </c>
      <c r="C73" s="52">
        <f t="shared" si="19"/>
        <v>2</v>
      </c>
      <c r="D73" s="52" t="str">
        <f t="shared" si="20"/>
        <v/>
      </c>
      <c r="E73" s="52" t="str">
        <f t="shared" si="21"/>
        <v>2.1.2</v>
      </c>
      <c r="F73" s="52" t="s">
        <v>2527</v>
      </c>
      <c r="G73" s="52" t="str">
        <f t="shared" si="22"/>
        <v>2 - Event codes</v>
      </c>
      <c r="H73" s="52" t="s">
        <v>1734</v>
      </c>
      <c r="I73" s="52" t="str">
        <f t="shared" si="23"/>
        <v>2.1 - Incident/complaint details</v>
      </c>
      <c r="J73" s="55" t="s">
        <v>2731</v>
      </c>
      <c r="K73" s="52" t="str">
        <f t="shared" si="24"/>
        <v>2.1.2 - Personal identifiable data relating to description of incident/complaint</v>
      </c>
      <c r="L73" s="52"/>
      <c r="M73" s="52" t="str">
        <f t="shared" si="25"/>
        <v/>
      </c>
      <c r="N73" s="56" t="str">
        <f t="shared" si="26"/>
        <v>Personal identifiable data relating to description of incident/complaint</v>
      </c>
      <c r="O73" s="56" t="str">
        <f>Table1[Full Reference Number]&amp;" - "&amp;Table1[Final Code level Name]</f>
        <v>2.1.2 - Personal identifiable data relating to description of incident/complaint</v>
      </c>
      <c r="P73" s="56"/>
      <c r="Q73" s="52" t="s">
        <v>1744</v>
      </c>
      <c r="R73" s="52" t="s">
        <v>47</v>
      </c>
      <c r="S73" s="52" t="s">
        <v>1726</v>
      </c>
      <c r="T73" s="52" t="s">
        <v>47</v>
      </c>
      <c r="U73" s="52" t="str">
        <f>Table1[[#This Row],[Standard code for all incident types (Y/N)]]</f>
        <v>Yes</v>
      </c>
      <c r="V73" s="52" t="str">
        <f>Table1[[#This Row],[Standard Opt/Mandatory]]</f>
        <v>Opt</v>
      </c>
      <c r="W73" s="52" t="str">
        <f>Table1[[#This Row],[Standard code for all incident types (Y/N)]]</f>
        <v>Yes</v>
      </c>
      <c r="X73" s="52" t="str">
        <f>Table1[[#This Row],[Standard Opt/Mandatory]]</f>
        <v>Opt</v>
      </c>
      <c r="Y73" s="52" t="str">
        <f>Table1[[#This Row],[Standard code for all incident types (Y/N)]]</f>
        <v>Yes</v>
      </c>
      <c r="Z73" s="52" t="str">
        <f>Table1[[#This Row],[Standard Opt/Mandatory]]</f>
        <v>Opt</v>
      </c>
      <c r="AA73" s="52" t="str">
        <f>Table1[[#This Row],[Standard code for all incident types (Y/N)]]</f>
        <v>Yes</v>
      </c>
      <c r="AB73" s="52" t="str">
        <f>Table1[[#This Row],[Standard Opt/Mandatory]]</f>
        <v>Opt</v>
      </c>
      <c r="AC73" s="52" t="str">
        <f>Table1[[#This Row],[Standard code for all incident types (Y/N)]]</f>
        <v>Yes</v>
      </c>
      <c r="AD73" s="52" t="str">
        <f>Table1[[#This Row],[Standard Opt/Mandatory]]</f>
        <v>Opt</v>
      </c>
      <c r="AE73" s="52" t="str">
        <f>Table1[[#This Row],[Standard code for all incident types (Y/N)]]</f>
        <v>Yes</v>
      </c>
      <c r="AF73" s="52" t="str">
        <f>Table1[[#This Row],[Standard Opt/Mandatory]]</f>
        <v>Opt</v>
      </c>
      <c r="AG73" s="52"/>
    </row>
    <row r="74" spans="1:33" ht="15" customHeight="1" x14ac:dyDescent="0.25">
      <c r="A74" s="52">
        <f t="shared" si="17"/>
        <v>2</v>
      </c>
      <c r="B74" s="52">
        <f t="shared" si="18"/>
        <v>1</v>
      </c>
      <c r="C74" s="52">
        <f t="shared" si="19"/>
        <v>3</v>
      </c>
      <c r="D74" s="52" t="str">
        <f t="shared" si="20"/>
        <v/>
      </c>
      <c r="E74" s="52" t="str">
        <f t="shared" si="21"/>
        <v>2.1.3</v>
      </c>
      <c r="F74" s="52" t="s">
        <v>2527</v>
      </c>
      <c r="G74" s="52" t="str">
        <f t="shared" si="22"/>
        <v>2 - Event codes</v>
      </c>
      <c r="H74" s="52" t="s">
        <v>1734</v>
      </c>
      <c r="I74" s="52" t="str">
        <f t="shared" si="23"/>
        <v>2.1 - Incident/complaint details</v>
      </c>
      <c r="J74" s="52" t="s">
        <v>1655</v>
      </c>
      <c r="K74" s="54" t="str">
        <f t="shared" si="24"/>
        <v>2.1.3 - Supporting files/documents/information for incident/complaint description</v>
      </c>
      <c r="L74" s="52"/>
      <c r="M74" s="52" t="str">
        <f t="shared" si="25"/>
        <v/>
      </c>
      <c r="N74" s="59" t="str">
        <f t="shared" si="26"/>
        <v>Supporting files/documents/information for incident/complaint description</v>
      </c>
      <c r="O74" s="56" t="str">
        <f>Table1[Full Reference Number]&amp;" - "&amp;Table1[Final Code level Name]</f>
        <v>2.1.3 - Supporting files/documents/information for incident/complaint description</v>
      </c>
      <c r="P74" s="56"/>
      <c r="Q74" s="52" t="s">
        <v>1750</v>
      </c>
      <c r="R74" s="52" t="s">
        <v>47</v>
      </c>
      <c r="S74" s="52" t="s">
        <v>1726</v>
      </c>
      <c r="T74" s="52" t="s">
        <v>1561</v>
      </c>
      <c r="U74" s="52" t="str">
        <f>Table1[[#This Row],[Standard code for all incident types (Y/N)]]</f>
        <v>Yes</v>
      </c>
      <c r="V74" s="52" t="str">
        <f>Table1[[#This Row],[Standard Opt/Mandatory]]</f>
        <v>Opt</v>
      </c>
      <c r="W74" s="52" t="str">
        <f>Table1[[#This Row],[Standard code for all incident types (Y/N)]]</f>
        <v>Yes</v>
      </c>
      <c r="X74" s="52" t="str">
        <f>Table1[[#This Row],[Standard Opt/Mandatory]]</f>
        <v>Opt</v>
      </c>
      <c r="Y74" s="52" t="str">
        <f>Table1[[#This Row],[Standard code for all incident types (Y/N)]]</f>
        <v>Yes</v>
      </c>
      <c r="Z74" s="52" t="str">
        <f>Table1[[#This Row],[Standard Opt/Mandatory]]</f>
        <v>Opt</v>
      </c>
      <c r="AA74" s="52" t="str">
        <f>Table1[[#This Row],[Standard code for all incident types (Y/N)]]</f>
        <v>Yes</v>
      </c>
      <c r="AB74" s="52" t="str">
        <f>Table1[[#This Row],[Standard Opt/Mandatory]]</f>
        <v>Opt</v>
      </c>
      <c r="AC74" s="52" t="str">
        <f>Table1[[#This Row],[Standard code for all incident types (Y/N)]]</f>
        <v>Yes</v>
      </c>
      <c r="AD74" s="52" t="str">
        <f>Table1[[#This Row],[Standard Opt/Mandatory]]</f>
        <v>Opt</v>
      </c>
      <c r="AE74" s="52" t="str">
        <f>Table1[[#This Row],[Standard code for all incident types (Y/N)]]</f>
        <v>Yes</v>
      </c>
      <c r="AF74" s="52" t="str">
        <f>Table1[[#This Row],[Standard Opt/Mandatory]]</f>
        <v>Opt</v>
      </c>
      <c r="AG74" s="52"/>
    </row>
    <row r="75" spans="1:33" ht="15" customHeight="1" x14ac:dyDescent="0.25">
      <c r="A75" s="52">
        <f t="shared" si="17"/>
        <v>2</v>
      </c>
      <c r="B75" s="52">
        <f t="shared" si="18"/>
        <v>1</v>
      </c>
      <c r="C75" s="52">
        <f t="shared" si="19"/>
        <v>4</v>
      </c>
      <c r="D75" s="52" t="str">
        <f t="shared" si="20"/>
        <v/>
      </c>
      <c r="E75" s="52" t="str">
        <f t="shared" si="21"/>
        <v>2.1.4</v>
      </c>
      <c r="F75" s="52" t="s">
        <v>2527</v>
      </c>
      <c r="G75" s="52" t="str">
        <f t="shared" si="22"/>
        <v>2 - Event codes</v>
      </c>
      <c r="H75" s="52" t="s">
        <v>1734</v>
      </c>
      <c r="I75" s="52" t="str">
        <f t="shared" si="23"/>
        <v>2.1 - Incident/complaint details</v>
      </c>
      <c r="J75" s="52" t="s">
        <v>1633</v>
      </c>
      <c r="K75" s="54" t="str">
        <f t="shared" si="24"/>
        <v>2.1.4 - Immediate corrective actions taken</v>
      </c>
      <c r="L75" s="52"/>
      <c r="M75" s="52" t="str">
        <f t="shared" si="25"/>
        <v/>
      </c>
      <c r="N75" s="59" t="str">
        <f t="shared" si="26"/>
        <v>Immediate corrective actions taken</v>
      </c>
      <c r="O75" s="56" t="str">
        <f>Table1[Full Reference Number]&amp;" - "&amp;Table1[Final Code level Name]</f>
        <v>2.1.4 - Immediate corrective actions taken</v>
      </c>
      <c r="P75" s="56"/>
      <c r="Q75" s="52" t="s">
        <v>1744</v>
      </c>
      <c r="R75" s="52" t="s">
        <v>47</v>
      </c>
      <c r="S75" s="52" t="s">
        <v>1727</v>
      </c>
      <c r="T75" s="52" t="s">
        <v>1561</v>
      </c>
      <c r="U75" s="52" t="str">
        <f>Table1[[#This Row],[Standard code for all incident types (Y/N)]]</f>
        <v>Yes</v>
      </c>
      <c r="V75" s="52" t="str">
        <f>Table1[[#This Row],[Standard Opt/Mandatory]]</f>
        <v>Man</v>
      </c>
      <c r="W75" s="52" t="str">
        <f>Table1[[#This Row],[Standard code for all incident types (Y/N)]]</f>
        <v>Yes</v>
      </c>
      <c r="X75" s="52" t="str">
        <f>Table1[[#This Row],[Standard Opt/Mandatory]]</f>
        <v>Man</v>
      </c>
      <c r="Y75" s="52" t="str">
        <f>Table1[[#This Row],[Standard code for all incident types (Y/N)]]</f>
        <v>Yes</v>
      </c>
      <c r="Z75" s="52" t="str">
        <f>Table1[[#This Row],[Standard Opt/Mandatory]]</f>
        <v>Man</v>
      </c>
      <c r="AA75" s="52" t="str">
        <f>Table1[[#This Row],[Standard code for all incident types (Y/N)]]</f>
        <v>Yes</v>
      </c>
      <c r="AB75" s="52" t="str">
        <f>Table1[[#This Row],[Standard Opt/Mandatory]]</f>
        <v>Man</v>
      </c>
      <c r="AC75" s="52" t="str">
        <f>Table1[[#This Row],[Standard code for all incident types (Y/N)]]</f>
        <v>Yes</v>
      </c>
      <c r="AD75" s="52" t="str">
        <f>Table1[[#This Row],[Standard Opt/Mandatory]]</f>
        <v>Man</v>
      </c>
      <c r="AE75" s="52" t="str">
        <f>Table1[[#This Row],[Standard code for all incident types (Y/N)]]</f>
        <v>Yes</v>
      </c>
      <c r="AF75" s="52" t="str">
        <f>Table1[[#This Row],[Standard Opt/Mandatory]]</f>
        <v>Man</v>
      </c>
      <c r="AG75" s="52"/>
    </row>
    <row r="76" spans="1:33" ht="15" customHeight="1" x14ac:dyDescent="0.25">
      <c r="A76" s="52">
        <f t="shared" si="17"/>
        <v>2</v>
      </c>
      <c r="B76" s="52">
        <f t="shared" si="18"/>
        <v>1</v>
      </c>
      <c r="C76" s="52">
        <f t="shared" si="19"/>
        <v>5</v>
      </c>
      <c r="D76" s="52" t="str">
        <f t="shared" si="20"/>
        <v/>
      </c>
      <c r="E76" s="52" t="str">
        <f t="shared" si="21"/>
        <v>2.1.5</v>
      </c>
      <c r="F76" s="52" t="s">
        <v>2527</v>
      </c>
      <c r="G76" s="52" t="str">
        <f t="shared" si="22"/>
        <v>2 - Event codes</v>
      </c>
      <c r="H76" s="52" t="s">
        <v>1734</v>
      </c>
      <c r="I76" s="52" t="str">
        <f t="shared" si="23"/>
        <v>2.1 - Incident/complaint details</v>
      </c>
      <c r="J76" s="52" t="s">
        <v>2163</v>
      </c>
      <c r="K76" s="54" t="str">
        <f t="shared" si="24"/>
        <v>2.1.5 - Impact of immediate corrective actions</v>
      </c>
      <c r="L76" s="52"/>
      <c r="M76" s="52" t="str">
        <f t="shared" si="25"/>
        <v/>
      </c>
      <c r="N76" s="59" t="str">
        <f t="shared" si="26"/>
        <v>Impact of immediate corrective actions</v>
      </c>
      <c r="O76" s="56" t="str">
        <f>Table1[Full Reference Number]&amp;" - "&amp;Table1[Final Code level Name]</f>
        <v>2.1.5 - Impact of immediate corrective actions</v>
      </c>
      <c r="P76" s="56" t="s">
        <v>2140</v>
      </c>
      <c r="Q76" s="56" t="s">
        <v>837</v>
      </c>
      <c r="R76" s="52" t="s">
        <v>47</v>
      </c>
      <c r="S76" s="52" t="s">
        <v>1730</v>
      </c>
      <c r="T76" s="52" t="s">
        <v>1561</v>
      </c>
      <c r="U76" s="52" t="str">
        <f>Table1[[#This Row],[Standard code for all incident types (Y/N)]]</f>
        <v>Yes</v>
      </c>
      <c r="V76" s="52" t="str">
        <f>Table1[[#This Row],[Standard Opt/Mandatory]]</f>
        <v>Man unless N/a</v>
      </c>
      <c r="W76" s="52" t="str">
        <f>Table1[[#This Row],[Standard code for all incident types (Y/N)]]</f>
        <v>Yes</v>
      </c>
      <c r="X76" s="52" t="str">
        <f>Table1[[#This Row],[Standard Opt/Mandatory]]</f>
        <v>Man unless N/a</v>
      </c>
      <c r="Y76" s="52" t="str">
        <f>Table1[[#This Row],[Standard code for all incident types (Y/N)]]</f>
        <v>Yes</v>
      </c>
      <c r="Z76" s="52" t="str">
        <f>Table1[[#This Row],[Standard Opt/Mandatory]]</f>
        <v>Man unless N/a</v>
      </c>
      <c r="AA76" s="52" t="str">
        <f>Table1[[#This Row],[Standard code for all incident types (Y/N)]]</f>
        <v>Yes</v>
      </c>
      <c r="AB76" s="52" t="str">
        <f>Table1[[#This Row],[Standard Opt/Mandatory]]</f>
        <v>Man unless N/a</v>
      </c>
      <c r="AC76" s="52" t="str">
        <f>Table1[[#This Row],[Standard code for all incident types (Y/N)]]</f>
        <v>Yes</v>
      </c>
      <c r="AD76" s="52" t="str">
        <f>Table1[[#This Row],[Standard Opt/Mandatory]]</f>
        <v>Man unless N/a</v>
      </c>
      <c r="AE76" s="52" t="str">
        <f>Table1[[#This Row],[Standard code for all incident types (Y/N)]]</f>
        <v>Yes</v>
      </c>
      <c r="AF76" s="52" t="str">
        <f>Table1[[#This Row],[Standard Opt/Mandatory]]</f>
        <v>Man unless N/a</v>
      </c>
      <c r="AG76" s="52"/>
    </row>
    <row r="77" spans="1:33" ht="15" customHeight="1" x14ac:dyDescent="0.25">
      <c r="A77" s="52">
        <f t="shared" si="17"/>
        <v>2</v>
      </c>
      <c r="B77" s="52">
        <f t="shared" si="18"/>
        <v>1</v>
      </c>
      <c r="C77" s="52">
        <f t="shared" si="19"/>
        <v>5</v>
      </c>
      <c r="D77" s="52">
        <f t="shared" si="20"/>
        <v>1</v>
      </c>
      <c r="E77" s="53" t="str">
        <f t="shared" si="21"/>
        <v>2.1.5.1</v>
      </c>
      <c r="F77" s="52" t="s">
        <v>2527</v>
      </c>
      <c r="G77" s="54" t="str">
        <f t="shared" si="22"/>
        <v>2 - Event codes</v>
      </c>
      <c r="H77" s="52" t="s">
        <v>1734</v>
      </c>
      <c r="I77" s="54" t="str">
        <f t="shared" si="23"/>
        <v>2.1 - Incident/complaint details</v>
      </c>
      <c r="J77" s="52" t="s">
        <v>2163</v>
      </c>
      <c r="K77" s="54" t="str">
        <f t="shared" si="24"/>
        <v>2.1.5 - Impact of immediate corrective actions</v>
      </c>
      <c r="L77" s="52" t="s">
        <v>2811</v>
      </c>
      <c r="M77" s="54" t="str">
        <f t="shared" si="25"/>
        <v>2.1.5.1 - Immediate corrective actions prevented effects of incident from reaching/impacting the patient (near miss)</v>
      </c>
      <c r="N77" s="59" t="str">
        <f t="shared" si="26"/>
        <v>Immediate corrective actions prevented effects of incident from reaching/impacting the patient (near miss)</v>
      </c>
      <c r="O77" s="56" t="str">
        <f>Table1[Full Reference Number]&amp;" - "&amp;Table1[Final Code level Name]</f>
        <v>2.1.5.1 - Immediate corrective actions prevented effects of incident from reaching/impacting the patient (near miss)</v>
      </c>
      <c r="P77" s="56"/>
      <c r="Q77" s="56" t="s">
        <v>1728</v>
      </c>
      <c r="R77" s="52" t="s">
        <v>47</v>
      </c>
      <c r="S77" s="52" t="s">
        <v>1726</v>
      </c>
      <c r="T77" s="52" t="s">
        <v>1561</v>
      </c>
      <c r="U77" s="52" t="str">
        <f>Table1[[#This Row],[Standard code for all incident types (Y/N)]]</f>
        <v>Yes</v>
      </c>
      <c r="V77" s="52" t="str">
        <f>Table1[[#This Row],[Standard Opt/Mandatory]]</f>
        <v>Opt</v>
      </c>
      <c r="W77" s="52" t="str">
        <f>Table1[[#This Row],[Standard code for all incident types (Y/N)]]</f>
        <v>Yes</v>
      </c>
      <c r="X77" s="52" t="str">
        <f>Table1[[#This Row],[Standard Opt/Mandatory]]</f>
        <v>Opt</v>
      </c>
      <c r="Y77" s="52" t="str">
        <f>Table1[[#This Row],[Standard code for all incident types (Y/N)]]</f>
        <v>Yes</v>
      </c>
      <c r="Z77" s="52" t="str">
        <f>Table1[[#This Row],[Standard Opt/Mandatory]]</f>
        <v>Opt</v>
      </c>
      <c r="AA77" s="52" t="str">
        <f>Table1[[#This Row],[Standard code for all incident types (Y/N)]]</f>
        <v>Yes</v>
      </c>
      <c r="AB77" s="52" t="str">
        <f>Table1[[#This Row],[Standard Opt/Mandatory]]</f>
        <v>Opt</v>
      </c>
      <c r="AC77" s="52" t="str">
        <f>Table1[[#This Row],[Standard code for all incident types (Y/N)]]</f>
        <v>Yes</v>
      </c>
      <c r="AD77" s="52" t="str">
        <f>Table1[[#This Row],[Standard Opt/Mandatory]]</f>
        <v>Opt</v>
      </c>
      <c r="AE77" s="52" t="str">
        <f>Table1[[#This Row],[Standard code for all incident types (Y/N)]]</f>
        <v>Yes</v>
      </c>
      <c r="AF77" s="52" t="str">
        <f>Table1[[#This Row],[Standard Opt/Mandatory]]</f>
        <v>Opt</v>
      </c>
      <c r="AG77" s="52"/>
    </row>
    <row r="78" spans="1:33" ht="15" customHeight="1" x14ac:dyDescent="0.25">
      <c r="A78" s="52">
        <f t="shared" si="17"/>
        <v>2</v>
      </c>
      <c r="B78" s="52">
        <f t="shared" si="18"/>
        <v>1</v>
      </c>
      <c r="C78" s="52">
        <f t="shared" si="19"/>
        <v>5</v>
      </c>
      <c r="D78" s="52">
        <f t="shared" si="20"/>
        <v>2</v>
      </c>
      <c r="E78" s="53" t="str">
        <f t="shared" si="21"/>
        <v>2.1.5.2</v>
      </c>
      <c r="F78" s="52" t="s">
        <v>2527</v>
      </c>
      <c r="G78" s="54" t="str">
        <f t="shared" si="22"/>
        <v>2 - Event codes</v>
      </c>
      <c r="H78" s="52" t="s">
        <v>1734</v>
      </c>
      <c r="I78" s="54" t="str">
        <f t="shared" si="23"/>
        <v>2.1 - Incident/complaint details</v>
      </c>
      <c r="J78" s="52" t="s">
        <v>2163</v>
      </c>
      <c r="K78" s="54" t="str">
        <f t="shared" si="24"/>
        <v>2.1.5 - Impact of immediate corrective actions</v>
      </c>
      <c r="L78" s="52" t="s">
        <v>2812</v>
      </c>
      <c r="M78" s="54" t="str">
        <f t="shared" si="25"/>
        <v>2.1.5.2 - Immediate corrective actions did not prevent effects of incident from reaching/impacting the patient</v>
      </c>
      <c r="N78" s="59" t="str">
        <f t="shared" si="26"/>
        <v>Immediate corrective actions did not prevent effects of incident from reaching/impacting the patient</v>
      </c>
      <c r="O78" s="56" t="str">
        <f>Table1[Full Reference Number]&amp;" - "&amp;Table1[Final Code level Name]</f>
        <v>2.1.5.2 - Immediate corrective actions did not prevent effects of incident from reaching/impacting the patient</v>
      </c>
      <c r="P78" s="56"/>
      <c r="Q78" s="56" t="s">
        <v>1728</v>
      </c>
      <c r="R78" s="52" t="s">
        <v>47</v>
      </c>
      <c r="S78" s="52" t="s">
        <v>1726</v>
      </c>
      <c r="T78" s="52" t="s">
        <v>1561</v>
      </c>
      <c r="U78" s="52" t="str">
        <f>Table1[[#This Row],[Standard code for all incident types (Y/N)]]</f>
        <v>Yes</v>
      </c>
      <c r="V78" s="52" t="str">
        <f>Table1[[#This Row],[Standard Opt/Mandatory]]</f>
        <v>Opt</v>
      </c>
      <c r="W78" s="52" t="str">
        <f>Table1[[#This Row],[Standard code for all incident types (Y/N)]]</f>
        <v>Yes</v>
      </c>
      <c r="X78" s="52" t="str">
        <f>Table1[[#This Row],[Standard Opt/Mandatory]]</f>
        <v>Opt</v>
      </c>
      <c r="Y78" s="52" t="str">
        <f>Table1[[#This Row],[Standard code for all incident types (Y/N)]]</f>
        <v>Yes</v>
      </c>
      <c r="Z78" s="52" t="str">
        <f>Table1[[#This Row],[Standard Opt/Mandatory]]</f>
        <v>Opt</v>
      </c>
      <c r="AA78" s="52" t="str">
        <f>Table1[[#This Row],[Standard code for all incident types (Y/N)]]</f>
        <v>Yes</v>
      </c>
      <c r="AB78" s="52" t="str">
        <f>Table1[[#This Row],[Standard Opt/Mandatory]]</f>
        <v>Opt</v>
      </c>
      <c r="AC78" s="52" t="str">
        <f>Table1[[#This Row],[Standard code for all incident types (Y/N)]]</f>
        <v>Yes</v>
      </c>
      <c r="AD78" s="52" t="str">
        <f>Table1[[#This Row],[Standard Opt/Mandatory]]</f>
        <v>Opt</v>
      </c>
      <c r="AE78" s="52" t="str">
        <f>Table1[[#This Row],[Standard code for all incident types (Y/N)]]</f>
        <v>Yes</v>
      </c>
      <c r="AF78" s="52" t="str">
        <f>Table1[[#This Row],[Standard Opt/Mandatory]]</f>
        <v>Opt</v>
      </c>
      <c r="AG78" s="52"/>
    </row>
    <row r="79" spans="1:33" ht="15" customHeight="1" x14ac:dyDescent="0.25">
      <c r="A79" s="52">
        <f t="shared" si="17"/>
        <v>2</v>
      </c>
      <c r="B79" s="52">
        <f t="shared" si="18"/>
        <v>1</v>
      </c>
      <c r="C79" s="52">
        <f t="shared" si="19"/>
        <v>6</v>
      </c>
      <c r="D79" s="52" t="str">
        <f t="shared" si="20"/>
        <v/>
      </c>
      <c r="E79" s="52" t="str">
        <f t="shared" si="21"/>
        <v>2.1.6</v>
      </c>
      <c r="F79" s="52" t="s">
        <v>2527</v>
      </c>
      <c r="G79" s="52" t="str">
        <f t="shared" si="22"/>
        <v>2 - Event codes</v>
      </c>
      <c r="H79" s="52" t="s">
        <v>1734</v>
      </c>
      <c r="I79" s="52" t="str">
        <f t="shared" si="23"/>
        <v>2.1 - Incident/complaint details</v>
      </c>
      <c r="J79" s="52" t="s">
        <v>1588</v>
      </c>
      <c r="K79" s="52" t="str">
        <f t="shared" si="24"/>
        <v>2.1.6 - Relevant medical history</v>
      </c>
      <c r="L79" s="52"/>
      <c r="M79" s="52" t="str">
        <f t="shared" si="25"/>
        <v/>
      </c>
      <c r="N79" s="56" t="str">
        <f t="shared" si="26"/>
        <v>Relevant medical history</v>
      </c>
      <c r="O79" s="56" t="str">
        <f>Table1[Full Reference Number]&amp;" - "&amp;Table1[Final Code level Name]</f>
        <v>2.1.6 - Relevant medical history</v>
      </c>
      <c r="P79" s="56"/>
      <c r="Q79" s="52" t="s">
        <v>1744</v>
      </c>
      <c r="R79" s="52" t="s">
        <v>47</v>
      </c>
      <c r="S79" s="52" t="s">
        <v>1726</v>
      </c>
      <c r="T79" s="52" t="s">
        <v>47</v>
      </c>
      <c r="U79" s="52" t="str">
        <f>Table1[[#This Row],[Standard code for all incident types (Y/N)]]</f>
        <v>Yes</v>
      </c>
      <c r="V79" s="52" t="str">
        <f>Table1[[#This Row],[Standard Opt/Mandatory]]</f>
        <v>Opt</v>
      </c>
      <c r="W79" s="52" t="str">
        <f>Table1[[#This Row],[Standard code for all incident types (Y/N)]]</f>
        <v>Yes</v>
      </c>
      <c r="X79" s="52" t="str">
        <f>Table1[[#This Row],[Standard Opt/Mandatory]]</f>
        <v>Opt</v>
      </c>
      <c r="Y79" s="52" t="s">
        <v>47</v>
      </c>
      <c r="Z79" s="52" t="s">
        <v>1726</v>
      </c>
      <c r="AA79" s="52" t="s">
        <v>47</v>
      </c>
      <c r="AB79" s="52" t="s">
        <v>1726</v>
      </c>
      <c r="AC79" s="52" t="str">
        <f>Table1[[#This Row],[Standard code for all incident types (Y/N)]]</f>
        <v>Yes</v>
      </c>
      <c r="AD79" s="52" t="str">
        <f>Table1[[#This Row],[Standard Opt/Mandatory]]</f>
        <v>Opt</v>
      </c>
      <c r="AE79" s="52" t="s">
        <v>47</v>
      </c>
      <c r="AF79" s="52" t="s">
        <v>1726</v>
      </c>
      <c r="AG79" s="52"/>
    </row>
    <row r="80" spans="1:33" ht="15" customHeight="1" x14ac:dyDescent="0.25">
      <c r="A80" s="52">
        <f t="shared" si="17"/>
        <v>2</v>
      </c>
      <c r="B80" s="52">
        <f t="shared" si="18"/>
        <v>1</v>
      </c>
      <c r="C80" s="52">
        <f t="shared" si="19"/>
        <v>7</v>
      </c>
      <c r="D80" s="52" t="str">
        <f t="shared" si="20"/>
        <v/>
      </c>
      <c r="E80" s="52" t="str">
        <f t="shared" ref="E80:E119" si="27">A80&amp;IF(B80="","","."&amp;B80)&amp;IF(C80="","","."&amp;C80)&amp;IF(D80="","","."&amp;D80)</f>
        <v>2.1.7</v>
      </c>
      <c r="F80" s="52" t="s">
        <v>2527</v>
      </c>
      <c r="G80" s="52" t="str">
        <f t="shared" ref="G80:G119" si="28">A80&amp;" - "&amp;F80</f>
        <v>2 - Event codes</v>
      </c>
      <c r="H80" s="52" t="s">
        <v>1734</v>
      </c>
      <c r="I80" s="52" t="str">
        <f t="shared" ref="I80:I119" si="29">IF(B80="","",A80&amp;"."&amp;B80&amp;" - "&amp;H80)</f>
        <v>2.1 - Incident/complaint details</v>
      </c>
      <c r="J80" s="52" t="s">
        <v>2732</v>
      </c>
      <c r="K80" s="52" t="str">
        <f t="shared" ref="K80:K119" si="30">IF(C80="","",A80&amp;"."&amp;B80&amp;"."&amp;C80&amp;" - "&amp;J80)</f>
        <v>2.1.7 - Date incident / complaint first reported</v>
      </c>
      <c r="L80" s="52"/>
      <c r="M80" s="52" t="str">
        <f t="shared" ref="M80:M119" si="31">IF(D80="","",A80&amp;"."&amp;B80&amp;"."&amp;C80&amp;"."&amp;D80&amp;" - "&amp;L80)</f>
        <v/>
      </c>
      <c r="N80" s="59" t="str">
        <f t="shared" ref="N80:N119" si="32">IF(NOT(ISBLANK(L80)),L80,
IF(NOT(ISBLANK(J80)),J80,
IF(NOT(ISBLANK(H80)),H80,
IF(NOT(ISBLANK(F80)),F80))))</f>
        <v>Date incident / complaint first reported</v>
      </c>
      <c r="O80" s="56" t="str">
        <f>Table1[Full Reference Number]&amp;" - "&amp;Table1[Final Code level Name]</f>
        <v>2.1.7 - Date incident / complaint first reported</v>
      </c>
      <c r="P80" s="56"/>
      <c r="Q80" s="52" t="s">
        <v>1749</v>
      </c>
      <c r="R80" s="52" t="s">
        <v>47</v>
      </c>
      <c r="S80" s="52" t="s">
        <v>1727</v>
      </c>
      <c r="T80" s="52" t="s">
        <v>1561</v>
      </c>
      <c r="U80" s="52" t="str">
        <f>Table1[[#This Row],[Standard code for all incident types (Y/N)]]</f>
        <v>Yes</v>
      </c>
      <c r="V80" s="52" t="str">
        <f>Table1[[#This Row],[Standard Opt/Mandatory]]</f>
        <v>Man</v>
      </c>
      <c r="W80" s="52" t="str">
        <f>Table1[[#This Row],[Standard code for all incident types (Y/N)]]</f>
        <v>Yes</v>
      </c>
      <c r="X80" s="52" t="str">
        <f>Table1[[#This Row],[Standard Opt/Mandatory]]</f>
        <v>Man</v>
      </c>
      <c r="Y80" s="52" t="str">
        <f>Table1[[#This Row],[Standard code for all incident types (Y/N)]]</f>
        <v>Yes</v>
      </c>
      <c r="Z80" s="52" t="str">
        <f>Table1[[#This Row],[Standard Opt/Mandatory]]</f>
        <v>Man</v>
      </c>
      <c r="AA80" s="52" t="str">
        <f>Table1[[#This Row],[Standard code for all incident types (Y/N)]]</f>
        <v>Yes</v>
      </c>
      <c r="AB80" s="52" t="str">
        <f>Table1[[#This Row],[Standard Opt/Mandatory]]</f>
        <v>Man</v>
      </c>
      <c r="AC80" s="52" t="str">
        <f>Table1[[#This Row],[Standard code for all incident types (Y/N)]]</f>
        <v>Yes</v>
      </c>
      <c r="AD80" s="52" t="str">
        <f>Table1[[#This Row],[Standard Opt/Mandatory]]</f>
        <v>Man</v>
      </c>
      <c r="AE80" s="52" t="str">
        <f>Table1[[#This Row],[Standard code for all incident types (Y/N)]]</f>
        <v>Yes</v>
      </c>
      <c r="AF80" s="52" t="str">
        <f>Table1[[#This Row],[Standard Opt/Mandatory]]</f>
        <v>Man</v>
      </c>
      <c r="AG80" s="52" t="s">
        <v>2665</v>
      </c>
    </row>
    <row r="81" spans="1:33" ht="15" customHeight="1" x14ac:dyDescent="0.25">
      <c r="A81" s="52">
        <f t="shared" si="17"/>
        <v>2</v>
      </c>
      <c r="B81" s="52">
        <f t="shared" si="18"/>
        <v>1</v>
      </c>
      <c r="C81" s="52">
        <f t="shared" si="19"/>
        <v>8</v>
      </c>
      <c r="D81" s="52" t="str">
        <f t="shared" si="20"/>
        <v/>
      </c>
      <c r="E81" s="52" t="str">
        <f t="shared" si="27"/>
        <v>2.1.8</v>
      </c>
      <c r="F81" s="52" t="s">
        <v>2527</v>
      </c>
      <c r="G81" s="52" t="str">
        <f t="shared" si="28"/>
        <v>2 - Event codes</v>
      </c>
      <c r="H81" s="52" t="s">
        <v>1734</v>
      </c>
      <c r="I81" s="52" t="str">
        <f t="shared" si="29"/>
        <v>2.1 - Incident/complaint details</v>
      </c>
      <c r="J81" s="52" t="s">
        <v>2733</v>
      </c>
      <c r="K81" s="52" t="str">
        <f t="shared" si="30"/>
        <v>2.1.8 - Time incident / complaint first reported</v>
      </c>
      <c r="L81" s="52"/>
      <c r="M81" s="52" t="str">
        <f t="shared" si="31"/>
        <v/>
      </c>
      <c r="N81" s="59" t="str">
        <f t="shared" si="32"/>
        <v>Time incident / complaint first reported</v>
      </c>
      <c r="O81" s="56" t="str">
        <f>Table1[Full Reference Number]&amp;" - "&amp;Table1[Final Code level Name]</f>
        <v>2.1.8 - Time incident / complaint first reported</v>
      </c>
      <c r="P81" s="56"/>
      <c r="Q81" s="52" t="s">
        <v>1749</v>
      </c>
      <c r="R81" s="52" t="s">
        <v>47</v>
      </c>
      <c r="S81" s="52" t="s">
        <v>1727</v>
      </c>
      <c r="T81" s="52" t="s">
        <v>1561</v>
      </c>
      <c r="U81" s="52" t="str">
        <f>Table1[[#This Row],[Standard code for all incident types (Y/N)]]</f>
        <v>Yes</v>
      </c>
      <c r="V81" s="52" t="str">
        <f>Table1[[#This Row],[Standard Opt/Mandatory]]</f>
        <v>Man</v>
      </c>
      <c r="W81" s="52" t="str">
        <f>Table1[[#This Row],[Standard code for all incident types (Y/N)]]</f>
        <v>Yes</v>
      </c>
      <c r="X81" s="52" t="str">
        <f>Table1[[#This Row],[Standard Opt/Mandatory]]</f>
        <v>Man</v>
      </c>
      <c r="Y81" s="52" t="str">
        <f>Table1[[#This Row],[Standard code for all incident types (Y/N)]]</f>
        <v>Yes</v>
      </c>
      <c r="Z81" s="52" t="str">
        <f>Table1[[#This Row],[Standard Opt/Mandatory]]</f>
        <v>Man</v>
      </c>
      <c r="AA81" s="52" t="str">
        <f>Table1[[#This Row],[Standard code for all incident types (Y/N)]]</f>
        <v>Yes</v>
      </c>
      <c r="AB81" s="52" t="str">
        <f>Table1[[#This Row],[Standard Opt/Mandatory]]</f>
        <v>Man</v>
      </c>
      <c r="AC81" s="52" t="str">
        <f>Table1[[#This Row],[Standard code for all incident types (Y/N)]]</f>
        <v>Yes</v>
      </c>
      <c r="AD81" s="52" t="str">
        <f>Table1[[#This Row],[Standard Opt/Mandatory]]</f>
        <v>Man</v>
      </c>
      <c r="AE81" s="52" t="str">
        <f>Table1[[#This Row],[Standard code for all incident types (Y/N)]]</f>
        <v>Yes</v>
      </c>
      <c r="AF81" s="52" t="str">
        <f>Table1[[#This Row],[Standard Opt/Mandatory]]</f>
        <v>Man</v>
      </c>
      <c r="AG81" s="52"/>
    </row>
    <row r="82" spans="1:33" ht="15" customHeight="1" x14ac:dyDescent="0.25">
      <c r="A82" s="52">
        <f t="shared" si="17"/>
        <v>2</v>
      </c>
      <c r="B82" s="52">
        <f t="shared" si="18"/>
        <v>1</v>
      </c>
      <c r="C82" s="52">
        <f t="shared" si="19"/>
        <v>9</v>
      </c>
      <c r="D82" s="52" t="str">
        <f t="shared" si="20"/>
        <v/>
      </c>
      <c r="E82" s="52" t="str">
        <f t="shared" si="27"/>
        <v>2.1.9</v>
      </c>
      <c r="F82" s="52" t="s">
        <v>2527</v>
      </c>
      <c r="G82" s="52" t="str">
        <f t="shared" si="28"/>
        <v>2 - Event codes</v>
      </c>
      <c r="H82" s="52" t="s">
        <v>1734</v>
      </c>
      <c r="I82" s="52" t="str">
        <f t="shared" si="29"/>
        <v>2.1 - Incident/complaint details</v>
      </c>
      <c r="J82" s="52" t="s">
        <v>2734</v>
      </c>
      <c r="K82" s="52" t="str">
        <f t="shared" si="30"/>
        <v>2.1.9 - Date incident / complaint occurred</v>
      </c>
      <c r="L82" s="52"/>
      <c r="M82" s="52" t="str">
        <f t="shared" si="31"/>
        <v/>
      </c>
      <c r="N82" s="59" t="str">
        <f t="shared" si="32"/>
        <v>Date incident / complaint occurred</v>
      </c>
      <c r="O82" s="56" t="str">
        <f>Table1[Full Reference Number]&amp;" - "&amp;Table1[Final Code level Name]</f>
        <v>2.1.9 - Date incident / complaint occurred</v>
      </c>
      <c r="P82" s="56"/>
      <c r="Q82" s="52" t="s">
        <v>1749</v>
      </c>
      <c r="R82" s="52" t="s">
        <v>47</v>
      </c>
      <c r="S82" s="52" t="s">
        <v>1726</v>
      </c>
      <c r="T82" s="52" t="s">
        <v>1561</v>
      </c>
      <c r="U82" s="52" t="str">
        <f>Table1[[#This Row],[Standard code for all incident types (Y/N)]]</f>
        <v>Yes</v>
      </c>
      <c r="V82" s="52" t="str">
        <f>Table1[[#This Row],[Standard Opt/Mandatory]]</f>
        <v>Opt</v>
      </c>
      <c r="W82" s="52" t="str">
        <f>Table1[[#This Row],[Standard code for all incident types (Y/N)]]</f>
        <v>Yes</v>
      </c>
      <c r="X82" s="52" t="str">
        <f>Table1[[#This Row],[Standard Opt/Mandatory]]</f>
        <v>Opt</v>
      </c>
      <c r="Y82" s="52" t="str">
        <f>Table1[[#This Row],[Standard code for all incident types (Y/N)]]</f>
        <v>Yes</v>
      </c>
      <c r="Z82" s="52" t="str">
        <f>Table1[[#This Row],[Standard Opt/Mandatory]]</f>
        <v>Opt</v>
      </c>
      <c r="AA82" s="52" t="str">
        <f>Table1[[#This Row],[Standard code for all incident types (Y/N)]]</f>
        <v>Yes</v>
      </c>
      <c r="AB82" s="52" t="str">
        <f>Table1[[#This Row],[Standard Opt/Mandatory]]</f>
        <v>Opt</v>
      </c>
      <c r="AC82" s="52" t="str">
        <f>Table1[[#This Row],[Standard code for all incident types (Y/N)]]</f>
        <v>Yes</v>
      </c>
      <c r="AD82" s="52" t="str">
        <f>Table1[[#This Row],[Standard Opt/Mandatory]]</f>
        <v>Opt</v>
      </c>
      <c r="AE82" s="52" t="str">
        <f>Table1[[#This Row],[Standard code for all incident types (Y/N)]]</f>
        <v>Yes</v>
      </c>
      <c r="AF82" s="52" t="str">
        <f>Table1[[#This Row],[Standard Opt/Mandatory]]</f>
        <v>Opt</v>
      </c>
      <c r="AG82" s="52"/>
    </row>
    <row r="83" spans="1:33" ht="15" customHeight="1" x14ac:dyDescent="0.25">
      <c r="A83" s="52">
        <f t="shared" si="17"/>
        <v>2</v>
      </c>
      <c r="B83" s="52">
        <f t="shared" si="18"/>
        <v>1</v>
      </c>
      <c r="C83" s="52">
        <f t="shared" si="19"/>
        <v>10</v>
      </c>
      <c r="D83" s="52" t="str">
        <f t="shared" si="20"/>
        <v/>
      </c>
      <c r="E83" s="52" t="str">
        <f t="shared" si="27"/>
        <v>2.1.10</v>
      </c>
      <c r="F83" s="52" t="s">
        <v>2527</v>
      </c>
      <c r="G83" s="52" t="str">
        <f t="shared" si="28"/>
        <v>2 - Event codes</v>
      </c>
      <c r="H83" s="52" t="s">
        <v>1734</v>
      </c>
      <c r="I83" s="52" t="str">
        <f t="shared" si="29"/>
        <v>2.1 - Incident/complaint details</v>
      </c>
      <c r="J83" s="52" t="s">
        <v>2735</v>
      </c>
      <c r="K83" s="52" t="str">
        <f t="shared" si="30"/>
        <v>2.1.10 - Time incident / complaint occurred</v>
      </c>
      <c r="L83" s="52"/>
      <c r="M83" s="52" t="str">
        <f t="shared" si="31"/>
        <v/>
      </c>
      <c r="N83" s="59" t="str">
        <f t="shared" si="32"/>
        <v>Time incident / complaint occurred</v>
      </c>
      <c r="O83" s="56" t="str">
        <f>Table1[Full Reference Number]&amp;" - "&amp;Table1[Final Code level Name]</f>
        <v>2.1.10 - Time incident / complaint occurred</v>
      </c>
      <c r="P83" s="56"/>
      <c r="Q83" s="52" t="s">
        <v>1749</v>
      </c>
      <c r="R83" s="52" t="s">
        <v>47</v>
      </c>
      <c r="S83" s="52" t="s">
        <v>1726</v>
      </c>
      <c r="T83" s="52" t="s">
        <v>1561</v>
      </c>
      <c r="U83" s="52" t="str">
        <f>Table1[[#This Row],[Standard code for all incident types (Y/N)]]</f>
        <v>Yes</v>
      </c>
      <c r="V83" s="52" t="str">
        <f>Table1[[#This Row],[Standard Opt/Mandatory]]</f>
        <v>Opt</v>
      </c>
      <c r="W83" s="52" t="str">
        <f>Table1[[#This Row],[Standard code for all incident types (Y/N)]]</f>
        <v>Yes</v>
      </c>
      <c r="X83" s="52" t="str">
        <f>Table1[[#This Row],[Standard Opt/Mandatory]]</f>
        <v>Opt</v>
      </c>
      <c r="Y83" s="52" t="str">
        <f>Table1[[#This Row],[Standard code for all incident types (Y/N)]]</f>
        <v>Yes</v>
      </c>
      <c r="Z83" s="52" t="str">
        <f>Table1[[#This Row],[Standard Opt/Mandatory]]</f>
        <v>Opt</v>
      </c>
      <c r="AA83" s="52" t="str">
        <f>Table1[[#This Row],[Standard code for all incident types (Y/N)]]</f>
        <v>Yes</v>
      </c>
      <c r="AB83" s="52" t="str">
        <f>Table1[[#This Row],[Standard Opt/Mandatory]]</f>
        <v>Opt</v>
      </c>
      <c r="AC83" s="52" t="str">
        <f>Table1[[#This Row],[Standard code for all incident types (Y/N)]]</f>
        <v>Yes</v>
      </c>
      <c r="AD83" s="52" t="str">
        <f>Table1[[#This Row],[Standard Opt/Mandatory]]</f>
        <v>Opt</v>
      </c>
      <c r="AE83" s="52" t="str">
        <f>Table1[[#This Row],[Standard code for all incident types (Y/N)]]</f>
        <v>Yes</v>
      </c>
      <c r="AF83" s="52" t="str">
        <f>Table1[[#This Row],[Standard Opt/Mandatory]]</f>
        <v>Opt</v>
      </c>
      <c r="AG83" s="52"/>
    </row>
    <row r="84" spans="1:33" ht="15" customHeight="1" x14ac:dyDescent="0.25">
      <c r="A84" s="52">
        <f t="shared" si="17"/>
        <v>2</v>
      </c>
      <c r="B84" s="52">
        <f t="shared" si="18"/>
        <v>1</v>
      </c>
      <c r="C84" s="52">
        <f t="shared" si="19"/>
        <v>10</v>
      </c>
      <c r="D84" s="52">
        <f t="shared" si="20"/>
        <v>1</v>
      </c>
      <c r="E84" s="52" t="str">
        <f t="shared" si="27"/>
        <v>2.1.10.1</v>
      </c>
      <c r="F84" s="52" t="s">
        <v>2527</v>
      </c>
      <c r="G84" s="52" t="str">
        <f t="shared" si="28"/>
        <v>2 - Event codes</v>
      </c>
      <c r="H84" s="52" t="s">
        <v>1734</v>
      </c>
      <c r="I84" s="52" t="str">
        <f t="shared" si="29"/>
        <v>2.1 - Incident/complaint details</v>
      </c>
      <c r="J84" s="52" t="s">
        <v>2735</v>
      </c>
      <c r="K84" s="54" t="str">
        <f t="shared" si="30"/>
        <v>2.1.10 - Time incident / complaint occurred</v>
      </c>
      <c r="L84" s="52" t="s">
        <v>2133</v>
      </c>
      <c r="M84" s="52" t="str">
        <f t="shared" si="31"/>
        <v>2.1.10.1 - 08h00 – 11h59</v>
      </c>
      <c r="N84" s="59" t="str">
        <f t="shared" si="32"/>
        <v>08h00 – 11h59</v>
      </c>
      <c r="O84" s="56" t="str">
        <f>Table1[Full Reference Number]&amp;" - "&amp;Table1[Final Code level Name]</f>
        <v>2.1.10.1 - 08h00 – 11h59</v>
      </c>
      <c r="P84" s="56"/>
      <c r="Q84" s="56" t="s">
        <v>1728</v>
      </c>
      <c r="R84" s="52" t="s">
        <v>47</v>
      </c>
      <c r="S84" s="52" t="s">
        <v>1726</v>
      </c>
      <c r="T84" s="52" t="s">
        <v>1561</v>
      </c>
      <c r="U84" s="52" t="str">
        <f>Table1[[#This Row],[Standard code for all incident types (Y/N)]]</f>
        <v>Yes</v>
      </c>
      <c r="V84" s="52" t="str">
        <f>Table1[[#This Row],[Standard Opt/Mandatory]]</f>
        <v>Opt</v>
      </c>
      <c r="W84" s="52" t="str">
        <f>Table1[[#This Row],[Standard code for all incident types (Y/N)]]</f>
        <v>Yes</v>
      </c>
      <c r="X84" s="52" t="str">
        <f>Table1[[#This Row],[Standard Opt/Mandatory]]</f>
        <v>Opt</v>
      </c>
      <c r="Y84" s="52" t="str">
        <f>Table1[[#This Row],[Standard code for all incident types (Y/N)]]</f>
        <v>Yes</v>
      </c>
      <c r="Z84" s="52" t="str">
        <f>Table1[[#This Row],[Standard Opt/Mandatory]]</f>
        <v>Opt</v>
      </c>
      <c r="AA84" s="52" t="str">
        <f>Table1[[#This Row],[Standard code for all incident types (Y/N)]]</f>
        <v>Yes</v>
      </c>
      <c r="AB84" s="52" t="str">
        <f>Table1[[#This Row],[Standard Opt/Mandatory]]</f>
        <v>Opt</v>
      </c>
      <c r="AC84" s="52" t="str">
        <f>Table1[[#This Row],[Standard code for all incident types (Y/N)]]</f>
        <v>Yes</v>
      </c>
      <c r="AD84" s="52" t="str">
        <f>Table1[[#This Row],[Standard Opt/Mandatory]]</f>
        <v>Opt</v>
      </c>
      <c r="AE84" s="52" t="str">
        <f>Table1[[#This Row],[Standard code for all incident types (Y/N)]]</f>
        <v>Yes</v>
      </c>
      <c r="AF84" s="52" t="str">
        <f>Table1[[#This Row],[Standard Opt/Mandatory]]</f>
        <v>Opt</v>
      </c>
      <c r="AG84" s="52"/>
    </row>
    <row r="85" spans="1:33" ht="15" customHeight="1" x14ac:dyDescent="0.25">
      <c r="A85" s="52">
        <f t="shared" si="17"/>
        <v>2</v>
      </c>
      <c r="B85" s="52">
        <f t="shared" si="18"/>
        <v>1</v>
      </c>
      <c r="C85" s="52">
        <f t="shared" si="19"/>
        <v>10</v>
      </c>
      <c r="D85" s="52">
        <f t="shared" si="20"/>
        <v>2</v>
      </c>
      <c r="E85" s="52" t="str">
        <f t="shared" si="27"/>
        <v>2.1.10.2</v>
      </c>
      <c r="F85" s="52" t="s">
        <v>2527</v>
      </c>
      <c r="G85" s="52" t="str">
        <f t="shared" si="28"/>
        <v>2 - Event codes</v>
      </c>
      <c r="H85" s="52" t="s">
        <v>1734</v>
      </c>
      <c r="I85" s="52" t="str">
        <f t="shared" si="29"/>
        <v>2.1 - Incident/complaint details</v>
      </c>
      <c r="J85" s="52" t="s">
        <v>2735</v>
      </c>
      <c r="K85" s="54" t="str">
        <f t="shared" si="30"/>
        <v>2.1.10 - Time incident / complaint occurred</v>
      </c>
      <c r="L85" s="52" t="s">
        <v>2134</v>
      </c>
      <c r="M85" s="52" t="str">
        <f t="shared" si="31"/>
        <v>2.1.10.2 - 12h00 – 15h59</v>
      </c>
      <c r="N85" s="59" t="str">
        <f t="shared" si="32"/>
        <v>12h00 – 15h59</v>
      </c>
      <c r="O85" s="56" t="str">
        <f>Table1[Full Reference Number]&amp;" - "&amp;Table1[Final Code level Name]</f>
        <v>2.1.10.2 - 12h00 – 15h59</v>
      </c>
      <c r="P85" s="56"/>
      <c r="Q85" s="56" t="s">
        <v>1728</v>
      </c>
      <c r="R85" s="52" t="s">
        <v>47</v>
      </c>
      <c r="S85" s="52" t="s">
        <v>1726</v>
      </c>
      <c r="T85" s="52" t="s">
        <v>1561</v>
      </c>
      <c r="U85" s="52" t="str">
        <f>Table1[[#This Row],[Standard code for all incident types (Y/N)]]</f>
        <v>Yes</v>
      </c>
      <c r="V85" s="52" t="str">
        <f>Table1[[#This Row],[Standard Opt/Mandatory]]</f>
        <v>Opt</v>
      </c>
      <c r="W85" s="52" t="str">
        <f>Table1[[#This Row],[Standard code for all incident types (Y/N)]]</f>
        <v>Yes</v>
      </c>
      <c r="X85" s="52" t="str">
        <f>Table1[[#This Row],[Standard Opt/Mandatory]]</f>
        <v>Opt</v>
      </c>
      <c r="Y85" s="52" t="str">
        <f>Table1[[#This Row],[Standard code for all incident types (Y/N)]]</f>
        <v>Yes</v>
      </c>
      <c r="Z85" s="52" t="str">
        <f>Table1[[#This Row],[Standard Opt/Mandatory]]</f>
        <v>Opt</v>
      </c>
      <c r="AA85" s="52" t="str">
        <f>Table1[[#This Row],[Standard code for all incident types (Y/N)]]</f>
        <v>Yes</v>
      </c>
      <c r="AB85" s="52" t="str">
        <f>Table1[[#This Row],[Standard Opt/Mandatory]]</f>
        <v>Opt</v>
      </c>
      <c r="AC85" s="52" t="str">
        <f>Table1[[#This Row],[Standard code for all incident types (Y/N)]]</f>
        <v>Yes</v>
      </c>
      <c r="AD85" s="52" t="str">
        <f>Table1[[#This Row],[Standard Opt/Mandatory]]</f>
        <v>Opt</v>
      </c>
      <c r="AE85" s="52" t="str">
        <f>Table1[[#This Row],[Standard code for all incident types (Y/N)]]</f>
        <v>Yes</v>
      </c>
      <c r="AF85" s="52" t="str">
        <f>Table1[[#This Row],[Standard Opt/Mandatory]]</f>
        <v>Opt</v>
      </c>
      <c r="AG85" s="52"/>
    </row>
    <row r="86" spans="1:33" ht="15" customHeight="1" x14ac:dyDescent="0.25">
      <c r="A86" s="52">
        <f t="shared" si="17"/>
        <v>2</v>
      </c>
      <c r="B86" s="52">
        <f t="shared" si="18"/>
        <v>1</v>
      </c>
      <c r="C86" s="52">
        <f t="shared" si="19"/>
        <v>10</v>
      </c>
      <c r="D86" s="52">
        <f t="shared" si="20"/>
        <v>3</v>
      </c>
      <c r="E86" s="52" t="str">
        <f t="shared" si="27"/>
        <v>2.1.10.3</v>
      </c>
      <c r="F86" s="52" t="s">
        <v>2527</v>
      </c>
      <c r="G86" s="52" t="str">
        <f t="shared" si="28"/>
        <v>2 - Event codes</v>
      </c>
      <c r="H86" s="52" t="s">
        <v>1734</v>
      </c>
      <c r="I86" s="52" t="str">
        <f t="shared" si="29"/>
        <v>2.1 - Incident/complaint details</v>
      </c>
      <c r="J86" s="52" t="s">
        <v>2735</v>
      </c>
      <c r="K86" s="54" t="str">
        <f t="shared" si="30"/>
        <v>2.1.10 - Time incident / complaint occurred</v>
      </c>
      <c r="L86" s="52" t="s">
        <v>2135</v>
      </c>
      <c r="M86" s="52" t="str">
        <f t="shared" si="31"/>
        <v>2.1.10.3 - 16h00 – 19h59</v>
      </c>
      <c r="N86" s="59" t="str">
        <f t="shared" si="32"/>
        <v>16h00 – 19h59</v>
      </c>
      <c r="O86" s="56" t="str">
        <f>Table1[Full Reference Number]&amp;" - "&amp;Table1[Final Code level Name]</f>
        <v>2.1.10.3 - 16h00 – 19h59</v>
      </c>
      <c r="P86" s="56"/>
      <c r="Q86" s="56" t="s">
        <v>1728</v>
      </c>
      <c r="R86" s="52" t="s">
        <v>47</v>
      </c>
      <c r="S86" s="52" t="s">
        <v>1726</v>
      </c>
      <c r="T86" s="52" t="s">
        <v>1561</v>
      </c>
      <c r="U86" s="52" t="str">
        <f>Table1[[#This Row],[Standard code for all incident types (Y/N)]]</f>
        <v>Yes</v>
      </c>
      <c r="V86" s="52" t="str">
        <f>Table1[[#This Row],[Standard Opt/Mandatory]]</f>
        <v>Opt</v>
      </c>
      <c r="W86" s="52" t="str">
        <f>Table1[[#This Row],[Standard code for all incident types (Y/N)]]</f>
        <v>Yes</v>
      </c>
      <c r="X86" s="52" t="str">
        <f>Table1[[#This Row],[Standard Opt/Mandatory]]</f>
        <v>Opt</v>
      </c>
      <c r="Y86" s="52" t="str">
        <f>Table1[[#This Row],[Standard code for all incident types (Y/N)]]</f>
        <v>Yes</v>
      </c>
      <c r="Z86" s="52" t="str">
        <f>Table1[[#This Row],[Standard Opt/Mandatory]]</f>
        <v>Opt</v>
      </c>
      <c r="AA86" s="52" t="str">
        <f>Table1[[#This Row],[Standard code for all incident types (Y/N)]]</f>
        <v>Yes</v>
      </c>
      <c r="AB86" s="52" t="str">
        <f>Table1[[#This Row],[Standard Opt/Mandatory]]</f>
        <v>Opt</v>
      </c>
      <c r="AC86" s="52" t="str">
        <f>Table1[[#This Row],[Standard code for all incident types (Y/N)]]</f>
        <v>Yes</v>
      </c>
      <c r="AD86" s="52" t="str">
        <f>Table1[[#This Row],[Standard Opt/Mandatory]]</f>
        <v>Opt</v>
      </c>
      <c r="AE86" s="52" t="str">
        <f>Table1[[#This Row],[Standard code for all incident types (Y/N)]]</f>
        <v>Yes</v>
      </c>
      <c r="AF86" s="52" t="str">
        <f>Table1[[#This Row],[Standard Opt/Mandatory]]</f>
        <v>Opt</v>
      </c>
      <c r="AG86" s="52"/>
    </row>
    <row r="87" spans="1:33" ht="15" customHeight="1" x14ac:dyDescent="0.25">
      <c r="A87" s="52">
        <f t="shared" si="17"/>
        <v>2</v>
      </c>
      <c r="B87" s="52">
        <f t="shared" si="18"/>
        <v>1</v>
      </c>
      <c r="C87" s="52">
        <f t="shared" si="19"/>
        <v>10</v>
      </c>
      <c r="D87" s="52">
        <f t="shared" si="20"/>
        <v>4</v>
      </c>
      <c r="E87" s="52" t="str">
        <f t="shared" si="27"/>
        <v>2.1.10.4</v>
      </c>
      <c r="F87" s="52" t="s">
        <v>2527</v>
      </c>
      <c r="G87" s="52" t="str">
        <f t="shared" si="28"/>
        <v>2 - Event codes</v>
      </c>
      <c r="H87" s="52" t="s">
        <v>1734</v>
      </c>
      <c r="I87" s="52" t="str">
        <f t="shared" si="29"/>
        <v>2.1 - Incident/complaint details</v>
      </c>
      <c r="J87" s="52" t="s">
        <v>2735</v>
      </c>
      <c r="K87" s="54" t="str">
        <f t="shared" si="30"/>
        <v>2.1.10 - Time incident / complaint occurred</v>
      </c>
      <c r="L87" s="52" t="s">
        <v>2136</v>
      </c>
      <c r="M87" s="52" t="str">
        <f t="shared" si="31"/>
        <v>2.1.10.4 - 20h00 – 23h59</v>
      </c>
      <c r="N87" s="59" t="str">
        <f t="shared" si="32"/>
        <v>20h00 – 23h59</v>
      </c>
      <c r="O87" s="56" t="str">
        <f>Table1[Full Reference Number]&amp;" - "&amp;Table1[Final Code level Name]</f>
        <v>2.1.10.4 - 20h00 – 23h59</v>
      </c>
      <c r="P87" s="56"/>
      <c r="Q87" s="56" t="s">
        <v>1728</v>
      </c>
      <c r="R87" s="52" t="s">
        <v>47</v>
      </c>
      <c r="S87" s="52" t="s">
        <v>1726</v>
      </c>
      <c r="T87" s="52" t="s">
        <v>1561</v>
      </c>
      <c r="U87" s="52" t="str">
        <f>Table1[[#This Row],[Standard code for all incident types (Y/N)]]</f>
        <v>Yes</v>
      </c>
      <c r="V87" s="52" t="str">
        <f>Table1[[#This Row],[Standard Opt/Mandatory]]</f>
        <v>Opt</v>
      </c>
      <c r="W87" s="52" t="str">
        <f>Table1[[#This Row],[Standard code for all incident types (Y/N)]]</f>
        <v>Yes</v>
      </c>
      <c r="X87" s="52" t="str">
        <f>Table1[[#This Row],[Standard Opt/Mandatory]]</f>
        <v>Opt</v>
      </c>
      <c r="Y87" s="52" t="str">
        <f>Table1[[#This Row],[Standard code for all incident types (Y/N)]]</f>
        <v>Yes</v>
      </c>
      <c r="Z87" s="52" t="str">
        <f>Table1[[#This Row],[Standard Opt/Mandatory]]</f>
        <v>Opt</v>
      </c>
      <c r="AA87" s="52" t="str">
        <f>Table1[[#This Row],[Standard code for all incident types (Y/N)]]</f>
        <v>Yes</v>
      </c>
      <c r="AB87" s="52" t="str">
        <f>Table1[[#This Row],[Standard Opt/Mandatory]]</f>
        <v>Opt</v>
      </c>
      <c r="AC87" s="52" t="str">
        <f>Table1[[#This Row],[Standard code for all incident types (Y/N)]]</f>
        <v>Yes</v>
      </c>
      <c r="AD87" s="52" t="str">
        <f>Table1[[#This Row],[Standard Opt/Mandatory]]</f>
        <v>Opt</v>
      </c>
      <c r="AE87" s="52" t="str">
        <f>Table1[[#This Row],[Standard code for all incident types (Y/N)]]</f>
        <v>Yes</v>
      </c>
      <c r="AF87" s="52" t="str">
        <f>Table1[[#This Row],[Standard Opt/Mandatory]]</f>
        <v>Opt</v>
      </c>
      <c r="AG87" s="52"/>
    </row>
    <row r="88" spans="1:33" ht="15" customHeight="1" x14ac:dyDescent="0.25">
      <c r="A88" s="52">
        <f t="shared" si="17"/>
        <v>2</v>
      </c>
      <c r="B88" s="52">
        <f t="shared" si="18"/>
        <v>1</v>
      </c>
      <c r="C88" s="52">
        <f t="shared" si="19"/>
        <v>10</v>
      </c>
      <c r="D88" s="52">
        <f t="shared" si="20"/>
        <v>5</v>
      </c>
      <c r="E88" s="52" t="str">
        <f t="shared" si="27"/>
        <v>2.1.10.5</v>
      </c>
      <c r="F88" s="52" t="s">
        <v>2527</v>
      </c>
      <c r="G88" s="52" t="str">
        <f t="shared" si="28"/>
        <v>2 - Event codes</v>
      </c>
      <c r="H88" s="52" t="s">
        <v>1734</v>
      </c>
      <c r="I88" s="52" t="str">
        <f t="shared" si="29"/>
        <v>2.1 - Incident/complaint details</v>
      </c>
      <c r="J88" s="52" t="s">
        <v>2735</v>
      </c>
      <c r="K88" s="54" t="str">
        <f t="shared" si="30"/>
        <v>2.1.10 - Time incident / complaint occurred</v>
      </c>
      <c r="L88" s="52" t="s">
        <v>2137</v>
      </c>
      <c r="M88" s="52" t="str">
        <f t="shared" si="31"/>
        <v>2.1.10.5 - 00h00 – 03h59</v>
      </c>
      <c r="N88" s="59" t="str">
        <f t="shared" si="32"/>
        <v>00h00 – 03h59</v>
      </c>
      <c r="O88" s="56" t="str">
        <f>Table1[Full Reference Number]&amp;" - "&amp;Table1[Final Code level Name]</f>
        <v>2.1.10.5 - 00h00 – 03h59</v>
      </c>
      <c r="P88" s="56"/>
      <c r="Q88" s="56" t="s">
        <v>1728</v>
      </c>
      <c r="R88" s="52" t="s">
        <v>47</v>
      </c>
      <c r="S88" s="52" t="s">
        <v>1726</v>
      </c>
      <c r="T88" s="52" t="s">
        <v>1561</v>
      </c>
      <c r="U88" s="52" t="str">
        <f>Table1[[#This Row],[Standard code for all incident types (Y/N)]]</f>
        <v>Yes</v>
      </c>
      <c r="V88" s="52" t="str">
        <f>Table1[[#This Row],[Standard Opt/Mandatory]]</f>
        <v>Opt</v>
      </c>
      <c r="W88" s="52" t="str">
        <f>Table1[[#This Row],[Standard code for all incident types (Y/N)]]</f>
        <v>Yes</v>
      </c>
      <c r="X88" s="52" t="str">
        <f>Table1[[#This Row],[Standard Opt/Mandatory]]</f>
        <v>Opt</v>
      </c>
      <c r="Y88" s="52" t="str">
        <f>Table1[[#This Row],[Standard code for all incident types (Y/N)]]</f>
        <v>Yes</v>
      </c>
      <c r="Z88" s="52" t="str">
        <f>Table1[[#This Row],[Standard Opt/Mandatory]]</f>
        <v>Opt</v>
      </c>
      <c r="AA88" s="52" t="str">
        <f>Table1[[#This Row],[Standard code for all incident types (Y/N)]]</f>
        <v>Yes</v>
      </c>
      <c r="AB88" s="52" t="str">
        <f>Table1[[#This Row],[Standard Opt/Mandatory]]</f>
        <v>Opt</v>
      </c>
      <c r="AC88" s="52" t="str">
        <f>Table1[[#This Row],[Standard code for all incident types (Y/N)]]</f>
        <v>Yes</v>
      </c>
      <c r="AD88" s="52" t="str">
        <f>Table1[[#This Row],[Standard Opt/Mandatory]]</f>
        <v>Opt</v>
      </c>
      <c r="AE88" s="52" t="str">
        <f>Table1[[#This Row],[Standard code for all incident types (Y/N)]]</f>
        <v>Yes</v>
      </c>
      <c r="AF88" s="52" t="str">
        <f>Table1[[#This Row],[Standard Opt/Mandatory]]</f>
        <v>Opt</v>
      </c>
      <c r="AG88" s="52"/>
    </row>
    <row r="89" spans="1:33" ht="15" customHeight="1" x14ac:dyDescent="0.25">
      <c r="A89" s="52">
        <f t="shared" si="17"/>
        <v>2</v>
      </c>
      <c r="B89" s="52">
        <f t="shared" si="18"/>
        <v>1</v>
      </c>
      <c r="C89" s="52">
        <f t="shared" si="19"/>
        <v>10</v>
      </c>
      <c r="D89" s="52">
        <f t="shared" si="20"/>
        <v>6</v>
      </c>
      <c r="E89" s="52" t="str">
        <f t="shared" si="27"/>
        <v>2.1.10.6</v>
      </c>
      <c r="F89" s="52" t="s">
        <v>2527</v>
      </c>
      <c r="G89" s="52" t="str">
        <f t="shared" si="28"/>
        <v>2 - Event codes</v>
      </c>
      <c r="H89" s="52" t="s">
        <v>1734</v>
      </c>
      <c r="I89" s="52" t="str">
        <f t="shared" si="29"/>
        <v>2.1 - Incident/complaint details</v>
      </c>
      <c r="J89" s="52" t="s">
        <v>2735</v>
      </c>
      <c r="K89" s="54" t="str">
        <f t="shared" si="30"/>
        <v>2.1.10 - Time incident / complaint occurred</v>
      </c>
      <c r="L89" s="52" t="s">
        <v>2138</v>
      </c>
      <c r="M89" s="52" t="str">
        <f t="shared" si="31"/>
        <v>2.1.10.6 - 04h00 – 07h59</v>
      </c>
      <c r="N89" s="59" t="str">
        <f t="shared" si="32"/>
        <v>04h00 – 07h59</v>
      </c>
      <c r="O89" s="56" t="str">
        <f>Table1[Full Reference Number]&amp;" - "&amp;Table1[Final Code level Name]</f>
        <v>2.1.10.6 - 04h00 – 07h59</v>
      </c>
      <c r="P89" s="56"/>
      <c r="Q89" s="56" t="s">
        <v>1728</v>
      </c>
      <c r="R89" s="52" t="s">
        <v>47</v>
      </c>
      <c r="S89" s="52" t="s">
        <v>1726</v>
      </c>
      <c r="T89" s="52" t="s">
        <v>1561</v>
      </c>
      <c r="U89" s="52" t="str">
        <f>Table1[[#This Row],[Standard code for all incident types (Y/N)]]</f>
        <v>Yes</v>
      </c>
      <c r="V89" s="52" t="str">
        <f>Table1[[#This Row],[Standard Opt/Mandatory]]</f>
        <v>Opt</v>
      </c>
      <c r="W89" s="52" t="str">
        <f>Table1[[#This Row],[Standard code for all incident types (Y/N)]]</f>
        <v>Yes</v>
      </c>
      <c r="X89" s="52" t="str">
        <f>Table1[[#This Row],[Standard Opt/Mandatory]]</f>
        <v>Opt</v>
      </c>
      <c r="Y89" s="52" t="str">
        <f>Table1[[#This Row],[Standard code for all incident types (Y/N)]]</f>
        <v>Yes</v>
      </c>
      <c r="Z89" s="52" t="str">
        <f>Table1[[#This Row],[Standard Opt/Mandatory]]</f>
        <v>Opt</v>
      </c>
      <c r="AA89" s="52" t="str">
        <f>Table1[[#This Row],[Standard code for all incident types (Y/N)]]</f>
        <v>Yes</v>
      </c>
      <c r="AB89" s="52" t="str">
        <f>Table1[[#This Row],[Standard Opt/Mandatory]]</f>
        <v>Opt</v>
      </c>
      <c r="AC89" s="52" t="str">
        <f>Table1[[#This Row],[Standard code for all incident types (Y/N)]]</f>
        <v>Yes</v>
      </c>
      <c r="AD89" s="52" t="str">
        <f>Table1[[#This Row],[Standard Opt/Mandatory]]</f>
        <v>Opt</v>
      </c>
      <c r="AE89" s="52" t="str">
        <f>Table1[[#This Row],[Standard code for all incident types (Y/N)]]</f>
        <v>Yes</v>
      </c>
      <c r="AF89" s="52" t="str">
        <f>Table1[[#This Row],[Standard Opt/Mandatory]]</f>
        <v>Opt</v>
      </c>
      <c r="AG89" s="52"/>
    </row>
    <row r="90" spans="1:33" ht="15" customHeight="1" x14ac:dyDescent="0.25">
      <c r="A90" s="52">
        <f t="shared" si="17"/>
        <v>2</v>
      </c>
      <c r="B90" s="52">
        <f t="shared" si="18"/>
        <v>1</v>
      </c>
      <c r="C90" s="52">
        <f t="shared" si="19"/>
        <v>11</v>
      </c>
      <c r="D90" s="52" t="str">
        <f t="shared" si="20"/>
        <v/>
      </c>
      <c r="E90" s="52" t="str">
        <f t="shared" si="27"/>
        <v>2.1.11</v>
      </c>
      <c r="F90" s="52" t="s">
        <v>2527</v>
      </c>
      <c r="G90" s="52" t="str">
        <f t="shared" si="28"/>
        <v>2 - Event codes</v>
      </c>
      <c r="H90" s="52" t="s">
        <v>1734</v>
      </c>
      <c r="I90" s="52" t="str">
        <f t="shared" si="29"/>
        <v>2.1 - Incident/complaint details</v>
      </c>
      <c r="J90" s="52" t="s">
        <v>1485</v>
      </c>
      <c r="K90" s="52" t="str">
        <f t="shared" si="30"/>
        <v>2.1.11 - Location event occurred</v>
      </c>
      <c r="L90" s="52"/>
      <c r="M90" s="52" t="str">
        <f t="shared" si="31"/>
        <v/>
      </c>
      <c r="N90" s="56" t="str">
        <f t="shared" si="32"/>
        <v>Location event occurred</v>
      </c>
      <c r="O90" s="56" t="str">
        <f>Table1[Full Reference Number]&amp;" - "&amp;Table1[Final Code level Name]</f>
        <v>2.1.11 - Location event occurred</v>
      </c>
      <c r="P90" s="56"/>
      <c r="Q90" s="52" t="s">
        <v>837</v>
      </c>
      <c r="R90" s="52" t="s">
        <v>47</v>
      </c>
      <c r="S90" s="52" t="s">
        <v>1727</v>
      </c>
      <c r="T90" s="52" t="s">
        <v>1561</v>
      </c>
      <c r="U90" s="52" t="str">
        <f>Table1[[#This Row],[Standard code for all incident types (Y/N)]]</f>
        <v>Yes</v>
      </c>
      <c r="V90" s="52" t="str">
        <f>Table1[[#This Row],[Standard Opt/Mandatory]]</f>
        <v>Man</v>
      </c>
      <c r="W90" s="52" t="str">
        <f>Table1[[#This Row],[Standard code for all incident types (Y/N)]]</f>
        <v>Yes</v>
      </c>
      <c r="X90" s="52" t="str">
        <f>Table1[[#This Row],[Standard Opt/Mandatory]]</f>
        <v>Man</v>
      </c>
      <c r="Y90" s="52" t="str">
        <f>Table1[[#This Row],[Standard code for all incident types (Y/N)]]</f>
        <v>Yes</v>
      </c>
      <c r="Z90" s="52" t="str">
        <f>Table1[[#This Row],[Standard Opt/Mandatory]]</f>
        <v>Man</v>
      </c>
      <c r="AA90" s="52" t="str">
        <f>Table1[[#This Row],[Standard code for all incident types (Y/N)]]</f>
        <v>Yes</v>
      </c>
      <c r="AB90" s="52" t="str">
        <f>Table1[[#This Row],[Standard Opt/Mandatory]]</f>
        <v>Man</v>
      </c>
      <c r="AC90" s="52" t="str">
        <f>Table1[[#This Row],[Standard code for all incident types (Y/N)]]</f>
        <v>Yes</v>
      </c>
      <c r="AD90" s="52" t="str">
        <f>Table1[[#This Row],[Standard Opt/Mandatory]]</f>
        <v>Man</v>
      </c>
      <c r="AE90" s="52" t="str">
        <f>Table1[[#This Row],[Standard code for all incident types (Y/N)]]</f>
        <v>Yes</v>
      </c>
      <c r="AF90" s="52" t="str">
        <f>Table1[[#This Row],[Standard Opt/Mandatory]]</f>
        <v>Man</v>
      </c>
      <c r="AG90" s="52"/>
    </row>
    <row r="91" spans="1:33" ht="15" customHeight="1" x14ac:dyDescent="0.25">
      <c r="A91" s="52">
        <f t="shared" si="17"/>
        <v>2</v>
      </c>
      <c r="B91" s="52">
        <f t="shared" si="18"/>
        <v>1</v>
      </c>
      <c r="C91" s="52">
        <f t="shared" si="19"/>
        <v>11</v>
      </c>
      <c r="D91" s="52">
        <f t="shared" si="20"/>
        <v>1</v>
      </c>
      <c r="E91" s="52" t="str">
        <f t="shared" si="27"/>
        <v>2.1.11.1</v>
      </c>
      <c r="F91" s="52" t="s">
        <v>2527</v>
      </c>
      <c r="G91" s="52" t="str">
        <f t="shared" si="28"/>
        <v>2 - Event codes</v>
      </c>
      <c r="H91" s="52" t="s">
        <v>1734</v>
      </c>
      <c r="I91" s="52" t="str">
        <f t="shared" si="29"/>
        <v>2.1 - Incident/complaint details</v>
      </c>
      <c r="J91" s="52" t="s">
        <v>1485</v>
      </c>
      <c r="K91" s="52" t="str">
        <f t="shared" si="30"/>
        <v>2.1.11 - Location event occurred</v>
      </c>
      <c r="L91" s="52" t="s">
        <v>99</v>
      </c>
      <c r="M91" s="52" t="str">
        <f t="shared" si="31"/>
        <v>2.1.11.1 - Dispensary/warehouse/customer services</v>
      </c>
      <c r="N91" s="56" t="str">
        <f t="shared" si="32"/>
        <v>Dispensary/warehouse/customer services</v>
      </c>
      <c r="O91" s="56" t="str">
        <f>Table1[Full Reference Number]&amp;" - "&amp;Table1[Final Code level Name]</f>
        <v>2.1.11.1 - Dispensary/warehouse/customer services</v>
      </c>
      <c r="P91" s="60"/>
      <c r="Q91" s="52" t="s">
        <v>1728</v>
      </c>
      <c r="R91" s="52" t="s">
        <v>47</v>
      </c>
      <c r="S91" s="52" t="s">
        <v>1726</v>
      </c>
      <c r="T91" s="52" t="s">
        <v>1561</v>
      </c>
      <c r="U91" s="52" t="str">
        <f>Table1[[#This Row],[Standard code for all incident types (Y/N)]]</f>
        <v>Yes</v>
      </c>
      <c r="V91" s="52" t="str">
        <f>Table1[[#This Row],[Standard Opt/Mandatory]]</f>
        <v>Opt</v>
      </c>
      <c r="W91" s="52" t="str">
        <f>Table1[[#This Row],[Standard code for all incident types (Y/N)]]</f>
        <v>Yes</v>
      </c>
      <c r="X91" s="52" t="str">
        <f>Table1[[#This Row],[Standard Opt/Mandatory]]</f>
        <v>Opt</v>
      </c>
      <c r="Y91" s="52" t="str">
        <f>Table1[[#This Row],[Standard code for all incident types (Y/N)]]</f>
        <v>Yes</v>
      </c>
      <c r="Z91" s="52" t="str">
        <f>Table1[[#This Row],[Standard Opt/Mandatory]]</f>
        <v>Opt</v>
      </c>
      <c r="AA91" s="52" t="str">
        <f>Table1[[#This Row],[Standard code for all incident types (Y/N)]]</f>
        <v>Yes</v>
      </c>
      <c r="AB91" s="52" t="str">
        <f>Table1[[#This Row],[Standard Opt/Mandatory]]</f>
        <v>Opt</v>
      </c>
      <c r="AC91" s="52" t="str">
        <f>Table1[[#This Row],[Standard code for all incident types (Y/N)]]</f>
        <v>Yes</v>
      </c>
      <c r="AD91" s="52" t="str">
        <f>Table1[[#This Row],[Standard Opt/Mandatory]]</f>
        <v>Opt</v>
      </c>
      <c r="AE91" s="52" t="str">
        <f>Table1[[#This Row],[Standard code for all incident types (Y/N)]]</f>
        <v>Yes</v>
      </c>
      <c r="AF91" s="52" t="str">
        <f>Table1[[#This Row],[Standard Opt/Mandatory]]</f>
        <v>Opt</v>
      </c>
      <c r="AG91" s="52"/>
    </row>
    <row r="92" spans="1:33" ht="15" customHeight="1" x14ac:dyDescent="0.25">
      <c r="A92" s="52">
        <f t="shared" si="17"/>
        <v>2</v>
      </c>
      <c r="B92" s="52">
        <f t="shared" si="18"/>
        <v>1</v>
      </c>
      <c r="C92" s="52">
        <f t="shared" si="19"/>
        <v>11</v>
      </c>
      <c r="D92" s="52">
        <f t="shared" si="20"/>
        <v>2</v>
      </c>
      <c r="E92" s="52" t="str">
        <f t="shared" si="27"/>
        <v>2.1.11.2</v>
      </c>
      <c r="F92" s="52" t="s">
        <v>2527</v>
      </c>
      <c r="G92" s="52" t="str">
        <f t="shared" si="28"/>
        <v>2 - Event codes</v>
      </c>
      <c r="H92" s="52" t="s">
        <v>1734</v>
      </c>
      <c r="I92" s="52" t="str">
        <f t="shared" si="29"/>
        <v>2.1 - Incident/complaint details</v>
      </c>
      <c r="J92" s="52" t="s">
        <v>1485</v>
      </c>
      <c r="K92" s="52" t="str">
        <f t="shared" si="30"/>
        <v>2.1.11 - Location event occurred</v>
      </c>
      <c r="L92" s="52" t="s">
        <v>156</v>
      </c>
      <c r="M92" s="52" t="str">
        <f t="shared" si="31"/>
        <v>2.1.11.2 - In-transit</v>
      </c>
      <c r="N92" s="56" t="str">
        <f t="shared" si="32"/>
        <v>In-transit</v>
      </c>
      <c r="O92" s="56" t="str">
        <f>Table1[Full Reference Number]&amp;" - "&amp;Table1[Final Code level Name]</f>
        <v>2.1.11.2 - In-transit</v>
      </c>
      <c r="P92" s="60"/>
      <c r="Q92" s="52" t="s">
        <v>1728</v>
      </c>
      <c r="R92" s="52" t="s">
        <v>47</v>
      </c>
      <c r="S92" s="52" t="s">
        <v>1726</v>
      </c>
      <c r="T92" s="52" t="s">
        <v>1561</v>
      </c>
      <c r="U92" s="52" t="str">
        <f>Table1[[#This Row],[Standard code for all incident types (Y/N)]]</f>
        <v>Yes</v>
      </c>
      <c r="V92" s="52" t="str">
        <f>Table1[[#This Row],[Standard Opt/Mandatory]]</f>
        <v>Opt</v>
      </c>
      <c r="W92" s="52" t="str">
        <f>Table1[[#This Row],[Standard code for all incident types (Y/N)]]</f>
        <v>Yes</v>
      </c>
      <c r="X92" s="52" t="str">
        <f>Table1[[#This Row],[Standard Opt/Mandatory]]</f>
        <v>Opt</v>
      </c>
      <c r="Y92" s="52" t="str">
        <f>Table1[[#This Row],[Standard code for all incident types (Y/N)]]</f>
        <v>Yes</v>
      </c>
      <c r="Z92" s="52" t="str">
        <f>Table1[[#This Row],[Standard Opt/Mandatory]]</f>
        <v>Opt</v>
      </c>
      <c r="AA92" s="52" t="str">
        <f>Table1[[#This Row],[Standard code for all incident types (Y/N)]]</f>
        <v>Yes</v>
      </c>
      <c r="AB92" s="52" t="str">
        <f>Table1[[#This Row],[Standard Opt/Mandatory]]</f>
        <v>Opt</v>
      </c>
      <c r="AC92" s="52" t="str">
        <f>Table1[[#This Row],[Standard code for all incident types (Y/N)]]</f>
        <v>Yes</v>
      </c>
      <c r="AD92" s="52" t="str">
        <f>Table1[[#This Row],[Standard Opt/Mandatory]]</f>
        <v>Opt</v>
      </c>
      <c r="AE92" s="52" t="str">
        <f>Table1[[#This Row],[Standard code for all incident types (Y/N)]]</f>
        <v>Yes</v>
      </c>
      <c r="AF92" s="52" t="str">
        <f>Table1[[#This Row],[Standard Opt/Mandatory]]</f>
        <v>Opt</v>
      </c>
      <c r="AG92" s="52"/>
    </row>
    <row r="93" spans="1:33" ht="15" customHeight="1" x14ac:dyDescent="0.25">
      <c r="A93" s="52">
        <f t="shared" si="17"/>
        <v>2</v>
      </c>
      <c r="B93" s="52">
        <f t="shared" si="18"/>
        <v>1</v>
      </c>
      <c r="C93" s="52">
        <f t="shared" si="19"/>
        <v>11</v>
      </c>
      <c r="D93" s="52">
        <f t="shared" si="20"/>
        <v>3</v>
      </c>
      <c r="E93" s="52" t="str">
        <f t="shared" si="27"/>
        <v>2.1.11.3</v>
      </c>
      <c r="F93" s="52" t="s">
        <v>2527</v>
      </c>
      <c r="G93" s="52" t="str">
        <f t="shared" si="28"/>
        <v>2 - Event codes</v>
      </c>
      <c r="H93" s="52" t="s">
        <v>1734</v>
      </c>
      <c r="I93" s="52" t="str">
        <f t="shared" si="29"/>
        <v>2.1 - Incident/complaint details</v>
      </c>
      <c r="J93" s="52" t="s">
        <v>1485</v>
      </c>
      <c r="K93" s="52" t="str">
        <f t="shared" si="30"/>
        <v>2.1.11 - Location event occurred</v>
      </c>
      <c r="L93" s="52" t="s">
        <v>100</v>
      </c>
      <c r="M93" s="52" t="str">
        <f t="shared" si="31"/>
        <v>2.1.11.3 - Private house/flat</v>
      </c>
      <c r="N93" s="56" t="str">
        <f t="shared" si="32"/>
        <v>Private house/flat</v>
      </c>
      <c r="O93" s="56" t="str">
        <f>Table1[Full Reference Number]&amp;" - "&amp;Table1[Final Code level Name]</f>
        <v>2.1.11.3 - Private house/flat</v>
      </c>
      <c r="P93" s="60"/>
      <c r="Q93" s="52" t="s">
        <v>1728</v>
      </c>
      <c r="R93" s="52" t="s">
        <v>47</v>
      </c>
      <c r="S93" s="52" t="s">
        <v>1726</v>
      </c>
      <c r="T93" s="52" t="s">
        <v>1561</v>
      </c>
      <c r="U93" s="52" t="str">
        <f>Table1[[#This Row],[Standard code for all incident types (Y/N)]]</f>
        <v>Yes</v>
      </c>
      <c r="V93" s="52" t="str">
        <f>Table1[[#This Row],[Standard Opt/Mandatory]]</f>
        <v>Opt</v>
      </c>
      <c r="W93" s="52" t="str">
        <f>Table1[[#This Row],[Standard code for all incident types (Y/N)]]</f>
        <v>Yes</v>
      </c>
      <c r="X93" s="52" t="str">
        <f>Table1[[#This Row],[Standard Opt/Mandatory]]</f>
        <v>Opt</v>
      </c>
      <c r="Y93" s="52" t="str">
        <f>Table1[[#This Row],[Standard code for all incident types (Y/N)]]</f>
        <v>Yes</v>
      </c>
      <c r="Z93" s="52" t="str">
        <f>Table1[[#This Row],[Standard Opt/Mandatory]]</f>
        <v>Opt</v>
      </c>
      <c r="AA93" s="52" t="str">
        <f>Table1[[#This Row],[Standard code for all incident types (Y/N)]]</f>
        <v>Yes</v>
      </c>
      <c r="AB93" s="52" t="str">
        <f>Table1[[#This Row],[Standard Opt/Mandatory]]</f>
        <v>Opt</v>
      </c>
      <c r="AC93" s="52" t="str">
        <f>Table1[[#This Row],[Standard code for all incident types (Y/N)]]</f>
        <v>Yes</v>
      </c>
      <c r="AD93" s="52" t="str">
        <f>Table1[[#This Row],[Standard Opt/Mandatory]]</f>
        <v>Opt</v>
      </c>
      <c r="AE93" s="52" t="str">
        <f>Table1[[#This Row],[Standard code for all incident types (Y/N)]]</f>
        <v>Yes</v>
      </c>
      <c r="AF93" s="52" t="str">
        <f>Table1[[#This Row],[Standard Opt/Mandatory]]</f>
        <v>Opt</v>
      </c>
      <c r="AG93" s="52"/>
    </row>
    <row r="94" spans="1:33" ht="15" customHeight="1" x14ac:dyDescent="0.25">
      <c r="A94" s="52">
        <f t="shared" si="17"/>
        <v>2</v>
      </c>
      <c r="B94" s="52">
        <f t="shared" si="18"/>
        <v>1</v>
      </c>
      <c r="C94" s="52">
        <f t="shared" si="19"/>
        <v>11</v>
      </c>
      <c r="D94" s="52">
        <f t="shared" si="20"/>
        <v>4</v>
      </c>
      <c r="E94" s="52" t="str">
        <f t="shared" si="27"/>
        <v>2.1.11.4</v>
      </c>
      <c r="F94" s="52" t="s">
        <v>2527</v>
      </c>
      <c r="G94" s="52" t="str">
        <f t="shared" si="28"/>
        <v>2 - Event codes</v>
      </c>
      <c r="H94" s="52" t="s">
        <v>1734</v>
      </c>
      <c r="I94" s="52" t="str">
        <f t="shared" si="29"/>
        <v>2.1 - Incident/complaint details</v>
      </c>
      <c r="J94" s="52" t="s">
        <v>1485</v>
      </c>
      <c r="K94" s="52" t="str">
        <f t="shared" si="30"/>
        <v>2.1.11 - Location event occurred</v>
      </c>
      <c r="L94" s="52" t="s">
        <v>2813</v>
      </c>
      <c r="M94" s="52" t="str">
        <f t="shared" si="31"/>
        <v>2.1.11.4 - Residential home</v>
      </c>
      <c r="N94" s="56" t="str">
        <f t="shared" si="32"/>
        <v>Residential home</v>
      </c>
      <c r="O94" s="56" t="str">
        <f>Table1[Full Reference Number]&amp;" - "&amp;Table1[Final Code level Name]</f>
        <v>2.1.11.4 - Residential home</v>
      </c>
      <c r="P94" s="60"/>
      <c r="Q94" s="52" t="s">
        <v>1728</v>
      </c>
      <c r="R94" s="52" t="s">
        <v>47</v>
      </c>
      <c r="S94" s="52" t="s">
        <v>1726</v>
      </c>
      <c r="T94" s="52" t="s">
        <v>1561</v>
      </c>
      <c r="U94" s="52" t="str">
        <f>Table1[[#This Row],[Standard code for all incident types (Y/N)]]</f>
        <v>Yes</v>
      </c>
      <c r="V94" s="52" t="str">
        <f>Table1[[#This Row],[Standard Opt/Mandatory]]</f>
        <v>Opt</v>
      </c>
      <c r="W94" s="52" t="str">
        <f>Table1[[#This Row],[Standard code for all incident types (Y/N)]]</f>
        <v>Yes</v>
      </c>
      <c r="X94" s="52" t="str">
        <f>Table1[[#This Row],[Standard Opt/Mandatory]]</f>
        <v>Opt</v>
      </c>
      <c r="Y94" s="52" t="str">
        <f>Table1[[#This Row],[Standard code for all incident types (Y/N)]]</f>
        <v>Yes</v>
      </c>
      <c r="Z94" s="52" t="str">
        <f>Table1[[#This Row],[Standard Opt/Mandatory]]</f>
        <v>Opt</v>
      </c>
      <c r="AA94" s="52" t="str">
        <f>Table1[[#This Row],[Standard code for all incident types (Y/N)]]</f>
        <v>Yes</v>
      </c>
      <c r="AB94" s="52" t="str">
        <f>Table1[[#This Row],[Standard Opt/Mandatory]]</f>
        <v>Opt</v>
      </c>
      <c r="AC94" s="52" t="str">
        <f>Table1[[#This Row],[Standard code for all incident types (Y/N)]]</f>
        <v>Yes</v>
      </c>
      <c r="AD94" s="52" t="str">
        <f>Table1[[#This Row],[Standard Opt/Mandatory]]</f>
        <v>Opt</v>
      </c>
      <c r="AE94" s="52" t="str">
        <f>Table1[[#This Row],[Standard code for all incident types (Y/N)]]</f>
        <v>Yes</v>
      </c>
      <c r="AF94" s="52" t="str">
        <f>Table1[[#This Row],[Standard Opt/Mandatory]]</f>
        <v>Opt</v>
      </c>
      <c r="AG94" s="52"/>
    </row>
    <row r="95" spans="1:33" ht="15" customHeight="1" x14ac:dyDescent="0.25">
      <c r="A95" s="52">
        <f t="shared" si="17"/>
        <v>2</v>
      </c>
      <c r="B95" s="52">
        <f t="shared" si="18"/>
        <v>1</v>
      </c>
      <c r="C95" s="52">
        <f t="shared" si="19"/>
        <v>11</v>
      </c>
      <c r="D95" s="52">
        <f t="shared" si="20"/>
        <v>5</v>
      </c>
      <c r="E95" s="52" t="str">
        <f t="shared" si="27"/>
        <v>2.1.11.5</v>
      </c>
      <c r="F95" s="52" t="s">
        <v>2527</v>
      </c>
      <c r="G95" s="52" t="str">
        <f t="shared" si="28"/>
        <v>2 - Event codes</v>
      </c>
      <c r="H95" s="52" t="s">
        <v>1734</v>
      </c>
      <c r="I95" s="52" t="str">
        <f t="shared" si="29"/>
        <v>2.1 - Incident/complaint details</v>
      </c>
      <c r="J95" s="52" t="s">
        <v>1485</v>
      </c>
      <c r="K95" s="52" t="str">
        <f t="shared" si="30"/>
        <v>2.1.11 - Location event occurred</v>
      </c>
      <c r="L95" s="52" t="s">
        <v>2814</v>
      </c>
      <c r="M95" s="52" t="str">
        <f t="shared" si="31"/>
        <v>2.1.11.5 - Nursing home/hospice</v>
      </c>
      <c r="N95" s="56" t="str">
        <f t="shared" si="32"/>
        <v>Nursing home/hospice</v>
      </c>
      <c r="O95" s="56" t="str">
        <f>Table1[Full Reference Number]&amp;" - "&amp;Table1[Final Code level Name]</f>
        <v>2.1.11.5 - Nursing home/hospice</v>
      </c>
      <c r="P95" s="60"/>
      <c r="Q95" s="52" t="s">
        <v>1728</v>
      </c>
      <c r="R95" s="52" t="s">
        <v>47</v>
      </c>
      <c r="S95" s="52" t="s">
        <v>1726</v>
      </c>
      <c r="T95" s="52" t="s">
        <v>1561</v>
      </c>
      <c r="U95" s="52" t="str">
        <f>Table1[[#This Row],[Standard code for all incident types (Y/N)]]</f>
        <v>Yes</v>
      </c>
      <c r="V95" s="52" t="str">
        <f>Table1[[#This Row],[Standard Opt/Mandatory]]</f>
        <v>Opt</v>
      </c>
      <c r="W95" s="52" t="str">
        <f>Table1[[#This Row],[Standard code for all incident types (Y/N)]]</f>
        <v>Yes</v>
      </c>
      <c r="X95" s="52" t="str">
        <f>Table1[[#This Row],[Standard Opt/Mandatory]]</f>
        <v>Opt</v>
      </c>
      <c r="Y95" s="52" t="str">
        <f>Table1[[#This Row],[Standard code for all incident types (Y/N)]]</f>
        <v>Yes</v>
      </c>
      <c r="Z95" s="52" t="str">
        <f>Table1[[#This Row],[Standard Opt/Mandatory]]</f>
        <v>Opt</v>
      </c>
      <c r="AA95" s="52" t="str">
        <f>Table1[[#This Row],[Standard code for all incident types (Y/N)]]</f>
        <v>Yes</v>
      </c>
      <c r="AB95" s="52" t="str">
        <f>Table1[[#This Row],[Standard Opt/Mandatory]]</f>
        <v>Opt</v>
      </c>
      <c r="AC95" s="52" t="str">
        <f>Table1[[#This Row],[Standard code for all incident types (Y/N)]]</f>
        <v>Yes</v>
      </c>
      <c r="AD95" s="52" t="str">
        <f>Table1[[#This Row],[Standard Opt/Mandatory]]</f>
        <v>Opt</v>
      </c>
      <c r="AE95" s="52" t="str">
        <f>Table1[[#This Row],[Standard code for all incident types (Y/N)]]</f>
        <v>Yes</v>
      </c>
      <c r="AF95" s="52" t="str">
        <f>Table1[[#This Row],[Standard Opt/Mandatory]]</f>
        <v>Opt</v>
      </c>
      <c r="AG95" s="52"/>
    </row>
    <row r="96" spans="1:33" ht="15" customHeight="1" x14ac:dyDescent="0.25">
      <c r="A96" s="52">
        <f t="shared" si="17"/>
        <v>2</v>
      </c>
      <c r="B96" s="52">
        <f t="shared" si="18"/>
        <v>1</v>
      </c>
      <c r="C96" s="52">
        <f t="shared" si="19"/>
        <v>11</v>
      </c>
      <c r="D96" s="52">
        <f t="shared" si="20"/>
        <v>6</v>
      </c>
      <c r="E96" s="52" t="str">
        <f t="shared" si="27"/>
        <v>2.1.11.6</v>
      </c>
      <c r="F96" s="52" t="s">
        <v>2527</v>
      </c>
      <c r="G96" s="52" t="str">
        <f t="shared" si="28"/>
        <v>2 - Event codes</v>
      </c>
      <c r="H96" s="52" t="s">
        <v>1734</v>
      </c>
      <c r="I96" s="52" t="str">
        <f t="shared" si="29"/>
        <v>2.1 - Incident/complaint details</v>
      </c>
      <c r="J96" s="52" t="s">
        <v>1485</v>
      </c>
      <c r="K96" s="52" t="str">
        <f t="shared" si="30"/>
        <v>2.1.11 - Location event occurred</v>
      </c>
      <c r="L96" s="52" t="s">
        <v>102</v>
      </c>
      <c r="M96" s="52" t="str">
        <f t="shared" si="31"/>
        <v>2.1.11.6 - Prison/remand</v>
      </c>
      <c r="N96" s="56" t="str">
        <f t="shared" si="32"/>
        <v>Prison/remand</v>
      </c>
      <c r="O96" s="56" t="str">
        <f>Table1[Full Reference Number]&amp;" - "&amp;Table1[Final Code level Name]</f>
        <v>2.1.11.6 - Prison/remand</v>
      </c>
      <c r="P96" s="60"/>
      <c r="Q96" s="52" t="s">
        <v>1728</v>
      </c>
      <c r="R96" s="52" t="s">
        <v>47</v>
      </c>
      <c r="S96" s="52" t="s">
        <v>1726</v>
      </c>
      <c r="T96" s="52" t="s">
        <v>1561</v>
      </c>
      <c r="U96" s="52" t="str">
        <f>Table1[[#This Row],[Standard code for all incident types (Y/N)]]</f>
        <v>Yes</v>
      </c>
      <c r="V96" s="52" t="str">
        <f>Table1[[#This Row],[Standard Opt/Mandatory]]</f>
        <v>Opt</v>
      </c>
      <c r="W96" s="52" t="str">
        <f>Table1[[#This Row],[Standard code for all incident types (Y/N)]]</f>
        <v>Yes</v>
      </c>
      <c r="X96" s="52" t="str">
        <f>Table1[[#This Row],[Standard Opt/Mandatory]]</f>
        <v>Opt</v>
      </c>
      <c r="Y96" s="52" t="str">
        <f>Table1[[#This Row],[Standard code for all incident types (Y/N)]]</f>
        <v>Yes</v>
      </c>
      <c r="Z96" s="52" t="str">
        <f>Table1[[#This Row],[Standard Opt/Mandatory]]</f>
        <v>Opt</v>
      </c>
      <c r="AA96" s="52" t="str">
        <f>Table1[[#This Row],[Standard code for all incident types (Y/N)]]</f>
        <v>Yes</v>
      </c>
      <c r="AB96" s="52" t="str">
        <f>Table1[[#This Row],[Standard Opt/Mandatory]]</f>
        <v>Opt</v>
      </c>
      <c r="AC96" s="52" t="str">
        <f>Table1[[#This Row],[Standard code for all incident types (Y/N)]]</f>
        <v>Yes</v>
      </c>
      <c r="AD96" s="52" t="str">
        <f>Table1[[#This Row],[Standard Opt/Mandatory]]</f>
        <v>Opt</v>
      </c>
      <c r="AE96" s="52" t="str">
        <f>Table1[[#This Row],[Standard code for all incident types (Y/N)]]</f>
        <v>Yes</v>
      </c>
      <c r="AF96" s="52" t="str">
        <f>Table1[[#This Row],[Standard Opt/Mandatory]]</f>
        <v>Opt</v>
      </c>
      <c r="AG96" s="52"/>
    </row>
    <row r="97" spans="1:33" ht="15" customHeight="1" x14ac:dyDescent="0.25">
      <c r="A97" s="52">
        <f t="shared" si="17"/>
        <v>2</v>
      </c>
      <c r="B97" s="52">
        <f t="shared" si="18"/>
        <v>1</v>
      </c>
      <c r="C97" s="52">
        <f t="shared" si="19"/>
        <v>11</v>
      </c>
      <c r="D97" s="52">
        <f t="shared" si="20"/>
        <v>7</v>
      </c>
      <c r="E97" s="52" t="str">
        <f t="shared" si="27"/>
        <v>2.1.11.7</v>
      </c>
      <c r="F97" s="52" t="s">
        <v>2527</v>
      </c>
      <c r="G97" s="52" t="str">
        <f t="shared" si="28"/>
        <v>2 - Event codes</v>
      </c>
      <c r="H97" s="52" t="s">
        <v>1734</v>
      </c>
      <c r="I97" s="52" t="str">
        <f t="shared" si="29"/>
        <v>2.1 - Incident/complaint details</v>
      </c>
      <c r="J97" s="52" t="s">
        <v>1485</v>
      </c>
      <c r="K97" s="52" t="str">
        <f t="shared" si="30"/>
        <v>2.1.11 - Location event occurred</v>
      </c>
      <c r="L97" s="52" t="s">
        <v>2815</v>
      </c>
      <c r="M97" s="52" t="str">
        <f t="shared" si="31"/>
        <v>2.1.11.7 - Gp surgery or primary care clinic</v>
      </c>
      <c r="N97" s="56" t="str">
        <f t="shared" si="32"/>
        <v>Gp surgery or primary care clinic</v>
      </c>
      <c r="O97" s="56" t="str">
        <f>Table1[Full Reference Number]&amp;" - "&amp;Table1[Final Code level Name]</f>
        <v>2.1.11.7 - Gp surgery or primary care clinic</v>
      </c>
      <c r="P97" s="60"/>
      <c r="Q97" s="52" t="s">
        <v>1728</v>
      </c>
      <c r="R97" s="52" t="s">
        <v>47</v>
      </c>
      <c r="S97" s="52" t="s">
        <v>1726</v>
      </c>
      <c r="T97" s="52" t="s">
        <v>1561</v>
      </c>
      <c r="U97" s="52" t="str">
        <f>Table1[[#This Row],[Standard code for all incident types (Y/N)]]</f>
        <v>Yes</v>
      </c>
      <c r="V97" s="52" t="str">
        <f>Table1[[#This Row],[Standard Opt/Mandatory]]</f>
        <v>Opt</v>
      </c>
      <c r="W97" s="52" t="str">
        <f>Table1[[#This Row],[Standard code for all incident types (Y/N)]]</f>
        <v>Yes</v>
      </c>
      <c r="X97" s="52" t="str">
        <f>Table1[[#This Row],[Standard Opt/Mandatory]]</f>
        <v>Opt</v>
      </c>
      <c r="Y97" s="52" t="str">
        <f>Table1[[#This Row],[Standard code for all incident types (Y/N)]]</f>
        <v>Yes</v>
      </c>
      <c r="Z97" s="52" t="str">
        <f>Table1[[#This Row],[Standard Opt/Mandatory]]</f>
        <v>Opt</v>
      </c>
      <c r="AA97" s="52" t="str">
        <f>Table1[[#This Row],[Standard code for all incident types (Y/N)]]</f>
        <v>Yes</v>
      </c>
      <c r="AB97" s="52" t="str">
        <f>Table1[[#This Row],[Standard Opt/Mandatory]]</f>
        <v>Opt</v>
      </c>
      <c r="AC97" s="52" t="str">
        <f>Table1[[#This Row],[Standard code for all incident types (Y/N)]]</f>
        <v>Yes</v>
      </c>
      <c r="AD97" s="52" t="str">
        <f>Table1[[#This Row],[Standard Opt/Mandatory]]</f>
        <v>Opt</v>
      </c>
      <c r="AE97" s="52" t="str">
        <f>Table1[[#This Row],[Standard code for all incident types (Y/N)]]</f>
        <v>Yes</v>
      </c>
      <c r="AF97" s="52" t="str">
        <f>Table1[[#This Row],[Standard Opt/Mandatory]]</f>
        <v>Opt</v>
      </c>
      <c r="AG97" s="52"/>
    </row>
    <row r="98" spans="1:33" ht="15" customHeight="1" x14ac:dyDescent="0.25">
      <c r="A98" s="52">
        <f t="shared" si="17"/>
        <v>2</v>
      </c>
      <c r="B98" s="52">
        <f t="shared" si="18"/>
        <v>1</v>
      </c>
      <c r="C98" s="52">
        <f t="shared" si="19"/>
        <v>11</v>
      </c>
      <c r="D98" s="52">
        <f t="shared" si="20"/>
        <v>8</v>
      </c>
      <c r="E98" s="52" t="str">
        <f t="shared" si="27"/>
        <v>2.1.11.8</v>
      </c>
      <c r="F98" s="52" t="s">
        <v>2527</v>
      </c>
      <c r="G98" s="52" t="str">
        <f t="shared" si="28"/>
        <v>2 - Event codes</v>
      </c>
      <c r="H98" s="52" t="s">
        <v>1734</v>
      </c>
      <c r="I98" s="52" t="str">
        <f t="shared" si="29"/>
        <v>2.1 - Incident/complaint details</v>
      </c>
      <c r="J98" s="52" t="s">
        <v>1485</v>
      </c>
      <c r="K98" s="52" t="str">
        <f t="shared" si="30"/>
        <v>2.1.11 - Location event occurred</v>
      </c>
      <c r="L98" s="52" t="s">
        <v>104</v>
      </c>
      <c r="M98" s="52" t="str">
        <f t="shared" si="31"/>
        <v>2.1.11.8 - Intermediate care setting</v>
      </c>
      <c r="N98" s="56" t="str">
        <f t="shared" si="32"/>
        <v>Intermediate care setting</v>
      </c>
      <c r="O98" s="56" t="str">
        <f>Table1[Full Reference Number]&amp;" - "&amp;Table1[Final Code level Name]</f>
        <v>2.1.11.8 - Intermediate care setting</v>
      </c>
      <c r="P98" s="60"/>
      <c r="Q98" s="52" t="s">
        <v>1728</v>
      </c>
      <c r="R98" s="52" t="s">
        <v>47</v>
      </c>
      <c r="S98" s="52" t="s">
        <v>1726</v>
      </c>
      <c r="T98" s="52" t="s">
        <v>1561</v>
      </c>
      <c r="U98" s="52" t="str">
        <f>Table1[[#This Row],[Standard code for all incident types (Y/N)]]</f>
        <v>Yes</v>
      </c>
      <c r="V98" s="52" t="str">
        <f>Table1[[#This Row],[Standard Opt/Mandatory]]</f>
        <v>Opt</v>
      </c>
      <c r="W98" s="52" t="str">
        <f>Table1[[#This Row],[Standard code for all incident types (Y/N)]]</f>
        <v>Yes</v>
      </c>
      <c r="X98" s="52" t="str">
        <f>Table1[[#This Row],[Standard Opt/Mandatory]]</f>
        <v>Opt</v>
      </c>
      <c r="Y98" s="52" t="str">
        <f>Table1[[#This Row],[Standard code for all incident types (Y/N)]]</f>
        <v>Yes</v>
      </c>
      <c r="Z98" s="52" t="str">
        <f>Table1[[#This Row],[Standard Opt/Mandatory]]</f>
        <v>Opt</v>
      </c>
      <c r="AA98" s="52" t="str">
        <f>Table1[[#This Row],[Standard code for all incident types (Y/N)]]</f>
        <v>Yes</v>
      </c>
      <c r="AB98" s="52" t="str">
        <f>Table1[[#This Row],[Standard Opt/Mandatory]]</f>
        <v>Opt</v>
      </c>
      <c r="AC98" s="52" t="str">
        <f>Table1[[#This Row],[Standard code for all incident types (Y/N)]]</f>
        <v>Yes</v>
      </c>
      <c r="AD98" s="52" t="str">
        <f>Table1[[#This Row],[Standard Opt/Mandatory]]</f>
        <v>Opt</v>
      </c>
      <c r="AE98" s="52" t="str">
        <f>Table1[[#This Row],[Standard code for all incident types (Y/N)]]</f>
        <v>Yes</v>
      </c>
      <c r="AF98" s="52" t="str">
        <f>Table1[[#This Row],[Standard Opt/Mandatory]]</f>
        <v>Opt</v>
      </c>
      <c r="AG98" s="52"/>
    </row>
    <row r="99" spans="1:33" ht="15" customHeight="1" x14ac:dyDescent="0.25">
      <c r="A99" s="52">
        <f t="shared" si="17"/>
        <v>2</v>
      </c>
      <c r="B99" s="52">
        <f t="shared" si="18"/>
        <v>1</v>
      </c>
      <c r="C99" s="52">
        <f t="shared" si="19"/>
        <v>11</v>
      </c>
      <c r="D99" s="52">
        <f t="shared" si="20"/>
        <v>9</v>
      </c>
      <c r="E99" s="52" t="str">
        <f t="shared" si="27"/>
        <v>2.1.11.9</v>
      </c>
      <c r="F99" s="52" t="s">
        <v>2527</v>
      </c>
      <c r="G99" s="52" t="str">
        <f t="shared" si="28"/>
        <v>2 - Event codes</v>
      </c>
      <c r="H99" s="52" t="s">
        <v>1734</v>
      </c>
      <c r="I99" s="52" t="str">
        <f t="shared" si="29"/>
        <v>2.1 - Incident/complaint details</v>
      </c>
      <c r="J99" s="52" t="s">
        <v>1485</v>
      </c>
      <c r="K99" s="52" t="str">
        <f t="shared" si="30"/>
        <v>2.1.11 - Location event occurred</v>
      </c>
      <c r="L99" s="52" t="s">
        <v>105</v>
      </c>
      <c r="M99" s="52" t="str">
        <f t="shared" si="31"/>
        <v>2.1.11.9 - Hospital</v>
      </c>
      <c r="N99" s="56" t="str">
        <f t="shared" si="32"/>
        <v>Hospital</v>
      </c>
      <c r="O99" s="56" t="str">
        <f>Table1[Full Reference Number]&amp;" - "&amp;Table1[Final Code level Name]</f>
        <v>2.1.11.9 - Hospital</v>
      </c>
      <c r="P99" s="60"/>
      <c r="Q99" s="52" t="s">
        <v>1728</v>
      </c>
      <c r="R99" s="52" t="s">
        <v>47</v>
      </c>
      <c r="S99" s="52" t="s">
        <v>1726</v>
      </c>
      <c r="T99" s="52" t="s">
        <v>1561</v>
      </c>
      <c r="U99" s="52" t="str">
        <f>Table1[[#This Row],[Standard code for all incident types (Y/N)]]</f>
        <v>Yes</v>
      </c>
      <c r="V99" s="52" t="str">
        <f>Table1[[#This Row],[Standard Opt/Mandatory]]</f>
        <v>Opt</v>
      </c>
      <c r="W99" s="52" t="str">
        <f>Table1[[#This Row],[Standard code for all incident types (Y/N)]]</f>
        <v>Yes</v>
      </c>
      <c r="X99" s="52" t="str">
        <f>Table1[[#This Row],[Standard Opt/Mandatory]]</f>
        <v>Opt</v>
      </c>
      <c r="Y99" s="52" t="str">
        <f>Table1[[#This Row],[Standard code for all incident types (Y/N)]]</f>
        <v>Yes</v>
      </c>
      <c r="Z99" s="52" t="str">
        <f>Table1[[#This Row],[Standard Opt/Mandatory]]</f>
        <v>Opt</v>
      </c>
      <c r="AA99" s="52" t="str">
        <f>Table1[[#This Row],[Standard code for all incident types (Y/N)]]</f>
        <v>Yes</v>
      </c>
      <c r="AB99" s="52" t="str">
        <f>Table1[[#This Row],[Standard Opt/Mandatory]]</f>
        <v>Opt</v>
      </c>
      <c r="AC99" s="52" t="str">
        <f>Table1[[#This Row],[Standard code for all incident types (Y/N)]]</f>
        <v>Yes</v>
      </c>
      <c r="AD99" s="52" t="str">
        <f>Table1[[#This Row],[Standard Opt/Mandatory]]</f>
        <v>Opt</v>
      </c>
      <c r="AE99" s="52" t="str">
        <f>Table1[[#This Row],[Standard code for all incident types (Y/N)]]</f>
        <v>Yes</v>
      </c>
      <c r="AF99" s="52" t="str">
        <f>Table1[[#This Row],[Standard Opt/Mandatory]]</f>
        <v>Opt</v>
      </c>
      <c r="AG99" s="52"/>
    </row>
    <row r="100" spans="1:33" ht="15" customHeight="1" x14ac:dyDescent="0.25">
      <c r="A100" s="52">
        <f t="shared" si="17"/>
        <v>2</v>
      </c>
      <c r="B100" s="52">
        <f t="shared" si="18"/>
        <v>1</v>
      </c>
      <c r="C100" s="52">
        <f t="shared" si="19"/>
        <v>11</v>
      </c>
      <c r="D100" s="52">
        <f t="shared" si="20"/>
        <v>10</v>
      </c>
      <c r="E100" s="52" t="str">
        <f t="shared" si="27"/>
        <v>2.1.11.10</v>
      </c>
      <c r="F100" s="52" t="s">
        <v>2527</v>
      </c>
      <c r="G100" s="52" t="str">
        <f t="shared" si="28"/>
        <v>2 - Event codes</v>
      </c>
      <c r="H100" s="52" t="s">
        <v>1734</v>
      </c>
      <c r="I100" s="52" t="str">
        <f t="shared" si="29"/>
        <v>2.1 - Incident/complaint details</v>
      </c>
      <c r="J100" s="52" t="s">
        <v>1485</v>
      </c>
      <c r="K100" s="52" t="str">
        <f t="shared" si="30"/>
        <v>2.1.11 - Location event occurred</v>
      </c>
      <c r="L100" s="52" t="s">
        <v>2816</v>
      </c>
      <c r="M100" s="52" t="str">
        <f t="shared" si="31"/>
        <v>2.1.11.10 - Other location</v>
      </c>
      <c r="N100" s="56" t="str">
        <f t="shared" si="32"/>
        <v>Other location</v>
      </c>
      <c r="O100" s="56" t="str">
        <f>Table1[Full Reference Number]&amp;" - "&amp;Table1[Final Code level Name]</f>
        <v>2.1.11.10 - Other location</v>
      </c>
      <c r="P100" s="60"/>
      <c r="Q100" s="52" t="s">
        <v>1728</v>
      </c>
      <c r="R100" s="52" t="s">
        <v>47</v>
      </c>
      <c r="S100" s="52" t="s">
        <v>1726</v>
      </c>
      <c r="T100" s="52" t="s">
        <v>1561</v>
      </c>
      <c r="U100" s="52" t="str">
        <f>Table1[[#This Row],[Standard code for all incident types (Y/N)]]</f>
        <v>Yes</v>
      </c>
      <c r="V100" s="52" t="str">
        <f>Table1[[#This Row],[Standard Opt/Mandatory]]</f>
        <v>Opt</v>
      </c>
      <c r="W100" s="52" t="str">
        <f>Table1[[#This Row],[Standard code for all incident types (Y/N)]]</f>
        <v>Yes</v>
      </c>
      <c r="X100" s="52" t="str">
        <f>Table1[[#This Row],[Standard Opt/Mandatory]]</f>
        <v>Opt</v>
      </c>
      <c r="Y100" s="52" t="str">
        <f>Table1[[#This Row],[Standard code for all incident types (Y/N)]]</f>
        <v>Yes</v>
      </c>
      <c r="Z100" s="52" t="str">
        <f>Table1[[#This Row],[Standard Opt/Mandatory]]</f>
        <v>Opt</v>
      </c>
      <c r="AA100" s="52" t="str">
        <f>Table1[[#This Row],[Standard code for all incident types (Y/N)]]</f>
        <v>Yes</v>
      </c>
      <c r="AB100" s="52" t="str">
        <f>Table1[[#This Row],[Standard Opt/Mandatory]]</f>
        <v>Opt</v>
      </c>
      <c r="AC100" s="52" t="str">
        <f>Table1[[#This Row],[Standard code for all incident types (Y/N)]]</f>
        <v>Yes</v>
      </c>
      <c r="AD100" s="52" t="str">
        <f>Table1[[#This Row],[Standard Opt/Mandatory]]</f>
        <v>Opt</v>
      </c>
      <c r="AE100" s="52" t="str">
        <f>Table1[[#This Row],[Standard code for all incident types (Y/N)]]</f>
        <v>Yes</v>
      </c>
      <c r="AF100" s="52" t="str">
        <f>Table1[[#This Row],[Standard Opt/Mandatory]]</f>
        <v>Opt</v>
      </c>
      <c r="AG100" s="52"/>
    </row>
    <row r="101" spans="1:33" ht="15" customHeight="1" x14ac:dyDescent="0.25">
      <c r="A101" s="52">
        <f t="shared" si="17"/>
        <v>2</v>
      </c>
      <c r="B101" s="52">
        <f t="shared" si="18"/>
        <v>1</v>
      </c>
      <c r="C101" s="52">
        <f t="shared" si="19"/>
        <v>12</v>
      </c>
      <c r="D101" s="52" t="str">
        <f t="shared" si="20"/>
        <v/>
      </c>
      <c r="E101" s="52" t="str">
        <f t="shared" ref="E101:E114" si="33">A101&amp;IF(B101="","","."&amp;B101)&amp;IF(C101="","","."&amp;C101)&amp;IF(D101="","","."&amp;D101)</f>
        <v>2.1.12</v>
      </c>
      <c r="F101" s="52" t="s">
        <v>2527</v>
      </c>
      <c r="G101" s="52" t="str">
        <f t="shared" ref="G101:G114" si="34">A101&amp;" - "&amp;F101</f>
        <v>2 - Event codes</v>
      </c>
      <c r="H101" s="52" t="s">
        <v>1734</v>
      </c>
      <c r="I101" s="52" t="str">
        <f t="shared" ref="I101:I114" si="35">IF(B101="","",A101&amp;"."&amp;B101&amp;" - "&amp;H101)</f>
        <v>2.1 - Incident/complaint details</v>
      </c>
      <c r="J101" s="52" t="s">
        <v>1489</v>
      </c>
      <c r="K101" s="52" t="str">
        <f t="shared" ref="K101:K114" si="36">IF(C101="","",A101&amp;"."&amp;B101&amp;"."&amp;C101&amp;" - "&amp;J101)</f>
        <v>2.1.12 - Number of patients affected</v>
      </c>
      <c r="L101" s="52"/>
      <c r="M101" s="52" t="str">
        <f t="shared" ref="M101:M114" si="37">IF(D101="","",A101&amp;"."&amp;B101&amp;"."&amp;C101&amp;"."&amp;D101&amp;" - "&amp;L101)</f>
        <v/>
      </c>
      <c r="N101" s="56" t="str">
        <f t="shared" ref="N101:N114" si="38">IF(NOT(ISBLANK(L101)),L101,
IF(NOT(ISBLANK(J101)),J101,
IF(NOT(ISBLANK(H101)),H101,
IF(NOT(ISBLANK(F101)),F101))))</f>
        <v>Number of patients affected</v>
      </c>
      <c r="O101" s="56" t="str">
        <f>Table1[Full Reference Number]&amp;" - "&amp;Table1[Final Code level Name]</f>
        <v>2.1.12 - Number of patients affected</v>
      </c>
      <c r="P101" s="60"/>
      <c r="Q101" s="52" t="s">
        <v>134</v>
      </c>
      <c r="R101" s="52" t="s">
        <v>47</v>
      </c>
      <c r="S101" s="52" t="s">
        <v>1726</v>
      </c>
      <c r="T101" s="52" t="s">
        <v>1561</v>
      </c>
      <c r="U101" s="52" t="str">
        <f>Table1[[#This Row],[Standard code for all incident types (Y/N)]]</f>
        <v>Yes</v>
      </c>
      <c r="V101" s="52" t="s">
        <v>1727</v>
      </c>
      <c r="W101" s="52" t="str">
        <f>Table1[[#This Row],[Standard code for all incident types (Y/N)]]</f>
        <v>Yes</v>
      </c>
      <c r="X101" s="52" t="str">
        <f>Table1[[#This Row],[Standard Opt/Mandatory]]</f>
        <v>Opt</v>
      </c>
      <c r="Y101" s="52" t="str">
        <f>Table1[[#This Row],[Standard code for all incident types (Y/N)]]</f>
        <v>Yes</v>
      </c>
      <c r="Z101" s="52" t="str">
        <f>Table1[[#This Row],[Standard Opt/Mandatory]]</f>
        <v>Opt</v>
      </c>
      <c r="AA101" s="52" t="str">
        <f>Table1[[#This Row],[Standard code for all incident types (Y/N)]]</f>
        <v>Yes</v>
      </c>
      <c r="AB101" s="52" t="str">
        <f>Table1[[#This Row],[Standard Opt/Mandatory]]</f>
        <v>Opt</v>
      </c>
      <c r="AC101" s="52" t="str">
        <f>Table1[[#This Row],[Standard code for all incident types (Y/N)]]</f>
        <v>Yes</v>
      </c>
      <c r="AD101" s="52" t="str">
        <f>Table1[[#This Row],[Standard Opt/Mandatory]]</f>
        <v>Opt</v>
      </c>
      <c r="AE101" s="52" t="str">
        <f>Table1[[#This Row],[Standard code for all incident types (Y/N)]]</f>
        <v>Yes</v>
      </c>
      <c r="AF101" s="52" t="str">
        <f>Table1[[#This Row],[Standard Opt/Mandatory]]</f>
        <v>Opt</v>
      </c>
      <c r="AG101" s="52"/>
    </row>
    <row r="102" spans="1:33" ht="15" customHeight="1" x14ac:dyDescent="0.25">
      <c r="A102" s="52">
        <f t="shared" ref="A102:A139" si="39">IF(F102&lt;&gt;F101,A101+1,A101)</f>
        <v>2</v>
      </c>
      <c r="B102" s="52">
        <f t="shared" ref="B102:B139" si="40">IF(ISERROR(IF(ISBLANK(H102),"",IF(F102&lt;&gt;F101,1,IF(H102&lt;&gt;H101,B101+1,B101)))),1,IF(ISBLANK(H102),"",IF(F102&lt;&gt;F101,1,IF(H102&lt;&gt;H101,B101+1,B101))))</f>
        <v>1</v>
      </c>
      <c r="C102" s="52">
        <f t="shared" ref="C102:C139" si="41">IF(ISERROR(IF(ISBLANK(J102),"",IF(H102&lt;&gt;H101,1,IF(J102&lt;&gt;J101,C101+1,C101)))),1,IF(ISBLANK(J102),"",IF(H102&lt;&gt;H101,1,IF(J102&lt;&gt;J101,C101+1,C101))))</f>
        <v>13</v>
      </c>
      <c r="D102" s="52" t="str">
        <f t="shared" ref="D102:D139" si="42">IF(ISERROR(IF(ISBLANK(L102),"",IF(J102&lt;&gt;J101,1,IF(L102&lt;&gt;L101,D101+1,D101)))),1,IF(ISBLANK(L102),"",IF(J102&lt;&gt;J101,1,IF(L102&lt;&gt;L101,D101+1,D101))))</f>
        <v/>
      </c>
      <c r="E102" s="52" t="str">
        <f t="shared" si="33"/>
        <v>2.1.13</v>
      </c>
      <c r="F102" s="52" t="s">
        <v>2527</v>
      </c>
      <c r="G102" s="52" t="str">
        <f t="shared" si="34"/>
        <v>2 - Event codes</v>
      </c>
      <c r="H102" s="52" t="s">
        <v>1734</v>
      </c>
      <c r="I102" s="52" t="str">
        <f t="shared" si="35"/>
        <v>2.1 - Incident/complaint details</v>
      </c>
      <c r="J102" s="52" t="s">
        <v>1488</v>
      </c>
      <c r="K102" s="52" t="str">
        <f t="shared" si="36"/>
        <v>2.1.13 - Number of staff members affected</v>
      </c>
      <c r="L102" s="52"/>
      <c r="M102" s="52" t="str">
        <f t="shared" si="37"/>
        <v/>
      </c>
      <c r="N102" s="56" t="str">
        <f t="shared" si="38"/>
        <v>Number of staff members affected</v>
      </c>
      <c r="O102" s="56" t="str">
        <f>Table1[Full Reference Number]&amp;" - "&amp;Table1[Final Code level Name]</f>
        <v>2.1.13 - Number of staff members affected</v>
      </c>
      <c r="P102" s="60"/>
      <c r="Q102" s="52" t="s">
        <v>134</v>
      </c>
      <c r="R102" s="52" t="s">
        <v>47</v>
      </c>
      <c r="S102" s="52" t="s">
        <v>1726</v>
      </c>
      <c r="T102" s="52" t="s">
        <v>1561</v>
      </c>
      <c r="U102" s="52" t="str">
        <f>Table1[[#This Row],[Standard code for all incident types (Y/N)]]</f>
        <v>Yes</v>
      </c>
      <c r="V102" s="52" t="s">
        <v>1727</v>
      </c>
      <c r="W102" s="52" t="str">
        <f>Table1[[#This Row],[Standard code for all incident types (Y/N)]]</f>
        <v>Yes</v>
      </c>
      <c r="X102" s="52" t="str">
        <f>Table1[[#This Row],[Standard Opt/Mandatory]]</f>
        <v>Opt</v>
      </c>
      <c r="Y102" s="52" t="str">
        <f>Table1[[#This Row],[Standard code for all incident types (Y/N)]]</f>
        <v>Yes</v>
      </c>
      <c r="Z102" s="52" t="str">
        <f>Table1[[#This Row],[Standard Opt/Mandatory]]</f>
        <v>Opt</v>
      </c>
      <c r="AA102" s="52" t="str">
        <f>Table1[[#This Row],[Standard code for all incident types (Y/N)]]</f>
        <v>Yes</v>
      </c>
      <c r="AB102" s="52" t="str">
        <f>Table1[[#This Row],[Standard Opt/Mandatory]]</f>
        <v>Opt</v>
      </c>
      <c r="AC102" s="52" t="str">
        <f>Table1[[#This Row],[Standard code for all incident types (Y/N)]]</f>
        <v>Yes</v>
      </c>
      <c r="AD102" s="52" t="str">
        <f>Table1[[#This Row],[Standard Opt/Mandatory]]</f>
        <v>Opt</v>
      </c>
      <c r="AE102" s="52" t="str">
        <f>Table1[[#This Row],[Standard code for all incident types (Y/N)]]</f>
        <v>Yes</v>
      </c>
      <c r="AF102" s="52" t="str">
        <f>Table1[[#This Row],[Standard Opt/Mandatory]]</f>
        <v>Opt</v>
      </c>
      <c r="AG102" s="52"/>
    </row>
    <row r="103" spans="1:33" s="47" customFormat="1" ht="15" customHeight="1" x14ac:dyDescent="0.25">
      <c r="A103" s="52">
        <f t="shared" si="39"/>
        <v>2</v>
      </c>
      <c r="B103" s="52">
        <f t="shared" si="40"/>
        <v>1</v>
      </c>
      <c r="C103" s="52">
        <f t="shared" si="41"/>
        <v>14</v>
      </c>
      <c r="D103" s="52" t="str">
        <f t="shared" si="42"/>
        <v/>
      </c>
      <c r="E103" s="52" t="str">
        <f t="shared" si="33"/>
        <v>2.1.14</v>
      </c>
      <c r="F103" s="52" t="s">
        <v>2527</v>
      </c>
      <c r="G103" s="52" t="str">
        <f t="shared" si="34"/>
        <v>2 - Event codes</v>
      </c>
      <c r="H103" s="52" t="s">
        <v>1734</v>
      </c>
      <c r="I103" s="52" t="str">
        <f t="shared" si="35"/>
        <v>2.1 - Incident/complaint details</v>
      </c>
      <c r="J103" s="55" t="s">
        <v>1645</v>
      </c>
      <c r="K103" s="52" t="str">
        <f t="shared" si="36"/>
        <v>2.1.14 - Response to reporter requirement</v>
      </c>
      <c r="L103" s="52"/>
      <c r="M103" s="52" t="str">
        <f t="shared" si="37"/>
        <v/>
      </c>
      <c r="N103" s="56" t="str">
        <f t="shared" si="38"/>
        <v>Response to reporter requirement</v>
      </c>
      <c r="O103" s="56" t="str">
        <f>Table1[Full Reference Number]&amp;" - "&amp;Table1[Final Code level Name]</f>
        <v>2.1.14 - Response to reporter requirement</v>
      </c>
      <c r="P103" s="56"/>
      <c r="Q103" s="52" t="s">
        <v>837</v>
      </c>
      <c r="R103" s="52" t="s">
        <v>47</v>
      </c>
      <c r="S103" s="52" t="s">
        <v>1727</v>
      </c>
      <c r="T103" s="52" t="s">
        <v>1561</v>
      </c>
      <c r="U103" s="52" t="str">
        <f>Table1[[#This Row],[Standard code for all incident types (Y/N)]]</f>
        <v>Yes</v>
      </c>
      <c r="V103" s="52" t="str">
        <f>Table1[[#This Row],[Standard Opt/Mandatory]]</f>
        <v>Man</v>
      </c>
      <c r="W103" s="52" t="str">
        <f>Table1[[#This Row],[Standard code for all incident types (Y/N)]]</f>
        <v>Yes</v>
      </c>
      <c r="X103" s="52" t="str">
        <f>Table1[[#This Row],[Standard Opt/Mandatory]]</f>
        <v>Man</v>
      </c>
      <c r="Y103" s="52" t="str">
        <f>Table1[[#This Row],[Standard code for all incident types (Y/N)]]</f>
        <v>Yes</v>
      </c>
      <c r="Z103" s="52" t="str">
        <f>Table1[[#This Row],[Standard Opt/Mandatory]]</f>
        <v>Man</v>
      </c>
      <c r="AA103" s="52" t="str">
        <f>Table1[[#This Row],[Standard code for all incident types (Y/N)]]</f>
        <v>Yes</v>
      </c>
      <c r="AB103" s="52" t="str">
        <f>Table1[[#This Row],[Standard Opt/Mandatory]]</f>
        <v>Man</v>
      </c>
      <c r="AC103" s="52" t="str">
        <f>Table1[[#This Row],[Standard code for all incident types (Y/N)]]</f>
        <v>Yes</v>
      </c>
      <c r="AD103" s="52" t="str">
        <f>Table1[[#This Row],[Standard Opt/Mandatory]]</f>
        <v>Man</v>
      </c>
      <c r="AE103" s="52" t="str">
        <f>Table1[[#This Row],[Standard code for all incident types (Y/N)]]</f>
        <v>Yes</v>
      </c>
      <c r="AF103" s="52" t="str">
        <f>Table1[[#This Row],[Standard Opt/Mandatory]]</f>
        <v>Man</v>
      </c>
      <c r="AG103" s="52"/>
    </row>
    <row r="104" spans="1:33" ht="15" customHeight="1" x14ac:dyDescent="0.25">
      <c r="A104" s="52">
        <f t="shared" si="39"/>
        <v>2</v>
      </c>
      <c r="B104" s="52">
        <f t="shared" si="40"/>
        <v>1</v>
      </c>
      <c r="C104" s="52">
        <f t="shared" si="41"/>
        <v>14</v>
      </c>
      <c r="D104" s="52">
        <f t="shared" si="42"/>
        <v>1</v>
      </c>
      <c r="E104" s="52" t="str">
        <f t="shared" si="33"/>
        <v>2.1.14.1</v>
      </c>
      <c r="F104" s="52" t="s">
        <v>2527</v>
      </c>
      <c r="G104" s="52" t="str">
        <f t="shared" si="34"/>
        <v>2 - Event codes</v>
      </c>
      <c r="H104" s="52" t="s">
        <v>1734</v>
      </c>
      <c r="I104" s="52" t="str">
        <f t="shared" si="35"/>
        <v>2.1 - Incident/complaint details</v>
      </c>
      <c r="J104" s="52" t="s">
        <v>1645</v>
      </c>
      <c r="K104" s="54" t="str">
        <f t="shared" si="36"/>
        <v>2.1.14 - Response to reporter requirement</v>
      </c>
      <c r="L104" s="52" t="s">
        <v>1646</v>
      </c>
      <c r="M104" s="52" t="str">
        <f t="shared" si="37"/>
        <v>2.1.14.1 - No response to reporter required</v>
      </c>
      <c r="N104" s="59" t="str">
        <f t="shared" si="38"/>
        <v>No response to reporter required</v>
      </c>
      <c r="O104" s="56" t="str">
        <f>Table1[Full Reference Number]&amp;" - "&amp;Table1[Final Code level Name]</f>
        <v>2.1.14.1 - No response to reporter required</v>
      </c>
      <c r="P104" s="56"/>
      <c r="Q104" s="52" t="s">
        <v>1728</v>
      </c>
      <c r="R104" s="52" t="s">
        <v>47</v>
      </c>
      <c r="S104" s="52" t="s">
        <v>1726</v>
      </c>
      <c r="T104" s="52" t="s">
        <v>1561</v>
      </c>
      <c r="U104" s="52" t="str">
        <f>Table1[[#This Row],[Standard code for all incident types (Y/N)]]</f>
        <v>Yes</v>
      </c>
      <c r="V104" s="52" t="str">
        <f>Table1[[#This Row],[Standard Opt/Mandatory]]</f>
        <v>Opt</v>
      </c>
      <c r="W104" s="52" t="str">
        <f>Table1[[#This Row],[Standard code for all incident types (Y/N)]]</f>
        <v>Yes</v>
      </c>
      <c r="X104" s="52" t="str">
        <f>Table1[[#This Row],[Standard Opt/Mandatory]]</f>
        <v>Opt</v>
      </c>
      <c r="Y104" s="52" t="str">
        <f>Table1[[#This Row],[Standard code for all incident types (Y/N)]]</f>
        <v>Yes</v>
      </c>
      <c r="Z104" s="52" t="str">
        <f>Table1[[#This Row],[Standard Opt/Mandatory]]</f>
        <v>Opt</v>
      </c>
      <c r="AA104" s="52" t="str">
        <f>Table1[[#This Row],[Standard code for all incident types (Y/N)]]</f>
        <v>Yes</v>
      </c>
      <c r="AB104" s="52" t="str">
        <f>Table1[[#This Row],[Standard Opt/Mandatory]]</f>
        <v>Opt</v>
      </c>
      <c r="AC104" s="52" t="str">
        <f>Table1[[#This Row],[Standard code for all incident types (Y/N)]]</f>
        <v>Yes</v>
      </c>
      <c r="AD104" s="52" t="str">
        <f>Table1[[#This Row],[Standard Opt/Mandatory]]</f>
        <v>Opt</v>
      </c>
      <c r="AE104" s="52" t="str">
        <f>Table1[[#This Row],[Standard code for all incident types (Y/N)]]</f>
        <v>Yes</v>
      </c>
      <c r="AF104" s="52" t="str">
        <f>Table1[[#This Row],[Standard Opt/Mandatory]]</f>
        <v>Opt</v>
      </c>
      <c r="AG104" s="52"/>
    </row>
    <row r="105" spans="1:33" ht="15" customHeight="1" x14ac:dyDescent="0.25">
      <c r="A105" s="52">
        <f t="shared" si="39"/>
        <v>2</v>
      </c>
      <c r="B105" s="52">
        <f t="shared" si="40"/>
        <v>1</v>
      </c>
      <c r="C105" s="52">
        <f t="shared" si="41"/>
        <v>14</v>
      </c>
      <c r="D105" s="52">
        <f t="shared" si="42"/>
        <v>2</v>
      </c>
      <c r="E105" s="52" t="str">
        <f t="shared" si="33"/>
        <v>2.1.14.2</v>
      </c>
      <c r="F105" s="52" t="s">
        <v>2527</v>
      </c>
      <c r="G105" s="52" t="str">
        <f t="shared" si="34"/>
        <v>2 - Event codes</v>
      </c>
      <c r="H105" s="52" t="s">
        <v>1734</v>
      </c>
      <c r="I105" s="52" t="str">
        <f t="shared" si="35"/>
        <v>2.1 - Incident/complaint details</v>
      </c>
      <c r="J105" s="52" t="s">
        <v>1645</v>
      </c>
      <c r="K105" s="54" t="str">
        <f t="shared" si="36"/>
        <v>2.1.14 - Response to reporter requirement</v>
      </c>
      <c r="L105" s="52" t="s">
        <v>1647</v>
      </c>
      <c r="M105" s="52" t="str">
        <f t="shared" si="37"/>
        <v>2.1.14.2 - Verbal response reporter required</v>
      </c>
      <c r="N105" s="59" t="str">
        <f t="shared" si="38"/>
        <v>Verbal response reporter required</v>
      </c>
      <c r="O105" s="56" t="str">
        <f>Table1[Full Reference Number]&amp;" - "&amp;Table1[Final Code level Name]</f>
        <v>2.1.14.2 - Verbal response reporter required</v>
      </c>
      <c r="P105" s="56"/>
      <c r="Q105" s="52" t="s">
        <v>1728</v>
      </c>
      <c r="R105" s="52" t="s">
        <v>47</v>
      </c>
      <c r="S105" s="52" t="s">
        <v>1726</v>
      </c>
      <c r="T105" s="52" t="s">
        <v>1561</v>
      </c>
      <c r="U105" s="52" t="str">
        <f>Table1[[#This Row],[Standard code for all incident types (Y/N)]]</f>
        <v>Yes</v>
      </c>
      <c r="V105" s="52" t="str">
        <f>Table1[[#This Row],[Standard Opt/Mandatory]]</f>
        <v>Opt</v>
      </c>
      <c r="W105" s="52" t="str">
        <f>Table1[[#This Row],[Standard code for all incident types (Y/N)]]</f>
        <v>Yes</v>
      </c>
      <c r="X105" s="52" t="str">
        <f>Table1[[#This Row],[Standard Opt/Mandatory]]</f>
        <v>Opt</v>
      </c>
      <c r="Y105" s="52" t="str">
        <f>Table1[[#This Row],[Standard code for all incident types (Y/N)]]</f>
        <v>Yes</v>
      </c>
      <c r="Z105" s="52" t="str">
        <f>Table1[[#This Row],[Standard Opt/Mandatory]]</f>
        <v>Opt</v>
      </c>
      <c r="AA105" s="52" t="str">
        <f>Table1[[#This Row],[Standard code for all incident types (Y/N)]]</f>
        <v>Yes</v>
      </c>
      <c r="AB105" s="52" t="str">
        <f>Table1[[#This Row],[Standard Opt/Mandatory]]</f>
        <v>Opt</v>
      </c>
      <c r="AC105" s="52" t="str">
        <f>Table1[[#This Row],[Standard code for all incident types (Y/N)]]</f>
        <v>Yes</v>
      </c>
      <c r="AD105" s="52" t="str">
        <f>Table1[[#This Row],[Standard Opt/Mandatory]]</f>
        <v>Opt</v>
      </c>
      <c r="AE105" s="52" t="str">
        <f>Table1[[#This Row],[Standard code for all incident types (Y/N)]]</f>
        <v>Yes</v>
      </c>
      <c r="AF105" s="52" t="str">
        <f>Table1[[#This Row],[Standard Opt/Mandatory]]</f>
        <v>Opt</v>
      </c>
      <c r="AG105" s="52"/>
    </row>
    <row r="106" spans="1:33" ht="15" customHeight="1" x14ac:dyDescent="0.25">
      <c r="A106" s="52">
        <f t="shared" si="39"/>
        <v>2</v>
      </c>
      <c r="B106" s="52">
        <f t="shared" si="40"/>
        <v>1</v>
      </c>
      <c r="C106" s="52">
        <f t="shared" si="41"/>
        <v>14</v>
      </c>
      <c r="D106" s="52">
        <f t="shared" si="42"/>
        <v>3</v>
      </c>
      <c r="E106" s="52" t="str">
        <f t="shared" si="33"/>
        <v>2.1.14.3</v>
      </c>
      <c r="F106" s="52" t="s">
        <v>2527</v>
      </c>
      <c r="G106" s="52" t="str">
        <f t="shared" si="34"/>
        <v>2 - Event codes</v>
      </c>
      <c r="H106" s="52" t="s">
        <v>1734</v>
      </c>
      <c r="I106" s="52" t="str">
        <f t="shared" si="35"/>
        <v>2.1 - Incident/complaint details</v>
      </c>
      <c r="J106" s="52" t="s">
        <v>1645</v>
      </c>
      <c r="K106" s="54" t="str">
        <f t="shared" si="36"/>
        <v>2.1.14 - Response to reporter requirement</v>
      </c>
      <c r="L106" s="52" t="s">
        <v>1648</v>
      </c>
      <c r="M106" s="52" t="str">
        <f t="shared" si="37"/>
        <v>2.1.14.3 - Written response to reporter required</v>
      </c>
      <c r="N106" s="59" t="str">
        <f t="shared" si="38"/>
        <v>Written response to reporter required</v>
      </c>
      <c r="O106" s="56" t="str">
        <f>Table1[Full Reference Number]&amp;" - "&amp;Table1[Final Code level Name]</f>
        <v>2.1.14.3 - Written response to reporter required</v>
      </c>
      <c r="P106" s="56"/>
      <c r="Q106" s="52" t="s">
        <v>1728</v>
      </c>
      <c r="R106" s="52" t="s">
        <v>47</v>
      </c>
      <c r="S106" s="52" t="s">
        <v>1726</v>
      </c>
      <c r="T106" s="52" t="s">
        <v>1561</v>
      </c>
      <c r="U106" s="52" t="str">
        <f>Table1[[#This Row],[Standard code for all incident types (Y/N)]]</f>
        <v>Yes</v>
      </c>
      <c r="V106" s="52" t="str">
        <f>Table1[[#This Row],[Standard Opt/Mandatory]]</f>
        <v>Opt</v>
      </c>
      <c r="W106" s="52" t="str">
        <f>Table1[[#This Row],[Standard code for all incident types (Y/N)]]</f>
        <v>Yes</v>
      </c>
      <c r="X106" s="52" t="str">
        <f>Table1[[#This Row],[Standard Opt/Mandatory]]</f>
        <v>Opt</v>
      </c>
      <c r="Y106" s="52" t="str">
        <f>Table1[[#This Row],[Standard code for all incident types (Y/N)]]</f>
        <v>Yes</v>
      </c>
      <c r="Z106" s="52" t="str">
        <f>Table1[[#This Row],[Standard Opt/Mandatory]]</f>
        <v>Opt</v>
      </c>
      <c r="AA106" s="52" t="str">
        <f>Table1[[#This Row],[Standard code for all incident types (Y/N)]]</f>
        <v>Yes</v>
      </c>
      <c r="AB106" s="52" t="str">
        <f>Table1[[#This Row],[Standard Opt/Mandatory]]</f>
        <v>Opt</v>
      </c>
      <c r="AC106" s="52" t="str">
        <f>Table1[[#This Row],[Standard code for all incident types (Y/N)]]</f>
        <v>Yes</v>
      </c>
      <c r="AD106" s="52" t="str">
        <f>Table1[[#This Row],[Standard Opt/Mandatory]]</f>
        <v>Opt</v>
      </c>
      <c r="AE106" s="52" t="str">
        <f>Table1[[#This Row],[Standard code for all incident types (Y/N)]]</f>
        <v>Yes</v>
      </c>
      <c r="AF106" s="52" t="str">
        <f>Table1[[#This Row],[Standard Opt/Mandatory]]</f>
        <v>Opt</v>
      </c>
      <c r="AG106" s="52" t="s">
        <v>2686</v>
      </c>
    </row>
    <row r="107" spans="1:33" s="47" customFormat="1" ht="15" customHeight="1" x14ac:dyDescent="0.25">
      <c r="A107" s="52">
        <f t="shared" si="39"/>
        <v>2</v>
      </c>
      <c r="B107" s="52">
        <f t="shared" si="40"/>
        <v>1</v>
      </c>
      <c r="C107" s="52">
        <f t="shared" si="41"/>
        <v>15</v>
      </c>
      <c r="D107" s="52" t="str">
        <f t="shared" si="42"/>
        <v/>
      </c>
      <c r="E107" s="52" t="str">
        <f t="shared" si="33"/>
        <v>2.1.15</v>
      </c>
      <c r="F107" s="52" t="s">
        <v>2527</v>
      </c>
      <c r="G107" s="52" t="str">
        <f t="shared" si="34"/>
        <v>2 - Event codes</v>
      </c>
      <c r="H107" s="52" t="s">
        <v>1734</v>
      </c>
      <c r="I107" s="52" t="str">
        <f t="shared" si="35"/>
        <v>2.1 - Incident/complaint details</v>
      </c>
      <c r="J107" s="55" t="s">
        <v>1651</v>
      </c>
      <c r="K107" s="52" t="str">
        <f t="shared" si="36"/>
        <v>2.1.15 - Consent for manufacturer to contact reporter</v>
      </c>
      <c r="L107" s="52"/>
      <c r="M107" s="52" t="str">
        <f t="shared" si="37"/>
        <v/>
      </c>
      <c r="N107" s="56" t="str">
        <f t="shared" si="38"/>
        <v>Consent for manufacturer to contact reporter</v>
      </c>
      <c r="O107" s="56" t="str">
        <f>Table1[Full Reference Number]&amp;" - "&amp;Table1[Final Code level Name]</f>
        <v>2.1.15 - Consent for manufacturer to contact reporter</v>
      </c>
      <c r="P107" s="56" t="s">
        <v>1634</v>
      </c>
      <c r="Q107" s="52" t="s">
        <v>837</v>
      </c>
      <c r="R107" s="52" t="s">
        <v>47</v>
      </c>
      <c r="S107" s="52" t="s">
        <v>1726</v>
      </c>
      <c r="T107" s="52" t="s">
        <v>1561</v>
      </c>
      <c r="U107" s="52" t="s">
        <v>1561</v>
      </c>
      <c r="V107" s="52" t="s">
        <v>1746</v>
      </c>
      <c r="W107" s="52" t="str">
        <f>Table1[[#This Row],[Standard code for all incident types (Y/N)]]</f>
        <v>Yes</v>
      </c>
      <c r="X107" s="52" t="str">
        <f>Table1[[#This Row],[Standard Opt/Mandatory]]</f>
        <v>Opt</v>
      </c>
      <c r="Y107" s="52" t="s">
        <v>1561</v>
      </c>
      <c r="Z107" s="52" t="s">
        <v>1746</v>
      </c>
      <c r="AA107" s="52" t="str">
        <f>Table1[[#This Row],[Standard code for all incident types (Y/N)]]</f>
        <v>Yes</v>
      </c>
      <c r="AB107" s="52" t="str">
        <f>Table1[[#This Row],[Standard Opt/Mandatory]]</f>
        <v>Opt</v>
      </c>
      <c r="AC107" s="52" t="s">
        <v>1561</v>
      </c>
      <c r="AD107" s="52" t="s">
        <v>1746</v>
      </c>
      <c r="AE107" s="52" t="str">
        <f>Table1[[#This Row],[Standard code for all incident types (Y/N)]]</f>
        <v>Yes</v>
      </c>
      <c r="AF107" s="52" t="str">
        <f>Table1[[#This Row],[Standard Opt/Mandatory]]</f>
        <v>Opt</v>
      </c>
      <c r="AG107" s="52"/>
    </row>
    <row r="108" spans="1:33" ht="15" customHeight="1" x14ac:dyDescent="0.25">
      <c r="A108" s="52">
        <f t="shared" si="39"/>
        <v>2</v>
      </c>
      <c r="B108" s="52">
        <f t="shared" si="40"/>
        <v>1</v>
      </c>
      <c r="C108" s="52">
        <f t="shared" si="41"/>
        <v>15</v>
      </c>
      <c r="D108" s="52">
        <f t="shared" si="42"/>
        <v>1</v>
      </c>
      <c r="E108" s="52" t="str">
        <f t="shared" si="33"/>
        <v>2.1.15.1</v>
      </c>
      <c r="F108" s="52" t="s">
        <v>2527</v>
      </c>
      <c r="G108" s="52" t="str">
        <f t="shared" si="34"/>
        <v>2 - Event codes</v>
      </c>
      <c r="H108" s="52" t="s">
        <v>1734</v>
      </c>
      <c r="I108" s="52" t="str">
        <f t="shared" si="35"/>
        <v>2.1 - Incident/complaint details</v>
      </c>
      <c r="J108" s="52" t="s">
        <v>1651</v>
      </c>
      <c r="K108" s="54" t="str">
        <f t="shared" si="36"/>
        <v>2.1.15 - Consent for manufacturer to contact reporter</v>
      </c>
      <c r="L108" s="52" t="s">
        <v>2817</v>
      </c>
      <c r="M108" s="52" t="str">
        <f t="shared" si="37"/>
        <v>2.1.15.1 - Consent given - manufacturer/reporter contact</v>
      </c>
      <c r="N108" s="59" t="str">
        <f t="shared" si="38"/>
        <v>Consent given - manufacturer/reporter contact</v>
      </c>
      <c r="O108" s="56" t="str">
        <f>Table1[Full Reference Number]&amp;" - "&amp;Table1[Final Code level Name]</f>
        <v>2.1.15.1 - Consent given - manufacturer/reporter contact</v>
      </c>
      <c r="P108" s="56" t="s">
        <v>1634</v>
      </c>
      <c r="Q108" s="52" t="s">
        <v>1728</v>
      </c>
      <c r="R108" s="52" t="s">
        <v>47</v>
      </c>
      <c r="S108" s="52" t="s">
        <v>1726</v>
      </c>
      <c r="T108" s="52" t="s">
        <v>1561</v>
      </c>
      <c r="U108" s="52" t="s">
        <v>1561</v>
      </c>
      <c r="V108" s="52" t="s">
        <v>1746</v>
      </c>
      <c r="W108" s="52" t="str">
        <f>Table1[[#This Row],[Standard code for all incident types (Y/N)]]</f>
        <v>Yes</v>
      </c>
      <c r="X108" s="52" t="str">
        <f>Table1[[#This Row],[Standard Opt/Mandatory]]</f>
        <v>Opt</v>
      </c>
      <c r="Y108" s="52" t="s">
        <v>1561</v>
      </c>
      <c r="Z108" s="52" t="s">
        <v>1746</v>
      </c>
      <c r="AA108" s="52" t="s">
        <v>47</v>
      </c>
      <c r="AB108" s="52" t="s">
        <v>1726</v>
      </c>
      <c r="AC108" s="52" t="s">
        <v>1561</v>
      </c>
      <c r="AD108" s="52" t="s">
        <v>1746</v>
      </c>
      <c r="AE108" s="52" t="str">
        <f>Table1[[#This Row],[Standard code for all incident types (Y/N)]]</f>
        <v>Yes</v>
      </c>
      <c r="AF108" s="52" t="str">
        <f>Table1[[#This Row],[Standard Opt/Mandatory]]</f>
        <v>Opt</v>
      </c>
      <c r="AG108" s="52"/>
    </row>
    <row r="109" spans="1:33" ht="15" customHeight="1" x14ac:dyDescent="0.25">
      <c r="A109" s="52">
        <f t="shared" si="39"/>
        <v>2</v>
      </c>
      <c r="B109" s="52">
        <f t="shared" si="40"/>
        <v>1</v>
      </c>
      <c r="C109" s="52">
        <f t="shared" si="41"/>
        <v>15</v>
      </c>
      <c r="D109" s="52">
        <f t="shared" si="42"/>
        <v>2</v>
      </c>
      <c r="E109" s="52" t="str">
        <f t="shared" si="33"/>
        <v>2.1.15.2</v>
      </c>
      <c r="F109" s="52" t="s">
        <v>2527</v>
      </c>
      <c r="G109" s="52" t="str">
        <f t="shared" si="34"/>
        <v>2 - Event codes</v>
      </c>
      <c r="H109" s="52" t="s">
        <v>1734</v>
      </c>
      <c r="I109" s="52" t="str">
        <f t="shared" si="35"/>
        <v>2.1 - Incident/complaint details</v>
      </c>
      <c r="J109" s="52" t="s">
        <v>1651</v>
      </c>
      <c r="K109" s="54" t="str">
        <f t="shared" si="36"/>
        <v>2.1.15 - Consent for manufacturer to contact reporter</v>
      </c>
      <c r="L109" s="52" t="s">
        <v>2818</v>
      </c>
      <c r="M109" s="52" t="str">
        <f t="shared" si="37"/>
        <v>2.1.15.2 - Consent not given - manufacturer/reporter contact</v>
      </c>
      <c r="N109" s="59" t="str">
        <f t="shared" si="38"/>
        <v>Consent not given - manufacturer/reporter contact</v>
      </c>
      <c r="O109" s="56" t="str">
        <f>Table1[Full Reference Number]&amp;" - "&amp;Table1[Final Code level Name]</f>
        <v>2.1.15.2 - Consent not given - manufacturer/reporter contact</v>
      </c>
      <c r="P109" s="56" t="s">
        <v>1634</v>
      </c>
      <c r="Q109" s="52" t="s">
        <v>1728</v>
      </c>
      <c r="R109" s="52" t="s">
        <v>47</v>
      </c>
      <c r="S109" s="52" t="s">
        <v>1726</v>
      </c>
      <c r="T109" s="52" t="s">
        <v>1561</v>
      </c>
      <c r="U109" s="52" t="s">
        <v>1561</v>
      </c>
      <c r="V109" s="52" t="s">
        <v>1746</v>
      </c>
      <c r="W109" s="52" t="str">
        <f>Table1[[#This Row],[Standard code for all incident types (Y/N)]]</f>
        <v>Yes</v>
      </c>
      <c r="X109" s="52" t="str">
        <f>Table1[[#This Row],[Standard Opt/Mandatory]]</f>
        <v>Opt</v>
      </c>
      <c r="Y109" s="52" t="s">
        <v>1561</v>
      </c>
      <c r="Z109" s="52" t="s">
        <v>1746</v>
      </c>
      <c r="AA109" s="52" t="s">
        <v>47</v>
      </c>
      <c r="AB109" s="52" t="s">
        <v>1726</v>
      </c>
      <c r="AC109" s="52" t="s">
        <v>1561</v>
      </c>
      <c r="AD109" s="52" t="s">
        <v>1746</v>
      </c>
      <c r="AE109" s="52" t="str">
        <f>Table1[[#This Row],[Standard code for all incident types (Y/N)]]</f>
        <v>Yes</v>
      </c>
      <c r="AF109" s="52" t="str">
        <f>Table1[[#This Row],[Standard Opt/Mandatory]]</f>
        <v>Opt</v>
      </c>
      <c r="AG109" s="52"/>
    </row>
    <row r="110" spans="1:33" ht="15" customHeight="1" x14ac:dyDescent="0.25">
      <c r="A110" s="52">
        <f t="shared" si="39"/>
        <v>2</v>
      </c>
      <c r="B110" s="52">
        <f t="shared" si="40"/>
        <v>1</v>
      </c>
      <c r="C110" s="52">
        <f t="shared" si="41"/>
        <v>15</v>
      </c>
      <c r="D110" s="52">
        <f t="shared" si="42"/>
        <v>3</v>
      </c>
      <c r="E110" s="52" t="str">
        <f t="shared" si="33"/>
        <v>2.1.15.3</v>
      </c>
      <c r="F110" s="52" t="s">
        <v>2527</v>
      </c>
      <c r="G110" s="52" t="str">
        <f t="shared" si="34"/>
        <v>2 - Event codes</v>
      </c>
      <c r="H110" s="52" t="s">
        <v>1734</v>
      </c>
      <c r="I110" s="52" t="str">
        <f t="shared" si="35"/>
        <v>2.1 - Incident/complaint details</v>
      </c>
      <c r="J110" s="52" t="s">
        <v>1651</v>
      </c>
      <c r="K110" s="54" t="str">
        <f t="shared" si="36"/>
        <v>2.1.15 - Consent for manufacturer to contact reporter</v>
      </c>
      <c r="L110" s="52" t="s">
        <v>2819</v>
      </c>
      <c r="M110" s="52" t="str">
        <f t="shared" si="37"/>
        <v>2.1.15.3 - Consent not sought - manufactuer/reporter contact</v>
      </c>
      <c r="N110" s="59" t="str">
        <f t="shared" si="38"/>
        <v>Consent not sought - manufactuer/reporter contact</v>
      </c>
      <c r="O110" s="56" t="str">
        <f>Table1[Full Reference Number]&amp;" - "&amp;Table1[Final Code level Name]</f>
        <v>2.1.15.3 - Consent not sought - manufactuer/reporter contact</v>
      </c>
      <c r="P110" s="56" t="s">
        <v>1634</v>
      </c>
      <c r="Q110" s="52" t="s">
        <v>1728</v>
      </c>
      <c r="R110" s="52" t="s">
        <v>47</v>
      </c>
      <c r="S110" s="52" t="s">
        <v>1726</v>
      </c>
      <c r="T110" s="52" t="s">
        <v>1561</v>
      </c>
      <c r="U110" s="52" t="s">
        <v>1561</v>
      </c>
      <c r="V110" s="52" t="s">
        <v>1746</v>
      </c>
      <c r="W110" s="52" t="str">
        <f>Table1[[#This Row],[Standard code for all incident types (Y/N)]]</f>
        <v>Yes</v>
      </c>
      <c r="X110" s="52" t="str">
        <f>Table1[[#This Row],[Standard Opt/Mandatory]]</f>
        <v>Opt</v>
      </c>
      <c r="Y110" s="52" t="s">
        <v>1561</v>
      </c>
      <c r="Z110" s="52" t="s">
        <v>1746</v>
      </c>
      <c r="AA110" s="52" t="s">
        <v>47</v>
      </c>
      <c r="AB110" s="52" t="s">
        <v>1726</v>
      </c>
      <c r="AC110" s="52" t="s">
        <v>1561</v>
      </c>
      <c r="AD110" s="52" t="s">
        <v>1746</v>
      </c>
      <c r="AE110" s="52" t="str">
        <f>Table1[[#This Row],[Standard code for all incident types (Y/N)]]</f>
        <v>Yes</v>
      </c>
      <c r="AF110" s="52" t="str">
        <f>Table1[[#This Row],[Standard Opt/Mandatory]]</f>
        <v>Opt</v>
      </c>
      <c r="AG110" s="52"/>
    </row>
    <row r="111" spans="1:33" s="48" customFormat="1" ht="15" customHeight="1" x14ac:dyDescent="0.25">
      <c r="A111" s="52">
        <f t="shared" si="39"/>
        <v>2</v>
      </c>
      <c r="B111" s="52">
        <f t="shared" si="40"/>
        <v>1</v>
      </c>
      <c r="C111" s="52">
        <f t="shared" si="41"/>
        <v>16</v>
      </c>
      <c r="D111" s="52" t="str">
        <f t="shared" si="42"/>
        <v/>
      </c>
      <c r="E111" s="53" t="str">
        <f t="shared" si="33"/>
        <v>2.1.16</v>
      </c>
      <c r="F111" s="52" t="s">
        <v>2527</v>
      </c>
      <c r="G111" s="54" t="str">
        <f t="shared" si="34"/>
        <v>2 - Event codes</v>
      </c>
      <c r="H111" s="52" t="s">
        <v>1734</v>
      </c>
      <c r="I111" s="54" t="str">
        <f t="shared" si="35"/>
        <v>2.1 - Incident/complaint details</v>
      </c>
      <c r="J111" s="52" t="s">
        <v>54</v>
      </c>
      <c r="K111" s="54" t="str">
        <f t="shared" si="36"/>
        <v>2.1.16 - Was the patient actually harmed?</v>
      </c>
      <c r="L111" s="52"/>
      <c r="M111" s="54" t="str">
        <f t="shared" si="37"/>
        <v/>
      </c>
      <c r="N111" s="59" t="str">
        <f t="shared" si="38"/>
        <v>Was the patient actually harmed?</v>
      </c>
      <c r="O111" s="59" t="str">
        <f>Table1[Full Reference Number]&amp;" - "&amp;Table1[Final Code level Name]</f>
        <v>2.1.16 - Was the patient actually harmed?</v>
      </c>
      <c r="P111" s="56"/>
      <c r="Q111" s="56" t="s">
        <v>837</v>
      </c>
      <c r="R111" s="52" t="s">
        <v>47</v>
      </c>
      <c r="S111" s="52" t="s">
        <v>1727</v>
      </c>
      <c r="T111" s="52" t="s">
        <v>1561</v>
      </c>
      <c r="U111" s="52" t="str">
        <f>Table1[[#This Row],[Standard code for all incident types (Y/N)]]</f>
        <v>Yes</v>
      </c>
      <c r="V111" s="52" t="str">
        <f>Table1[[#This Row],[Standard Opt/Mandatory]]</f>
        <v>Man</v>
      </c>
      <c r="W111" s="52" t="str">
        <f>Table1[[#This Row],[Standard code for all incident types (Y/N)]]</f>
        <v>Yes</v>
      </c>
      <c r="X111" s="52" t="str">
        <f>Table1[[#This Row],[Standard Opt/Mandatory]]</f>
        <v>Man</v>
      </c>
      <c r="Y111" s="52" t="str">
        <f>Table1[[#This Row],[Standard code for all incident types (Y/N)]]</f>
        <v>Yes</v>
      </c>
      <c r="Z111" s="52" t="str">
        <f>Table1[[#This Row],[Standard Opt/Mandatory]]</f>
        <v>Man</v>
      </c>
      <c r="AA111" s="52" t="str">
        <f>Table1[[#This Row],[Standard code for all incident types (Y/N)]]</f>
        <v>Yes</v>
      </c>
      <c r="AB111" s="52" t="str">
        <f>Table1[[#This Row],[Standard Opt/Mandatory]]</f>
        <v>Man</v>
      </c>
      <c r="AC111" s="52" t="str">
        <f>Table1[[#This Row],[Standard code for all incident types (Y/N)]]</f>
        <v>Yes</v>
      </c>
      <c r="AD111" s="52" t="str">
        <f>Table1[[#This Row],[Standard Opt/Mandatory]]</f>
        <v>Man</v>
      </c>
      <c r="AE111" s="52" t="str">
        <f>Table1[[#This Row],[Standard code for all incident types (Y/N)]]</f>
        <v>Yes</v>
      </c>
      <c r="AF111" s="52" t="str">
        <f>Table1[[#This Row],[Standard Opt/Mandatory]]</f>
        <v>Man</v>
      </c>
      <c r="AG111" s="52"/>
    </row>
    <row r="112" spans="1:33" ht="15" customHeight="1" x14ac:dyDescent="0.25">
      <c r="A112" s="52">
        <f t="shared" si="39"/>
        <v>2</v>
      </c>
      <c r="B112" s="52">
        <f t="shared" si="40"/>
        <v>1</v>
      </c>
      <c r="C112" s="52">
        <f t="shared" si="41"/>
        <v>17</v>
      </c>
      <c r="D112" s="52">
        <f t="shared" si="42"/>
        <v>1</v>
      </c>
      <c r="E112" s="53" t="str">
        <f t="shared" si="33"/>
        <v>2.1.17.1</v>
      </c>
      <c r="F112" s="52" t="s">
        <v>2527</v>
      </c>
      <c r="G112" s="54" t="str">
        <f t="shared" si="34"/>
        <v>2 - Event codes</v>
      </c>
      <c r="H112" s="52" t="s">
        <v>1734</v>
      </c>
      <c r="I112" s="54" t="str">
        <f t="shared" si="35"/>
        <v>2.1 - Incident/complaint details</v>
      </c>
      <c r="J112" s="52" t="s">
        <v>2164</v>
      </c>
      <c r="K112" s="54" t="str">
        <f t="shared" si="36"/>
        <v>2.1.17 - Was the patient harmed?</v>
      </c>
      <c r="L112" s="52" t="s">
        <v>2820</v>
      </c>
      <c r="M112" s="54" t="str">
        <f t="shared" si="37"/>
        <v>2.1.17.1 - Yes - patient was harmed</v>
      </c>
      <c r="N112" s="59" t="str">
        <f t="shared" si="38"/>
        <v>Yes - patient was harmed</v>
      </c>
      <c r="O112" s="59" t="str">
        <f>Table1[Full Reference Number]&amp;" - "&amp;Table1[Final Code level Name]</f>
        <v>2.1.17.1 - Yes - patient was harmed</v>
      </c>
      <c r="P112" s="56"/>
      <c r="Q112" s="52" t="s">
        <v>1728</v>
      </c>
      <c r="R112" s="52" t="s">
        <v>47</v>
      </c>
      <c r="S112" s="52" t="s">
        <v>1726</v>
      </c>
      <c r="T112" s="52" t="s">
        <v>1561</v>
      </c>
      <c r="U112" s="52" t="str">
        <f>Table1[[#This Row],[Standard code for all incident types (Y/N)]]</f>
        <v>Yes</v>
      </c>
      <c r="V112" s="52" t="str">
        <f>Table1[[#This Row],[Standard Opt/Mandatory]]</f>
        <v>Opt</v>
      </c>
      <c r="W112" s="52" t="str">
        <f>Table1[[#This Row],[Standard code for all incident types (Y/N)]]</f>
        <v>Yes</v>
      </c>
      <c r="X112" s="52" t="str">
        <f>Table1[[#This Row],[Standard Opt/Mandatory]]</f>
        <v>Opt</v>
      </c>
      <c r="Y112" s="52" t="str">
        <f>Table1[[#This Row],[Standard code for all incident types (Y/N)]]</f>
        <v>Yes</v>
      </c>
      <c r="Z112" s="52" t="str">
        <f>Table1[[#This Row],[Standard Opt/Mandatory]]</f>
        <v>Opt</v>
      </c>
      <c r="AA112" s="52" t="str">
        <f>Table1[[#This Row],[Standard code for all incident types (Y/N)]]</f>
        <v>Yes</v>
      </c>
      <c r="AB112" s="52" t="str">
        <f>Table1[[#This Row],[Standard Opt/Mandatory]]</f>
        <v>Opt</v>
      </c>
      <c r="AC112" s="52" t="str">
        <f>Table1[[#This Row],[Standard code for all incident types (Y/N)]]</f>
        <v>Yes</v>
      </c>
      <c r="AD112" s="52" t="str">
        <f>Table1[[#This Row],[Standard Opt/Mandatory]]</f>
        <v>Opt</v>
      </c>
      <c r="AE112" s="52" t="str">
        <f>Table1[[#This Row],[Standard code for all incident types (Y/N)]]</f>
        <v>Yes</v>
      </c>
      <c r="AF112" s="52" t="str">
        <f>Table1[[#This Row],[Standard Opt/Mandatory]]</f>
        <v>Opt</v>
      </c>
      <c r="AG112" s="52"/>
    </row>
    <row r="113" spans="1:33" ht="15" customHeight="1" x14ac:dyDescent="0.25">
      <c r="A113" s="52">
        <f t="shared" si="39"/>
        <v>2</v>
      </c>
      <c r="B113" s="52">
        <f t="shared" si="40"/>
        <v>1</v>
      </c>
      <c r="C113" s="52">
        <f t="shared" si="41"/>
        <v>17</v>
      </c>
      <c r="D113" s="52">
        <f t="shared" si="42"/>
        <v>2</v>
      </c>
      <c r="E113" s="53" t="str">
        <f t="shared" si="33"/>
        <v>2.1.17.2</v>
      </c>
      <c r="F113" s="52" t="s">
        <v>2527</v>
      </c>
      <c r="G113" s="54" t="str">
        <f t="shared" si="34"/>
        <v>2 - Event codes</v>
      </c>
      <c r="H113" s="52" t="s">
        <v>1734</v>
      </c>
      <c r="I113" s="54" t="str">
        <f t="shared" si="35"/>
        <v>2.1 - Incident/complaint details</v>
      </c>
      <c r="J113" s="52" t="s">
        <v>2164</v>
      </c>
      <c r="K113" s="54" t="str">
        <f t="shared" si="36"/>
        <v>2.1.17 - Was the patient harmed?</v>
      </c>
      <c r="L113" s="52" t="s">
        <v>2821</v>
      </c>
      <c r="M113" s="54" t="str">
        <f t="shared" si="37"/>
        <v>2.1.17.2 - No - patient not harmed</v>
      </c>
      <c r="N113" s="59" t="str">
        <f t="shared" si="38"/>
        <v>No - patient not harmed</v>
      </c>
      <c r="O113" s="59" t="str">
        <f>Table1[Full Reference Number]&amp;" - "&amp;Table1[Final Code level Name]</f>
        <v>2.1.17.2 - No - patient not harmed</v>
      </c>
      <c r="P113" s="56"/>
      <c r="Q113" s="52" t="s">
        <v>1728</v>
      </c>
      <c r="R113" s="52" t="s">
        <v>47</v>
      </c>
      <c r="S113" s="52" t="s">
        <v>1726</v>
      </c>
      <c r="T113" s="52" t="s">
        <v>1561</v>
      </c>
      <c r="U113" s="52" t="str">
        <f>Table1[[#This Row],[Standard code for all incident types (Y/N)]]</f>
        <v>Yes</v>
      </c>
      <c r="V113" s="52" t="str">
        <f>Table1[[#This Row],[Standard Opt/Mandatory]]</f>
        <v>Opt</v>
      </c>
      <c r="W113" s="52" t="str">
        <f>Table1[[#This Row],[Standard code for all incident types (Y/N)]]</f>
        <v>Yes</v>
      </c>
      <c r="X113" s="52" t="str">
        <f>Table1[[#This Row],[Standard Opt/Mandatory]]</f>
        <v>Opt</v>
      </c>
      <c r="Y113" s="52" t="str">
        <f>Table1[[#This Row],[Standard code for all incident types (Y/N)]]</f>
        <v>Yes</v>
      </c>
      <c r="Z113" s="52" t="str">
        <f>Table1[[#This Row],[Standard Opt/Mandatory]]</f>
        <v>Opt</v>
      </c>
      <c r="AA113" s="52" t="str">
        <f>Table1[[#This Row],[Standard code for all incident types (Y/N)]]</f>
        <v>Yes</v>
      </c>
      <c r="AB113" s="52" t="str">
        <f>Table1[[#This Row],[Standard Opt/Mandatory]]</f>
        <v>Opt</v>
      </c>
      <c r="AC113" s="52" t="str">
        <f>Table1[[#This Row],[Standard code for all incident types (Y/N)]]</f>
        <v>Yes</v>
      </c>
      <c r="AD113" s="52" t="str">
        <f>Table1[[#This Row],[Standard Opt/Mandatory]]</f>
        <v>Opt</v>
      </c>
      <c r="AE113" s="52" t="str">
        <f>Table1[[#This Row],[Standard code for all incident types (Y/N)]]</f>
        <v>Yes</v>
      </c>
      <c r="AF113" s="52" t="str">
        <f>Table1[[#This Row],[Standard Opt/Mandatory]]</f>
        <v>Opt</v>
      </c>
      <c r="AG113" s="52"/>
    </row>
    <row r="114" spans="1:33" ht="15" customHeight="1" x14ac:dyDescent="0.25">
      <c r="A114" s="52">
        <f t="shared" si="39"/>
        <v>2</v>
      </c>
      <c r="B114" s="52">
        <f t="shared" si="40"/>
        <v>1</v>
      </c>
      <c r="C114" s="52">
        <f t="shared" si="41"/>
        <v>17</v>
      </c>
      <c r="D114" s="52">
        <f t="shared" si="42"/>
        <v>3</v>
      </c>
      <c r="E114" s="53" t="str">
        <f t="shared" si="33"/>
        <v>2.1.17.3</v>
      </c>
      <c r="F114" s="52" t="s">
        <v>2527</v>
      </c>
      <c r="G114" s="54" t="str">
        <f t="shared" si="34"/>
        <v>2 - Event codes</v>
      </c>
      <c r="H114" s="52" t="s">
        <v>1734</v>
      </c>
      <c r="I114" s="54" t="str">
        <f t="shared" si="35"/>
        <v>2.1 - Incident/complaint details</v>
      </c>
      <c r="J114" s="52" t="s">
        <v>2164</v>
      </c>
      <c r="K114" s="54" t="str">
        <f t="shared" si="36"/>
        <v>2.1.17 - Was the patient harmed?</v>
      </c>
      <c r="L114" s="52" t="s">
        <v>2165</v>
      </c>
      <c r="M114" s="54" t="str">
        <f t="shared" si="37"/>
        <v>2.1.17.3 - Don't know</v>
      </c>
      <c r="N114" s="59" t="str">
        <f t="shared" si="38"/>
        <v>Don't know</v>
      </c>
      <c r="O114" s="59" t="str">
        <f>Table1[Full Reference Number]&amp;" - "&amp;Table1[Final Code level Name]</f>
        <v>2.1.17.3 - Don't know</v>
      </c>
      <c r="P114" s="56"/>
      <c r="Q114" s="52" t="s">
        <v>1728</v>
      </c>
      <c r="R114" s="52" t="s">
        <v>47</v>
      </c>
      <c r="S114" s="52" t="s">
        <v>1726</v>
      </c>
      <c r="T114" s="52" t="s">
        <v>1561</v>
      </c>
      <c r="U114" s="52" t="str">
        <f>Table1[[#This Row],[Standard code for all incident types (Y/N)]]</f>
        <v>Yes</v>
      </c>
      <c r="V114" s="52" t="str">
        <f>Table1[[#This Row],[Standard Opt/Mandatory]]</f>
        <v>Opt</v>
      </c>
      <c r="W114" s="52" t="str">
        <f>Table1[[#This Row],[Standard code for all incident types (Y/N)]]</f>
        <v>Yes</v>
      </c>
      <c r="X114" s="52" t="str">
        <f>Table1[[#This Row],[Standard Opt/Mandatory]]</f>
        <v>Opt</v>
      </c>
      <c r="Y114" s="52" t="str">
        <f>Table1[[#This Row],[Standard code for all incident types (Y/N)]]</f>
        <v>Yes</v>
      </c>
      <c r="Z114" s="52" t="str">
        <f>Table1[[#This Row],[Standard Opt/Mandatory]]</f>
        <v>Opt</v>
      </c>
      <c r="AA114" s="52" t="str">
        <f>Table1[[#This Row],[Standard code for all incident types (Y/N)]]</f>
        <v>Yes</v>
      </c>
      <c r="AB114" s="52" t="str">
        <f>Table1[[#This Row],[Standard Opt/Mandatory]]</f>
        <v>Opt</v>
      </c>
      <c r="AC114" s="52" t="str">
        <f>Table1[[#This Row],[Standard code for all incident types (Y/N)]]</f>
        <v>Yes</v>
      </c>
      <c r="AD114" s="52" t="str">
        <f>Table1[[#This Row],[Standard Opt/Mandatory]]</f>
        <v>Opt</v>
      </c>
      <c r="AE114" s="52" t="str">
        <f>Table1[[#This Row],[Standard code for all incident types (Y/N)]]</f>
        <v>Yes</v>
      </c>
      <c r="AF114" s="52" t="str">
        <f>Table1[[#This Row],[Standard Opt/Mandatory]]</f>
        <v>Opt</v>
      </c>
      <c r="AG114" s="52"/>
    </row>
    <row r="115" spans="1:33" ht="15" customHeight="1" x14ac:dyDescent="0.25">
      <c r="A115" s="52">
        <f t="shared" si="39"/>
        <v>2</v>
      </c>
      <c r="B115" s="52">
        <f t="shared" si="40"/>
        <v>1</v>
      </c>
      <c r="C115" s="52">
        <f t="shared" si="41"/>
        <v>18</v>
      </c>
      <c r="D115" s="52" t="str">
        <f t="shared" si="42"/>
        <v/>
      </c>
      <c r="E115" s="52" t="str">
        <f t="shared" si="27"/>
        <v>2.1.18</v>
      </c>
      <c r="F115" s="52" t="s">
        <v>2527</v>
      </c>
      <c r="G115" s="52" t="str">
        <f t="shared" si="28"/>
        <v>2 - Event codes</v>
      </c>
      <c r="H115" s="52" t="s">
        <v>1734</v>
      </c>
      <c r="I115" s="52" t="str">
        <f t="shared" si="29"/>
        <v>2.1 - Incident/complaint details</v>
      </c>
      <c r="J115" s="52" t="s">
        <v>1639</v>
      </c>
      <c r="K115" s="54" t="str">
        <f t="shared" si="30"/>
        <v>2.1.18 - Description of harm</v>
      </c>
      <c r="L115" s="52"/>
      <c r="M115" s="52" t="str">
        <f t="shared" si="31"/>
        <v/>
      </c>
      <c r="N115" s="59" t="str">
        <f t="shared" si="32"/>
        <v>Description of harm</v>
      </c>
      <c r="O115" s="56" t="str">
        <f>Table1[Full Reference Number]&amp;" - "&amp;Table1[Final Code level Name]</f>
        <v>2.1.18 - Description of harm</v>
      </c>
      <c r="P115" s="56" t="s">
        <v>1640</v>
      </c>
      <c r="Q115" s="52" t="s">
        <v>1744</v>
      </c>
      <c r="R115" s="52" t="s">
        <v>47</v>
      </c>
      <c r="S115" s="52" t="s">
        <v>1726</v>
      </c>
      <c r="T115" s="52" t="s">
        <v>1561</v>
      </c>
      <c r="U115" s="52" t="str">
        <f>Table1[[#This Row],[Standard code for all incident types (Y/N)]]</f>
        <v>Yes</v>
      </c>
      <c r="V115" s="52" t="str">
        <f>Table1[[#This Row],[Standard Opt/Mandatory]]</f>
        <v>Opt</v>
      </c>
      <c r="W115" s="52" t="str">
        <f>Table1[[#This Row],[Standard code for all incident types (Y/N)]]</f>
        <v>Yes</v>
      </c>
      <c r="X115" s="52" t="str">
        <f>Table1[[#This Row],[Standard Opt/Mandatory]]</f>
        <v>Opt</v>
      </c>
      <c r="Y115" s="52" t="str">
        <f>Table1[[#This Row],[Standard code for all incident types (Y/N)]]</f>
        <v>Yes</v>
      </c>
      <c r="Z115" s="52" t="str">
        <f>Table1[[#This Row],[Standard Opt/Mandatory]]</f>
        <v>Opt</v>
      </c>
      <c r="AA115" s="52" t="str">
        <f>Table1[[#This Row],[Standard code for all incident types (Y/N)]]</f>
        <v>Yes</v>
      </c>
      <c r="AB115" s="52" t="str">
        <f>Table1[[#This Row],[Standard Opt/Mandatory]]</f>
        <v>Opt</v>
      </c>
      <c r="AC115" s="52" t="str">
        <f>Table1[[#This Row],[Standard code for all incident types (Y/N)]]</f>
        <v>Yes</v>
      </c>
      <c r="AD115" s="52" t="str">
        <f>Table1[[#This Row],[Standard Opt/Mandatory]]</f>
        <v>Opt</v>
      </c>
      <c r="AE115" s="52" t="str">
        <f>Table1[[#This Row],[Standard code for all incident types (Y/N)]]</f>
        <v>Yes</v>
      </c>
      <c r="AF115" s="52" t="str">
        <f>Table1[[#This Row],[Standard Opt/Mandatory]]</f>
        <v>Opt</v>
      </c>
      <c r="AG115" s="52"/>
    </row>
    <row r="116" spans="1:33" s="47" customFormat="1" ht="15" customHeight="1" x14ac:dyDescent="0.25">
      <c r="A116" s="52">
        <f t="shared" si="39"/>
        <v>2</v>
      </c>
      <c r="B116" s="52">
        <f t="shared" si="40"/>
        <v>1</v>
      </c>
      <c r="C116" s="52">
        <f t="shared" si="41"/>
        <v>19</v>
      </c>
      <c r="D116" s="52" t="str">
        <f t="shared" si="42"/>
        <v/>
      </c>
      <c r="E116" s="52" t="str">
        <f t="shared" si="27"/>
        <v>2.1.19</v>
      </c>
      <c r="F116" s="52" t="s">
        <v>2527</v>
      </c>
      <c r="G116" s="52" t="str">
        <f t="shared" si="28"/>
        <v>2 - Event codes</v>
      </c>
      <c r="H116" s="52" t="s">
        <v>1734</v>
      </c>
      <c r="I116" s="52" t="str">
        <f t="shared" si="29"/>
        <v>2.1 - Incident/complaint details</v>
      </c>
      <c r="J116" s="55" t="s">
        <v>1644</v>
      </c>
      <c r="K116" s="52" t="str">
        <f t="shared" si="30"/>
        <v>2.1.19 - Prevention of incident/complaint</v>
      </c>
      <c r="L116" s="52"/>
      <c r="M116" s="52" t="str">
        <f t="shared" si="31"/>
        <v/>
      </c>
      <c r="N116" s="56" t="str">
        <f t="shared" si="32"/>
        <v>Prevention of incident/complaint</v>
      </c>
      <c r="O116" s="56" t="str">
        <f>Table1[Full Reference Number]&amp;" - "&amp;Table1[Final Code level Name]</f>
        <v>2.1.19 - Prevention of incident/complaint</v>
      </c>
      <c r="P116" s="56" t="s">
        <v>1631</v>
      </c>
      <c r="Q116" s="52" t="s">
        <v>837</v>
      </c>
      <c r="R116" s="52" t="s">
        <v>47</v>
      </c>
      <c r="S116" s="52" t="s">
        <v>1727</v>
      </c>
      <c r="T116" s="52" t="s">
        <v>1561</v>
      </c>
      <c r="U116" s="52" t="str">
        <f>Table1[[#This Row],[Standard code for all incident types (Y/N)]]</f>
        <v>Yes</v>
      </c>
      <c r="V116" s="52" t="str">
        <f>Table1[[#This Row],[Standard Opt/Mandatory]]</f>
        <v>Man</v>
      </c>
      <c r="W116" s="52" t="str">
        <f>Table1[[#This Row],[Standard code for all incident types (Y/N)]]</f>
        <v>Yes</v>
      </c>
      <c r="X116" s="52" t="str">
        <f>Table1[[#This Row],[Standard Opt/Mandatory]]</f>
        <v>Man</v>
      </c>
      <c r="Y116" s="52" t="str">
        <f>Table1[[#This Row],[Standard code for all incident types (Y/N)]]</f>
        <v>Yes</v>
      </c>
      <c r="Z116" s="52" t="str">
        <f>Table1[[#This Row],[Standard Opt/Mandatory]]</f>
        <v>Man</v>
      </c>
      <c r="AA116" s="52" t="str">
        <f>Table1[[#This Row],[Standard code for all incident types (Y/N)]]</f>
        <v>Yes</v>
      </c>
      <c r="AB116" s="52" t="str">
        <f>Table1[[#This Row],[Standard Opt/Mandatory]]</f>
        <v>Man</v>
      </c>
      <c r="AC116" s="52" t="str">
        <f>Table1[[#This Row],[Standard code for all incident types (Y/N)]]</f>
        <v>Yes</v>
      </c>
      <c r="AD116" s="52" t="str">
        <f>Table1[[#This Row],[Standard Opt/Mandatory]]</f>
        <v>Man</v>
      </c>
      <c r="AE116" s="52" t="str">
        <f>Table1[[#This Row],[Standard code for all incident types (Y/N)]]</f>
        <v>Yes</v>
      </c>
      <c r="AF116" s="52" t="str">
        <f>Table1[[#This Row],[Standard Opt/Mandatory]]</f>
        <v>Man</v>
      </c>
      <c r="AG116" s="52"/>
    </row>
    <row r="117" spans="1:33" ht="15" customHeight="1" x14ac:dyDescent="0.25">
      <c r="A117" s="52">
        <f t="shared" si="39"/>
        <v>2</v>
      </c>
      <c r="B117" s="52">
        <f t="shared" si="40"/>
        <v>1</v>
      </c>
      <c r="C117" s="52">
        <f t="shared" si="41"/>
        <v>19</v>
      </c>
      <c r="D117" s="52">
        <f t="shared" si="42"/>
        <v>1</v>
      </c>
      <c r="E117" s="52" t="str">
        <f t="shared" si="27"/>
        <v>2.1.19.1</v>
      </c>
      <c r="F117" s="52" t="s">
        <v>2527</v>
      </c>
      <c r="G117" s="52" t="str">
        <f t="shared" si="28"/>
        <v>2 - Event codes</v>
      </c>
      <c r="H117" s="52" t="s">
        <v>1734</v>
      </c>
      <c r="I117" s="52" t="str">
        <f t="shared" si="29"/>
        <v>2.1 - Incident/complaint details</v>
      </c>
      <c r="J117" s="52" t="s">
        <v>1644</v>
      </c>
      <c r="K117" s="54" t="str">
        <f t="shared" si="30"/>
        <v>2.1.19 - Prevention of incident/complaint</v>
      </c>
      <c r="L117" s="52" t="s">
        <v>2822</v>
      </c>
      <c r="M117" s="52" t="str">
        <f t="shared" si="31"/>
        <v>2.1.19.1 - Preventatble incident/complaint</v>
      </c>
      <c r="N117" s="59" t="str">
        <f t="shared" si="32"/>
        <v>Preventatble incident/complaint</v>
      </c>
      <c r="O117" s="56" t="str">
        <f>Table1[Full Reference Number]&amp;" - "&amp;Table1[Final Code level Name]</f>
        <v>2.1.19.1 - Preventatble incident/complaint</v>
      </c>
      <c r="P117" s="56"/>
      <c r="Q117" s="52" t="s">
        <v>1728</v>
      </c>
      <c r="R117" s="52" t="s">
        <v>47</v>
      </c>
      <c r="S117" s="52" t="s">
        <v>1726</v>
      </c>
      <c r="T117" s="52" t="s">
        <v>1561</v>
      </c>
      <c r="U117" s="52" t="str">
        <f>Table1[[#This Row],[Standard code for all incident types (Y/N)]]</f>
        <v>Yes</v>
      </c>
      <c r="V117" s="52" t="str">
        <f>Table1[[#This Row],[Standard Opt/Mandatory]]</f>
        <v>Opt</v>
      </c>
      <c r="W117" s="52" t="str">
        <f>Table1[[#This Row],[Standard code for all incident types (Y/N)]]</f>
        <v>Yes</v>
      </c>
      <c r="X117" s="52" t="str">
        <f>Table1[[#This Row],[Standard Opt/Mandatory]]</f>
        <v>Opt</v>
      </c>
      <c r="Y117" s="52" t="str">
        <f>Table1[[#This Row],[Standard code for all incident types (Y/N)]]</f>
        <v>Yes</v>
      </c>
      <c r="Z117" s="52" t="str">
        <f>Table1[[#This Row],[Standard Opt/Mandatory]]</f>
        <v>Opt</v>
      </c>
      <c r="AA117" s="52" t="str">
        <f>Table1[[#This Row],[Standard code for all incident types (Y/N)]]</f>
        <v>Yes</v>
      </c>
      <c r="AB117" s="52" t="str">
        <f>Table1[[#This Row],[Standard Opt/Mandatory]]</f>
        <v>Opt</v>
      </c>
      <c r="AC117" s="52" t="str">
        <f>Table1[[#This Row],[Standard code for all incident types (Y/N)]]</f>
        <v>Yes</v>
      </c>
      <c r="AD117" s="52" t="str">
        <f>Table1[[#This Row],[Standard Opt/Mandatory]]</f>
        <v>Opt</v>
      </c>
      <c r="AE117" s="52" t="str">
        <f>Table1[[#This Row],[Standard code for all incident types (Y/N)]]</f>
        <v>Yes</v>
      </c>
      <c r="AF117" s="52" t="str">
        <f>Table1[[#This Row],[Standard Opt/Mandatory]]</f>
        <v>Opt</v>
      </c>
      <c r="AG117" s="52"/>
    </row>
    <row r="118" spans="1:33" ht="15" customHeight="1" x14ac:dyDescent="0.25">
      <c r="A118" s="52">
        <f t="shared" si="39"/>
        <v>2</v>
      </c>
      <c r="B118" s="52">
        <f t="shared" si="40"/>
        <v>1</v>
      </c>
      <c r="C118" s="52">
        <f t="shared" si="41"/>
        <v>19</v>
      </c>
      <c r="D118" s="52">
        <f t="shared" si="42"/>
        <v>2</v>
      </c>
      <c r="E118" s="52" t="str">
        <f t="shared" si="27"/>
        <v>2.1.19.2</v>
      </c>
      <c r="F118" s="52" t="s">
        <v>2527</v>
      </c>
      <c r="G118" s="52" t="str">
        <f t="shared" si="28"/>
        <v>2 - Event codes</v>
      </c>
      <c r="H118" s="52" t="s">
        <v>1734</v>
      </c>
      <c r="I118" s="52" t="str">
        <f t="shared" si="29"/>
        <v>2.1 - Incident/complaint details</v>
      </c>
      <c r="J118" s="52" t="s">
        <v>1644</v>
      </c>
      <c r="K118" s="54" t="str">
        <f t="shared" si="30"/>
        <v>2.1.19 - Prevention of incident/complaint</v>
      </c>
      <c r="L118" s="52" t="s">
        <v>2823</v>
      </c>
      <c r="M118" s="52" t="str">
        <f t="shared" si="31"/>
        <v>2.1.19.2 - Unpreventable incident/complaint</v>
      </c>
      <c r="N118" s="59" t="str">
        <f t="shared" si="32"/>
        <v>Unpreventable incident/complaint</v>
      </c>
      <c r="O118" s="56" t="str">
        <f>Table1[Full Reference Number]&amp;" - "&amp;Table1[Final Code level Name]</f>
        <v>2.1.19.2 - Unpreventable incident/complaint</v>
      </c>
      <c r="P118" s="56"/>
      <c r="Q118" s="52" t="s">
        <v>1728</v>
      </c>
      <c r="R118" s="52" t="s">
        <v>47</v>
      </c>
      <c r="S118" s="52" t="s">
        <v>1726</v>
      </c>
      <c r="T118" s="52" t="s">
        <v>1561</v>
      </c>
      <c r="U118" s="52" t="str">
        <f>Table1[[#This Row],[Standard code for all incident types (Y/N)]]</f>
        <v>Yes</v>
      </c>
      <c r="V118" s="52" t="str">
        <f>Table1[[#This Row],[Standard Opt/Mandatory]]</f>
        <v>Opt</v>
      </c>
      <c r="W118" s="52" t="str">
        <f>Table1[[#This Row],[Standard code for all incident types (Y/N)]]</f>
        <v>Yes</v>
      </c>
      <c r="X118" s="52" t="str">
        <f>Table1[[#This Row],[Standard Opt/Mandatory]]</f>
        <v>Opt</v>
      </c>
      <c r="Y118" s="52" t="str">
        <f>Table1[[#This Row],[Standard code for all incident types (Y/N)]]</f>
        <v>Yes</v>
      </c>
      <c r="Z118" s="52" t="str">
        <f>Table1[[#This Row],[Standard Opt/Mandatory]]</f>
        <v>Opt</v>
      </c>
      <c r="AA118" s="52" t="str">
        <f>Table1[[#This Row],[Standard code for all incident types (Y/N)]]</f>
        <v>Yes</v>
      </c>
      <c r="AB118" s="52" t="str">
        <f>Table1[[#This Row],[Standard Opt/Mandatory]]</f>
        <v>Opt</v>
      </c>
      <c r="AC118" s="52" t="str">
        <f>Table1[[#This Row],[Standard code for all incident types (Y/N)]]</f>
        <v>Yes</v>
      </c>
      <c r="AD118" s="52" t="str">
        <f>Table1[[#This Row],[Standard Opt/Mandatory]]</f>
        <v>Opt</v>
      </c>
      <c r="AE118" s="52" t="str">
        <f>Table1[[#This Row],[Standard code for all incident types (Y/N)]]</f>
        <v>Yes</v>
      </c>
      <c r="AF118" s="52" t="str">
        <f>Table1[[#This Row],[Standard Opt/Mandatory]]</f>
        <v>Opt</v>
      </c>
      <c r="AG118" s="52"/>
    </row>
    <row r="119" spans="1:33" ht="15" customHeight="1" x14ac:dyDescent="0.25">
      <c r="A119" s="52">
        <f t="shared" si="39"/>
        <v>2</v>
      </c>
      <c r="B119" s="52">
        <f t="shared" si="40"/>
        <v>1</v>
      </c>
      <c r="C119" s="52">
        <f t="shared" si="41"/>
        <v>19</v>
      </c>
      <c r="D119" s="52">
        <f t="shared" si="42"/>
        <v>3</v>
      </c>
      <c r="E119" s="52" t="str">
        <f t="shared" si="27"/>
        <v>2.1.19.3</v>
      </c>
      <c r="F119" s="52" t="s">
        <v>2527</v>
      </c>
      <c r="G119" s="52" t="str">
        <f t="shared" si="28"/>
        <v>2 - Event codes</v>
      </c>
      <c r="H119" s="52" t="s">
        <v>1734</v>
      </c>
      <c r="I119" s="52" t="str">
        <f t="shared" si="29"/>
        <v>2.1 - Incident/complaint details</v>
      </c>
      <c r="J119" s="52" t="s">
        <v>1644</v>
      </c>
      <c r="K119" s="54" t="str">
        <f t="shared" si="30"/>
        <v>2.1.19 - Prevention of incident/complaint</v>
      </c>
      <c r="L119" s="52" t="s">
        <v>2824</v>
      </c>
      <c r="M119" s="52" t="str">
        <f t="shared" si="31"/>
        <v>2.1.19.3 - Unknown if incident/complaint preventable</v>
      </c>
      <c r="N119" s="59" t="str">
        <f t="shared" si="32"/>
        <v>Unknown if incident/complaint preventable</v>
      </c>
      <c r="O119" s="56" t="str">
        <f>Table1[Full Reference Number]&amp;" - "&amp;Table1[Final Code level Name]</f>
        <v>2.1.19.3 - Unknown if incident/complaint preventable</v>
      </c>
      <c r="P119" s="56"/>
      <c r="Q119" s="52" t="s">
        <v>1728</v>
      </c>
      <c r="R119" s="52" t="s">
        <v>47</v>
      </c>
      <c r="S119" s="52" t="s">
        <v>1726</v>
      </c>
      <c r="T119" s="52" t="s">
        <v>1561</v>
      </c>
      <c r="U119" s="52" t="str">
        <f>Table1[[#This Row],[Standard code for all incident types (Y/N)]]</f>
        <v>Yes</v>
      </c>
      <c r="V119" s="52" t="str">
        <f>Table1[[#This Row],[Standard Opt/Mandatory]]</f>
        <v>Opt</v>
      </c>
      <c r="W119" s="52" t="str">
        <f>Table1[[#This Row],[Standard code for all incident types (Y/N)]]</f>
        <v>Yes</v>
      </c>
      <c r="X119" s="52" t="str">
        <f>Table1[[#This Row],[Standard Opt/Mandatory]]</f>
        <v>Opt</v>
      </c>
      <c r="Y119" s="52" t="str">
        <f>Table1[[#This Row],[Standard code for all incident types (Y/N)]]</f>
        <v>Yes</v>
      </c>
      <c r="Z119" s="52" t="str">
        <f>Table1[[#This Row],[Standard Opt/Mandatory]]</f>
        <v>Opt</v>
      </c>
      <c r="AA119" s="52" t="str">
        <f>Table1[[#This Row],[Standard code for all incident types (Y/N)]]</f>
        <v>Yes</v>
      </c>
      <c r="AB119" s="52" t="str">
        <f>Table1[[#This Row],[Standard Opt/Mandatory]]</f>
        <v>Opt</v>
      </c>
      <c r="AC119" s="52" t="str">
        <f>Table1[[#This Row],[Standard code for all incident types (Y/N)]]</f>
        <v>Yes</v>
      </c>
      <c r="AD119" s="52" t="str">
        <f>Table1[[#This Row],[Standard Opt/Mandatory]]</f>
        <v>Opt</v>
      </c>
      <c r="AE119" s="52" t="str">
        <f>Table1[[#This Row],[Standard code for all incident types (Y/N)]]</f>
        <v>Yes</v>
      </c>
      <c r="AF119" s="52" t="str">
        <f>Table1[[#This Row],[Standard Opt/Mandatory]]</f>
        <v>Opt</v>
      </c>
      <c r="AG119" s="52"/>
    </row>
    <row r="120" spans="1:33" s="47" customFormat="1" ht="15" customHeight="1" x14ac:dyDescent="0.25">
      <c r="A120" s="52">
        <f t="shared" si="39"/>
        <v>2</v>
      </c>
      <c r="B120" s="52">
        <f t="shared" si="40"/>
        <v>2</v>
      </c>
      <c r="C120" s="52" t="str">
        <f t="shared" si="41"/>
        <v/>
      </c>
      <c r="D120" s="52" t="str">
        <f t="shared" si="42"/>
        <v/>
      </c>
      <c r="E120" s="52" t="str">
        <f t="shared" ref="E120:E190" si="43">A120&amp;IF(B120="","","."&amp;B120)&amp;IF(C120="","","."&amp;C120)&amp;IF(D120="","","."&amp;D120)</f>
        <v>2.2</v>
      </c>
      <c r="F120" s="52" t="s">
        <v>2527</v>
      </c>
      <c r="G120" s="52" t="str">
        <f t="shared" ref="G120:G190" si="44">A120&amp;" - "&amp;F120</f>
        <v>2 - Event codes</v>
      </c>
      <c r="H120" s="52" t="s">
        <v>2702</v>
      </c>
      <c r="I120" s="52" t="str">
        <f t="shared" ref="I120:I190" si="45">IF(B120="","",A120&amp;"."&amp;B120&amp;" - "&amp;H120)</f>
        <v>2.2 - Incident/complaint type</v>
      </c>
      <c r="J120" s="55"/>
      <c r="K120" s="52" t="str">
        <f t="shared" ref="K120:K190" si="46">IF(C120="","",A120&amp;"."&amp;B120&amp;"."&amp;C120&amp;" - "&amp;J120)</f>
        <v/>
      </c>
      <c r="L120" s="52"/>
      <c r="M120" s="52" t="str">
        <f t="shared" ref="M120:M190" si="47">IF(D120="","",A120&amp;"."&amp;B120&amp;"."&amp;C120&amp;"."&amp;D120&amp;" - "&amp;L120)</f>
        <v/>
      </c>
      <c r="N120" s="56" t="str">
        <f t="shared" ref="N120:N190" si="48">IF(NOT(ISBLANK(L120)),L120,
IF(NOT(ISBLANK(J120)),J120,
IF(NOT(ISBLANK(H120)),H120,
IF(NOT(ISBLANK(F120)),F120))))</f>
        <v>Incident/complaint type</v>
      </c>
      <c r="O120" s="56" t="str">
        <f>Table1[Full Reference Number]&amp;" - "&amp;Table1[Final Code level Name]</f>
        <v>2.2 - Incident/complaint type</v>
      </c>
      <c r="P120" s="56"/>
      <c r="Q120" s="52" t="s">
        <v>837</v>
      </c>
      <c r="R120" s="52" t="s">
        <v>47</v>
      </c>
      <c r="S120" s="52" t="s">
        <v>1727</v>
      </c>
      <c r="T120" s="52" t="s">
        <v>1561</v>
      </c>
      <c r="U120" s="52" t="str">
        <f>Table1[[#This Row],[Standard code for all incident types (Y/N)]]</f>
        <v>Yes</v>
      </c>
      <c r="V120" s="52" t="str">
        <f>Table1[[#This Row],[Standard Opt/Mandatory]]</f>
        <v>Man</v>
      </c>
      <c r="W120" s="52" t="str">
        <f>Table1[[#This Row],[Standard code for all incident types (Y/N)]]</f>
        <v>Yes</v>
      </c>
      <c r="X120" s="52" t="str">
        <f>Table1[[#This Row],[Standard Opt/Mandatory]]</f>
        <v>Man</v>
      </c>
      <c r="Y120" s="52" t="str">
        <f>Table1[[#This Row],[Standard code for all incident types (Y/N)]]</f>
        <v>Yes</v>
      </c>
      <c r="Z120" s="52" t="str">
        <f>Table1[[#This Row],[Standard Opt/Mandatory]]</f>
        <v>Man</v>
      </c>
      <c r="AA120" s="52" t="str">
        <f>Table1[[#This Row],[Standard code for all incident types (Y/N)]]</f>
        <v>Yes</v>
      </c>
      <c r="AB120" s="52" t="str">
        <f>Table1[[#This Row],[Standard Opt/Mandatory]]</f>
        <v>Man</v>
      </c>
      <c r="AC120" s="52" t="str">
        <f>Table1[[#This Row],[Standard code for all incident types (Y/N)]]</f>
        <v>Yes</v>
      </c>
      <c r="AD120" s="52" t="str">
        <f>Table1[[#This Row],[Standard Opt/Mandatory]]</f>
        <v>Man</v>
      </c>
      <c r="AE120" s="52" t="str">
        <f>Table1[[#This Row],[Standard code for all incident types (Y/N)]]</f>
        <v>Yes</v>
      </c>
      <c r="AF120" s="52" t="str">
        <f>Table1[[#This Row],[Standard Opt/Mandatory]]</f>
        <v>Man</v>
      </c>
      <c r="AG120" s="52"/>
    </row>
    <row r="121" spans="1:33" ht="15" customHeight="1" x14ac:dyDescent="0.25">
      <c r="A121" s="52">
        <f t="shared" si="39"/>
        <v>2</v>
      </c>
      <c r="B121" s="52">
        <f t="shared" si="40"/>
        <v>2</v>
      </c>
      <c r="C121" s="52">
        <f t="shared" si="41"/>
        <v>1</v>
      </c>
      <c r="D121" s="52" t="str">
        <f t="shared" si="42"/>
        <v/>
      </c>
      <c r="E121" s="52" t="str">
        <f t="shared" si="43"/>
        <v>2.2.1</v>
      </c>
      <c r="F121" s="52" t="s">
        <v>2527</v>
      </c>
      <c r="G121" s="52" t="str">
        <f t="shared" si="44"/>
        <v>2 - Event codes</v>
      </c>
      <c r="H121" s="52" t="s">
        <v>2702</v>
      </c>
      <c r="I121" s="52" t="str">
        <f t="shared" si="45"/>
        <v>2.2 - Incident/complaint type</v>
      </c>
      <c r="J121" s="52" t="s">
        <v>2736</v>
      </c>
      <c r="K121" s="52" t="str">
        <f t="shared" si="46"/>
        <v>2.2.1 - Patient safety incident including duty of candour</v>
      </c>
      <c r="L121" s="52"/>
      <c r="M121" s="52" t="str">
        <f t="shared" si="47"/>
        <v/>
      </c>
      <c r="N121" s="56" t="str">
        <f t="shared" si="48"/>
        <v>Patient safety incident including duty of candour</v>
      </c>
      <c r="O121" s="56" t="str">
        <f>Table1[Full Reference Number]&amp;" - "&amp;Table1[Final Code level Name]</f>
        <v>2.2.1 - Patient safety incident including duty of candour</v>
      </c>
      <c r="P121" s="67"/>
      <c r="Q121" s="52" t="s">
        <v>1729</v>
      </c>
      <c r="R121" s="52" t="s">
        <v>47</v>
      </c>
      <c r="S121" s="52" t="s">
        <v>1726</v>
      </c>
      <c r="T121" s="52" t="s">
        <v>1561</v>
      </c>
      <c r="U121" s="52" t="str">
        <f>Table1[[#This Row],[Standard code for all incident types (Y/N)]]</f>
        <v>Yes</v>
      </c>
      <c r="V121" s="52" t="str">
        <f>Table1[[#This Row],[Standard Opt/Mandatory]]</f>
        <v>Opt</v>
      </c>
      <c r="W121" s="52" t="str">
        <f>Table1[[#This Row],[Standard code for all incident types (Y/N)]]</f>
        <v>Yes</v>
      </c>
      <c r="X121" s="52" t="str">
        <f>Table1[[#This Row],[Standard Opt/Mandatory]]</f>
        <v>Opt</v>
      </c>
      <c r="Y121" s="52" t="str">
        <f>Table1[[#This Row],[Standard code for all incident types (Y/N)]]</f>
        <v>Yes</v>
      </c>
      <c r="Z121" s="52" t="str">
        <f>Table1[[#This Row],[Standard Opt/Mandatory]]</f>
        <v>Opt</v>
      </c>
      <c r="AA121" s="52" t="str">
        <f>Table1[[#This Row],[Standard code for all incident types (Y/N)]]</f>
        <v>Yes</v>
      </c>
      <c r="AB121" s="52" t="str">
        <f>Table1[[#This Row],[Standard Opt/Mandatory]]</f>
        <v>Opt</v>
      </c>
      <c r="AC121" s="52" t="str">
        <f>Table1[[#This Row],[Standard code for all incident types (Y/N)]]</f>
        <v>Yes</v>
      </c>
      <c r="AD121" s="52" t="str">
        <f>Table1[[#This Row],[Standard Opt/Mandatory]]</f>
        <v>Opt</v>
      </c>
      <c r="AE121" s="52" t="str">
        <f>Table1[[#This Row],[Standard code for all incident types (Y/N)]]</f>
        <v>Yes</v>
      </c>
      <c r="AF121" s="52" t="str">
        <f>Table1[[#This Row],[Standard Opt/Mandatory]]</f>
        <v>Opt</v>
      </c>
      <c r="AG121" s="52" t="s">
        <v>2678</v>
      </c>
    </row>
    <row r="122" spans="1:33" ht="15" customHeight="1" x14ac:dyDescent="0.25">
      <c r="A122" s="52">
        <f t="shared" si="39"/>
        <v>2</v>
      </c>
      <c r="B122" s="52">
        <f t="shared" si="40"/>
        <v>2</v>
      </c>
      <c r="C122" s="52">
        <f t="shared" si="41"/>
        <v>2</v>
      </c>
      <c r="D122" s="52" t="str">
        <f t="shared" si="42"/>
        <v/>
      </c>
      <c r="E122" s="52" t="str">
        <f t="shared" si="43"/>
        <v>2.2.2</v>
      </c>
      <c r="F122" s="52" t="s">
        <v>2527</v>
      </c>
      <c r="G122" s="52" t="str">
        <f t="shared" si="44"/>
        <v>2 - Event codes</v>
      </c>
      <c r="H122" s="52" t="s">
        <v>2702</v>
      </c>
      <c r="I122" s="52" t="str">
        <f t="shared" si="45"/>
        <v>2.2 - Incident/complaint type</v>
      </c>
      <c r="J122" s="52" t="s">
        <v>2626</v>
      </c>
      <c r="K122" s="52" t="str">
        <f t="shared" si="46"/>
        <v>2.2.2 - Adverse drug reactions and adverse drug events</v>
      </c>
      <c r="L122" s="52"/>
      <c r="M122" s="52" t="str">
        <f t="shared" si="47"/>
        <v/>
      </c>
      <c r="N122" s="56" t="str">
        <f t="shared" si="48"/>
        <v>Adverse drug reactions and adverse drug events</v>
      </c>
      <c r="O122" s="56" t="str">
        <f>Table1[Full Reference Number]&amp;" - "&amp;Table1[Final Code level Name]</f>
        <v>2.2.2 - Adverse drug reactions and adverse drug events</v>
      </c>
      <c r="P122" s="60"/>
      <c r="Q122" s="52" t="s">
        <v>1729</v>
      </c>
      <c r="R122" s="52" t="s">
        <v>47</v>
      </c>
      <c r="S122" s="52" t="s">
        <v>1726</v>
      </c>
      <c r="T122" s="52" t="s">
        <v>1561</v>
      </c>
      <c r="U122" s="52" t="str">
        <f>Table1[[#This Row],[Standard code for all incident types (Y/N)]]</f>
        <v>Yes</v>
      </c>
      <c r="V122" s="52" t="str">
        <f>Table1[[#This Row],[Standard Opt/Mandatory]]</f>
        <v>Opt</v>
      </c>
      <c r="W122" s="52" t="str">
        <f>Table1[[#This Row],[Standard code for all incident types (Y/N)]]</f>
        <v>Yes</v>
      </c>
      <c r="X122" s="52" t="str">
        <f>Table1[[#This Row],[Standard Opt/Mandatory]]</f>
        <v>Opt</v>
      </c>
      <c r="Y122" s="52" t="str">
        <f>Table1[[#This Row],[Standard code for all incident types (Y/N)]]</f>
        <v>Yes</v>
      </c>
      <c r="Z122" s="52" t="str">
        <f>Table1[[#This Row],[Standard Opt/Mandatory]]</f>
        <v>Opt</v>
      </c>
      <c r="AA122" s="52" t="str">
        <f>Table1[[#This Row],[Standard code for all incident types (Y/N)]]</f>
        <v>Yes</v>
      </c>
      <c r="AB122" s="52" t="str">
        <f>Table1[[#This Row],[Standard Opt/Mandatory]]</f>
        <v>Opt</v>
      </c>
      <c r="AC122" s="52" t="str">
        <f>Table1[[#This Row],[Standard code for all incident types (Y/N)]]</f>
        <v>Yes</v>
      </c>
      <c r="AD122" s="52" t="str">
        <f>Table1[[#This Row],[Standard Opt/Mandatory]]</f>
        <v>Opt</v>
      </c>
      <c r="AE122" s="52" t="str">
        <f>Table1[[#This Row],[Standard code for all incident types (Y/N)]]</f>
        <v>Yes</v>
      </c>
      <c r="AF122" s="52" t="str">
        <f>Table1[[#This Row],[Standard Opt/Mandatory]]</f>
        <v>Opt</v>
      </c>
      <c r="AG122" s="52" t="s">
        <v>2685</v>
      </c>
    </row>
    <row r="123" spans="1:33" ht="15" customHeight="1" x14ac:dyDescent="0.25">
      <c r="A123" s="52">
        <f t="shared" si="39"/>
        <v>2</v>
      </c>
      <c r="B123" s="52">
        <f t="shared" si="40"/>
        <v>2</v>
      </c>
      <c r="C123" s="52">
        <f t="shared" si="41"/>
        <v>3</v>
      </c>
      <c r="D123" s="52" t="str">
        <f t="shared" si="42"/>
        <v/>
      </c>
      <c r="E123" s="52" t="str">
        <f t="shared" si="43"/>
        <v>2.2.3</v>
      </c>
      <c r="F123" s="52" t="s">
        <v>2527</v>
      </c>
      <c r="G123" s="52" t="str">
        <f t="shared" si="44"/>
        <v>2 - Event codes</v>
      </c>
      <c r="H123" s="52" t="s">
        <v>2702</v>
      </c>
      <c r="I123" s="52" t="str">
        <f t="shared" si="45"/>
        <v>2.2 - Incident/complaint type</v>
      </c>
      <c r="J123" s="52" t="s">
        <v>2639</v>
      </c>
      <c r="K123" s="52" t="str">
        <f t="shared" si="46"/>
        <v>2.2.3 - Faulty medicinal product / device</v>
      </c>
      <c r="L123" s="52"/>
      <c r="M123" s="52" t="str">
        <f t="shared" si="47"/>
        <v/>
      </c>
      <c r="N123" s="56" t="str">
        <f t="shared" si="48"/>
        <v>Faulty medicinal product / device</v>
      </c>
      <c r="O123" s="56" t="str">
        <f>Table1[Full Reference Number]&amp;" - "&amp;Table1[Final Code level Name]</f>
        <v>2.2.3 - Faulty medicinal product / device</v>
      </c>
      <c r="P123" s="60"/>
      <c r="Q123" s="52" t="s">
        <v>1729</v>
      </c>
      <c r="R123" s="52" t="s">
        <v>47</v>
      </c>
      <c r="S123" s="52" t="s">
        <v>1726</v>
      </c>
      <c r="T123" s="52" t="s">
        <v>1561</v>
      </c>
      <c r="U123" s="52" t="str">
        <f>Table1[[#This Row],[Standard code for all incident types (Y/N)]]</f>
        <v>Yes</v>
      </c>
      <c r="V123" s="52" t="str">
        <f>Table1[[#This Row],[Standard Opt/Mandatory]]</f>
        <v>Opt</v>
      </c>
      <c r="W123" s="52" t="str">
        <f>Table1[[#This Row],[Standard code for all incident types (Y/N)]]</f>
        <v>Yes</v>
      </c>
      <c r="X123" s="52" t="str">
        <f>Table1[[#This Row],[Standard Opt/Mandatory]]</f>
        <v>Opt</v>
      </c>
      <c r="Y123" s="52" t="str">
        <f>Table1[[#This Row],[Standard code for all incident types (Y/N)]]</f>
        <v>Yes</v>
      </c>
      <c r="Z123" s="52" t="str">
        <f>Table1[[#This Row],[Standard Opt/Mandatory]]</f>
        <v>Opt</v>
      </c>
      <c r="AA123" s="52" t="str">
        <f>Table1[[#This Row],[Standard code for all incident types (Y/N)]]</f>
        <v>Yes</v>
      </c>
      <c r="AB123" s="52" t="str">
        <f>Table1[[#This Row],[Standard Opt/Mandatory]]</f>
        <v>Opt</v>
      </c>
      <c r="AC123" s="52" t="str">
        <f>Table1[[#This Row],[Standard code for all incident types (Y/N)]]</f>
        <v>Yes</v>
      </c>
      <c r="AD123" s="52" t="str">
        <f>Table1[[#This Row],[Standard Opt/Mandatory]]</f>
        <v>Opt</v>
      </c>
      <c r="AE123" s="52" t="str">
        <f>Table1[[#This Row],[Standard code for all incident types (Y/N)]]</f>
        <v>Yes</v>
      </c>
      <c r="AF123" s="52" t="str">
        <f>Table1[[#This Row],[Standard Opt/Mandatory]]</f>
        <v>Opt</v>
      </c>
      <c r="AG123" s="52"/>
    </row>
    <row r="124" spans="1:33" ht="15" customHeight="1" x14ac:dyDescent="0.25">
      <c r="A124" s="52">
        <f t="shared" si="39"/>
        <v>2</v>
      </c>
      <c r="B124" s="52">
        <f t="shared" si="40"/>
        <v>2</v>
      </c>
      <c r="C124" s="52">
        <f t="shared" si="41"/>
        <v>4</v>
      </c>
      <c r="D124" s="52" t="str">
        <f t="shared" si="42"/>
        <v/>
      </c>
      <c r="E124" s="52" t="str">
        <f t="shared" si="43"/>
        <v>2.2.4</v>
      </c>
      <c r="F124" s="52" t="s">
        <v>2527</v>
      </c>
      <c r="G124" s="52" t="str">
        <f t="shared" si="44"/>
        <v>2 - Event codes</v>
      </c>
      <c r="H124" s="52" t="s">
        <v>2702</v>
      </c>
      <c r="I124" s="52" t="str">
        <f t="shared" si="45"/>
        <v>2.2 - Incident/complaint type</v>
      </c>
      <c r="J124" s="52" t="s">
        <v>1625</v>
      </c>
      <c r="K124" s="52" t="str">
        <f t="shared" si="46"/>
        <v>2.2.4 - Safeguarding incident</v>
      </c>
      <c r="L124" s="52"/>
      <c r="M124" s="52" t="str">
        <f t="shared" si="47"/>
        <v/>
      </c>
      <c r="N124" s="56" t="str">
        <f t="shared" si="48"/>
        <v>Safeguarding incident</v>
      </c>
      <c r="O124" s="56" t="str">
        <f>Table1[Full Reference Number]&amp;" - "&amp;Table1[Final Code level Name]</f>
        <v>2.2.4 - Safeguarding incident</v>
      </c>
      <c r="P124" s="60"/>
      <c r="Q124" s="52" t="s">
        <v>1729</v>
      </c>
      <c r="R124" s="52" t="s">
        <v>47</v>
      </c>
      <c r="S124" s="52" t="s">
        <v>1726</v>
      </c>
      <c r="T124" s="52" t="s">
        <v>1561</v>
      </c>
      <c r="U124" s="52" t="str">
        <f>Table1[[#This Row],[Standard code for all incident types (Y/N)]]</f>
        <v>Yes</v>
      </c>
      <c r="V124" s="52" t="str">
        <f>Table1[[#This Row],[Standard Opt/Mandatory]]</f>
        <v>Opt</v>
      </c>
      <c r="W124" s="52" t="str">
        <f>Table1[[#This Row],[Standard code for all incident types (Y/N)]]</f>
        <v>Yes</v>
      </c>
      <c r="X124" s="52" t="str">
        <f>Table1[[#This Row],[Standard Opt/Mandatory]]</f>
        <v>Opt</v>
      </c>
      <c r="Y124" s="52" t="str">
        <f>Table1[[#This Row],[Standard code for all incident types (Y/N)]]</f>
        <v>Yes</v>
      </c>
      <c r="Z124" s="52" t="str">
        <f>Table1[[#This Row],[Standard Opt/Mandatory]]</f>
        <v>Opt</v>
      </c>
      <c r="AA124" s="52" t="str">
        <f>Table1[[#This Row],[Standard code for all incident types (Y/N)]]</f>
        <v>Yes</v>
      </c>
      <c r="AB124" s="52" t="str">
        <f>Table1[[#This Row],[Standard Opt/Mandatory]]</f>
        <v>Opt</v>
      </c>
      <c r="AC124" s="52" t="str">
        <f>Table1[[#This Row],[Standard code for all incident types (Y/N)]]</f>
        <v>Yes</v>
      </c>
      <c r="AD124" s="52" t="str">
        <f>Table1[[#This Row],[Standard Opt/Mandatory]]</f>
        <v>Opt</v>
      </c>
      <c r="AE124" s="52" t="str">
        <f>Table1[[#This Row],[Standard code for all incident types (Y/N)]]</f>
        <v>Yes</v>
      </c>
      <c r="AF124" s="52" t="str">
        <f>Table1[[#This Row],[Standard Opt/Mandatory]]</f>
        <v>Opt</v>
      </c>
      <c r="AG124" s="52" t="s">
        <v>2683</v>
      </c>
    </row>
    <row r="125" spans="1:33" ht="15" customHeight="1" x14ac:dyDescent="0.25">
      <c r="A125" s="52">
        <f t="shared" si="39"/>
        <v>2</v>
      </c>
      <c r="B125" s="52">
        <f t="shared" si="40"/>
        <v>2</v>
      </c>
      <c r="C125" s="52">
        <f t="shared" si="41"/>
        <v>5</v>
      </c>
      <c r="D125" s="52" t="str">
        <f t="shared" si="42"/>
        <v/>
      </c>
      <c r="E125" s="52" t="str">
        <f t="shared" si="43"/>
        <v>2.2.5</v>
      </c>
      <c r="F125" s="52" t="s">
        <v>2527</v>
      </c>
      <c r="G125" s="52" t="str">
        <f t="shared" si="44"/>
        <v>2 - Event codes</v>
      </c>
      <c r="H125" s="52" t="s">
        <v>2702</v>
      </c>
      <c r="I125" s="52" t="str">
        <f t="shared" si="45"/>
        <v>2.2 - Incident/complaint type</v>
      </c>
      <c r="J125" s="52" t="s">
        <v>1626</v>
      </c>
      <c r="K125" s="54" t="str">
        <f t="shared" si="46"/>
        <v>2.2.5 - Information governance incident</v>
      </c>
      <c r="L125" s="52"/>
      <c r="M125" s="52" t="str">
        <f t="shared" si="47"/>
        <v/>
      </c>
      <c r="N125" s="59" t="str">
        <f t="shared" si="48"/>
        <v>Information governance incident</v>
      </c>
      <c r="O125" s="56" t="str">
        <f>Table1[Full Reference Number]&amp;" - "&amp;Table1[Final Code level Name]</f>
        <v>2.2.5 - Information governance incident</v>
      </c>
      <c r="P125" s="56"/>
      <c r="Q125" s="52" t="s">
        <v>1729</v>
      </c>
      <c r="R125" s="52" t="s">
        <v>47</v>
      </c>
      <c r="S125" s="52" t="s">
        <v>1726</v>
      </c>
      <c r="T125" s="52" t="s">
        <v>1561</v>
      </c>
      <c r="U125" s="52" t="str">
        <f>Table1[[#This Row],[Standard code for all incident types (Y/N)]]</f>
        <v>Yes</v>
      </c>
      <c r="V125" s="52" t="str">
        <f>Table1[[#This Row],[Standard Opt/Mandatory]]</f>
        <v>Opt</v>
      </c>
      <c r="W125" s="52" t="str">
        <f>Table1[[#This Row],[Standard code for all incident types (Y/N)]]</f>
        <v>Yes</v>
      </c>
      <c r="X125" s="52" t="str">
        <f>Table1[[#This Row],[Standard Opt/Mandatory]]</f>
        <v>Opt</v>
      </c>
      <c r="Y125" s="52" t="str">
        <f>Table1[[#This Row],[Standard code for all incident types (Y/N)]]</f>
        <v>Yes</v>
      </c>
      <c r="Z125" s="52" t="str">
        <f>Table1[[#This Row],[Standard Opt/Mandatory]]</f>
        <v>Opt</v>
      </c>
      <c r="AA125" s="52" t="str">
        <f>Table1[[#This Row],[Standard code for all incident types (Y/N)]]</f>
        <v>Yes</v>
      </c>
      <c r="AB125" s="52" t="str">
        <f>Table1[[#This Row],[Standard Opt/Mandatory]]</f>
        <v>Opt</v>
      </c>
      <c r="AC125" s="52" t="str">
        <f>Table1[[#This Row],[Standard code for all incident types (Y/N)]]</f>
        <v>Yes</v>
      </c>
      <c r="AD125" s="52" t="str">
        <f>Table1[[#This Row],[Standard Opt/Mandatory]]</f>
        <v>Opt</v>
      </c>
      <c r="AE125" s="52" t="str">
        <f>Table1[[#This Row],[Standard code for all incident types (Y/N)]]</f>
        <v>Yes</v>
      </c>
      <c r="AF125" s="52" t="str">
        <f>Table1[[#This Row],[Standard Opt/Mandatory]]</f>
        <v>Opt</v>
      </c>
      <c r="AG125" s="52" t="s">
        <v>2684</v>
      </c>
    </row>
    <row r="126" spans="1:33" ht="15" customHeight="1" x14ac:dyDescent="0.25">
      <c r="A126" s="52">
        <f t="shared" si="39"/>
        <v>2</v>
      </c>
      <c r="B126" s="52">
        <f t="shared" si="40"/>
        <v>2</v>
      </c>
      <c r="C126" s="52">
        <f t="shared" si="41"/>
        <v>6</v>
      </c>
      <c r="D126" s="52" t="str">
        <f t="shared" si="42"/>
        <v/>
      </c>
      <c r="E126" s="52" t="str">
        <f t="shared" si="43"/>
        <v>2.2.6</v>
      </c>
      <c r="F126" s="52" t="s">
        <v>2527</v>
      </c>
      <c r="G126" s="52" t="str">
        <f t="shared" si="44"/>
        <v>2 - Event codes</v>
      </c>
      <c r="H126" s="52" t="s">
        <v>2702</v>
      </c>
      <c r="I126" s="52" t="str">
        <f t="shared" si="45"/>
        <v>2.2 - Incident/complaint type</v>
      </c>
      <c r="J126" s="52" t="s">
        <v>128</v>
      </c>
      <c r="K126" s="54" t="str">
        <f t="shared" si="46"/>
        <v>2.2.6 - Non-conformance</v>
      </c>
      <c r="L126" s="52"/>
      <c r="M126" s="52" t="str">
        <f t="shared" si="47"/>
        <v/>
      </c>
      <c r="N126" s="59" t="str">
        <f t="shared" si="48"/>
        <v>Non-conformance</v>
      </c>
      <c r="O126" s="56" t="str">
        <f>Table1[Full Reference Number]&amp;" - "&amp;Table1[Final Code level Name]</f>
        <v>2.2.6 - Non-conformance</v>
      </c>
      <c r="P126" s="56"/>
      <c r="Q126" s="52" t="s">
        <v>1729</v>
      </c>
      <c r="R126" s="52" t="s">
        <v>47</v>
      </c>
      <c r="S126" s="52" t="s">
        <v>1726</v>
      </c>
      <c r="T126" s="52" t="s">
        <v>1561</v>
      </c>
      <c r="U126" s="52" t="str">
        <f>Table1[[#This Row],[Standard code for all incident types (Y/N)]]</f>
        <v>Yes</v>
      </c>
      <c r="V126" s="52" t="str">
        <f>Table1[[#This Row],[Standard Opt/Mandatory]]</f>
        <v>Opt</v>
      </c>
      <c r="W126" s="52" t="str">
        <f>Table1[[#This Row],[Standard code for all incident types (Y/N)]]</f>
        <v>Yes</v>
      </c>
      <c r="X126" s="52" t="str">
        <f>Table1[[#This Row],[Standard Opt/Mandatory]]</f>
        <v>Opt</v>
      </c>
      <c r="Y126" s="52" t="str">
        <f>Table1[[#This Row],[Standard code for all incident types (Y/N)]]</f>
        <v>Yes</v>
      </c>
      <c r="Z126" s="52" t="str">
        <f>Table1[[#This Row],[Standard Opt/Mandatory]]</f>
        <v>Opt</v>
      </c>
      <c r="AA126" s="52" t="str">
        <f>Table1[[#This Row],[Standard code for all incident types (Y/N)]]</f>
        <v>Yes</v>
      </c>
      <c r="AB126" s="52" t="str">
        <f>Table1[[#This Row],[Standard Opt/Mandatory]]</f>
        <v>Opt</v>
      </c>
      <c r="AC126" s="52" t="str">
        <f>Table1[[#This Row],[Standard code for all incident types (Y/N)]]</f>
        <v>Yes</v>
      </c>
      <c r="AD126" s="52" t="str">
        <f>Table1[[#This Row],[Standard Opt/Mandatory]]</f>
        <v>Opt</v>
      </c>
      <c r="AE126" s="52" t="str">
        <f>Table1[[#This Row],[Standard code for all incident types (Y/N)]]</f>
        <v>Yes</v>
      </c>
      <c r="AF126" s="52" t="str">
        <f>Table1[[#This Row],[Standard Opt/Mandatory]]</f>
        <v>Opt</v>
      </c>
      <c r="AG126" s="52"/>
    </row>
    <row r="127" spans="1:33" ht="15" customHeight="1" x14ac:dyDescent="0.25">
      <c r="A127" s="52">
        <f t="shared" si="39"/>
        <v>2</v>
      </c>
      <c r="B127" s="52">
        <f t="shared" si="40"/>
        <v>2</v>
      </c>
      <c r="C127" s="52">
        <f t="shared" si="41"/>
        <v>7</v>
      </c>
      <c r="D127" s="52" t="str">
        <f t="shared" si="42"/>
        <v/>
      </c>
      <c r="E127" s="61" t="str">
        <f>A127&amp;IF(B127="","","."&amp;B127)&amp;IF(C127="","","."&amp;C127)&amp;IF(D127="","","."&amp;D127)</f>
        <v>2.2.7</v>
      </c>
      <c r="F127" s="52" t="s">
        <v>2527</v>
      </c>
      <c r="G127" s="63" t="str">
        <f>A127&amp;" - "&amp;F127</f>
        <v>2 - Event codes</v>
      </c>
      <c r="H127" s="52" t="s">
        <v>2702</v>
      </c>
      <c r="I127" s="63" t="str">
        <f>IF(B127="","",A127&amp;"."&amp;B127&amp;" - "&amp;H127)</f>
        <v>2.2 - Incident/complaint type</v>
      </c>
      <c r="J127" s="52" t="s">
        <v>2627</v>
      </c>
      <c r="K127" s="63" t="str">
        <f>IF(C127="","",A127&amp;"."&amp;B127&amp;"."&amp;C127&amp;" - "&amp;J127)</f>
        <v>2.2.7 - Complaint – formal – written response requested</v>
      </c>
      <c r="L127" s="62"/>
      <c r="M127" s="63" t="str">
        <f>IF(D127="","",A127&amp;"."&amp;B127&amp;"."&amp;C127&amp;"."&amp;D127&amp;" - "&amp;L127)</f>
        <v/>
      </c>
      <c r="N127" s="65" t="str">
        <f>IF(NOT(ISBLANK(L127)),L127,
IF(NOT(ISBLANK(J127)),J127,
IF(NOT(ISBLANK(H127)),H127,
IF(NOT(ISBLANK(F127)),F127))))</f>
        <v>Complaint – formal – written response requested</v>
      </c>
      <c r="O127" s="65" t="str">
        <f>Table1[Full Reference Number]&amp;" - "&amp;Table1[Final Code level Name]</f>
        <v>2.2.7 - Complaint – formal – written response requested</v>
      </c>
      <c r="P127" s="66"/>
      <c r="Q127" s="56" t="s">
        <v>1729</v>
      </c>
      <c r="R127" s="52" t="s">
        <v>47</v>
      </c>
      <c r="S127" s="52" t="s">
        <v>1726</v>
      </c>
      <c r="T127" s="52" t="s">
        <v>1561</v>
      </c>
      <c r="U127" s="52" t="str">
        <f>Table1[[#This Row],[Standard code for all incident types (Y/N)]]</f>
        <v>Yes</v>
      </c>
      <c r="V127" s="52" t="str">
        <f>Table1[[#This Row],[Standard Opt/Mandatory]]</f>
        <v>Opt</v>
      </c>
      <c r="W127" s="52" t="str">
        <f>Table1[[#This Row],[Standard code for all incident types (Y/N)]]</f>
        <v>Yes</v>
      </c>
      <c r="X127" s="52" t="str">
        <f>Table1[[#This Row],[Standard Opt/Mandatory]]</f>
        <v>Opt</v>
      </c>
      <c r="Y127" s="52" t="str">
        <f>Table1[[#This Row],[Standard code for all incident types (Y/N)]]</f>
        <v>Yes</v>
      </c>
      <c r="Z127" s="52" t="str">
        <f>Table1[[#This Row],[Standard Opt/Mandatory]]</f>
        <v>Opt</v>
      </c>
      <c r="AA127" s="52" t="str">
        <f>Table1[[#This Row],[Standard code for all incident types (Y/N)]]</f>
        <v>Yes</v>
      </c>
      <c r="AB127" s="52" t="str">
        <f>Table1[[#This Row],[Standard Opt/Mandatory]]</f>
        <v>Opt</v>
      </c>
      <c r="AC127" s="52" t="str">
        <f>Table1[[#This Row],[Standard code for all incident types (Y/N)]]</f>
        <v>Yes</v>
      </c>
      <c r="AD127" s="52" t="str">
        <f>Table1[[#This Row],[Standard Opt/Mandatory]]</f>
        <v>Opt</v>
      </c>
      <c r="AE127" s="52" t="str">
        <f>Table1[[#This Row],[Standard code for all incident types (Y/N)]]</f>
        <v>Yes</v>
      </c>
      <c r="AF127" s="52" t="str">
        <f>Table1[[#This Row],[Standard Opt/Mandatory]]</f>
        <v>Opt</v>
      </c>
      <c r="AG127" s="52" t="s">
        <v>2667</v>
      </c>
    </row>
    <row r="128" spans="1:33" ht="15" customHeight="1" x14ac:dyDescent="0.25">
      <c r="A128" s="52">
        <f t="shared" si="39"/>
        <v>2</v>
      </c>
      <c r="B128" s="52">
        <f t="shared" si="40"/>
        <v>2</v>
      </c>
      <c r="C128" s="52">
        <f t="shared" si="41"/>
        <v>8</v>
      </c>
      <c r="D128" s="52" t="str">
        <f t="shared" si="42"/>
        <v/>
      </c>
      <c r="E128" s="52" t="str">
        <f t="shared" si="43"/>
        <v>2.2.8</v>
      </c>
      <c r="F128" s="52" t="s">
        <v>2527</v>
      </c>
      <c r="G128" s="52" t="str">
        <f t="shared" si="44"/>
        <v>2 - Event codes</v>
      </c>
      <c r="H128" s="52" t="s">
        <v>2702</v>
      </c>
      <c r="I128" s="52" t="str">
        <f t="shared" si="45"/>
        <v>2.2 - Incident/complaint type</v>
      </c>
      <c r="J128" s="52" t="s">
        <v>2628</v>
      </c>
      <c r="K128" s="54" t="str">
        <f t="shared" si="46"/>
        <v>2.2.8 - Complaint – informal – no written response requested</v>
      </c>
      <c r="L128" s="52"/>
      <c r="M128" s="52" t="str">
        <f t="shared" si="47"/>
        <v/>
      </c>
      <c r="N128" s="59" t="str">
        <f t="shared" si="48"/>
        <v>Complaint – informal – no written response requested</v>
      </c>
      <c r="O128" s="56" t="str">
        <f>Table1[Full Reference Number]&amp;" - "&amp;Table1[Final Code level Name]</f>
        <v>2.2.8 - Complaint – informal – no written response requested</v>
      </c>
      <c r="P128" s="56"/>
      <c r="Q128" s="52" t="s">
        <v>1729</v>
      </c>
      <c r="R128" s="52" t="s">
        <v>47</v>
      </c>
      <c r="S128" s="52" t="s">
        <v>1726</v>
      </c>
      <c r="T128" s="52" t="s">
        <v>1561</v>
      </c>
      <c r="U128" s="52" t="str">
        <f>Table1[[#This Row],[Standard code for all incident types (Y/N)]]</f>
        <v>Yes</v>
      </c>
      <c r="V128" s="52" t="str">
        <f>Table1[[#This Row],[Standard Opt/Mandatory]]</f>
        <v>Opt</v>
      </c>
      <c r="W128" s="52" t="str">
        <f>Table1[[#This Row],[Standard code for all incident types (Y/N)]]</f>
        <v>Yes</v>
      </c>
      <c r="X128" s="52" t="str">
        <f>Table1[[#This Row],[Standard Opt/Mandatory]]</f>
        <v>Opt</v>
      </c>
      <c r="Y128" s="52" t="str">
        <f>Table1[[#This Row],[Standard code for all incident types (Y/N)]]</f>
        <v>Yes</v>
      </c>
      <c r="Z128" s="52" t="str">
        <f>Table1[[#This Row],[Standard Opt/Mandatory]]</f>
        <v>Opt</v>
      </c>
      <c r="AA128" s="52" t="str">
        <f>Table1[[#This Row],[Standard code for all incident types (Y/N)]]</f>
        <v>Yes</v>
      </c>
      <c r="AB128" s="52" t="str">
        <f>Table1[[#This Row],[Standard Opt/Mandatory]]</f>
        <v>Opt</v>
      </c>
      <c r="AC128" s="52" t="str">
        <f>Table1[[#This Row],[Standard code for all incident types (Y/N)]]</f>
        <v>Yes</v>
      </c>
      <c r="AD128" s="52" t="str">
        <f>Table1[[#This Row],[Standard Opt/Mandatory]]</f>
        <v>Opt</v>
      </c>
      <c r="AE128" s="52" t="str">
        <f>Table1[[#This Row],[Standard code for all incident types (Y/N)]]</f>
        <v>Yes</v>
      </c>
      <c r="AF128" s="52" t="str">
        <f>Table1[[#This Row],[Standard Opt/Mandatory]]</f>
        <v>Opt</v>
      </c>
      <c r="AG128" s="52"/>
    </row>
    <row r="129" spans="1:33" ht="15" customHeight="1" x14ac:dyDescent="0.25">
      <c r="A129" s="52">
        <f t="shared" si="39"/>
        <v>2</v>
      </c>
      <c r="B129" s="52">
        <f t="shared" si="40"/>
        <v>2</v>
      </c>
      <c r="C129" s="52">
        <f t="shared" si="41"/>
        <v>9</v>
      </c>
      <c r="D129" s="52" t="str">
        <f t="shared" si="42"/>
        <v/>
      </c>
      <c r="E129" s="52" t="str">
        <f t="shared" si="43"/>
        <v>2.2.9</v>
      </c>
      <c r="F129" s="52" t="s">
        <v>2527</v>
      </c>
      <c r="G129" s="52" t="str">
        <f t="shared" si="44"/>
        <v>2 - Event codes</v>
      </c>
      <c r="H129" s="52" t="s">
        <v>2702</v>
      </c>
      <c r="I129" s="52" t="str">
        <f t="shared" si="45"/>
        <v>2.2 - Incident/complaint type</v>
      </c>
      <c r="J129" s="52" t="s">
        <v>2902</v>
      </c>
      <c r="K129" s="52" t="str">
        <f t="shared" si="46"/>
        <v>2.2.9 - Not reportable – downgraded following triage/investigation</v>
      </c>
      <c r="L129" s="52"/>
      <c r="M129" s="52" t="str">
        <f t="shared" si="47"/>
        <v/>
      </c>
      <c r="N129" s="56" t="str">
        <f t="shared" si="48"/>
        <v>Not reportable – downgraded following triage/investigation</v>
      </c>
      <c r="O129" s="56" t="str">
        <f>Table1[Full Reference Number]&amp;" - "&amp;Table1[Final Code level Name]</f>
        <v>2.2.9 - Not reportable – downgraded following triage/investigation</v>
      </c>
      <c r="P129" s="60"/>
      <c r="Q129" s="52" t="s">
        <v>1729</v>
      </c>
      <c r="R129" s="52" t="s">
        <v>47</v>
      </c>
      <c r="S129" s="52" t="s">
        <v>1726</v>
      </c>
      <c r="T129" s="52" t="s">
        <v>1561</v>
      </c>
      <c r="U129" s="52" t="str">
        <f>Table1[[#This Row],[Standard code for all incident types (Y/N)]]</f>
        <v>Yes</v>
      </c>
      <c r="V129" s="52" t="str">
        <f>Table1[[#This Row],[Standard Opt/Mandatory]]</f>
        <v>Opt</v>
      </c>
      <c r="W129" s="52" t="str">
        <f>Table1[[#This Row],[Standard code for all incident types (Y/N)]]</f>
        <v>Yes</v>
      </c>
      <c r="X129" s="52" t="str">
        <f>Table1[[#This Row],[Standard Opt/Mandatory]]</f>
        <v>Opt</v>
      </c>
      <c r="Y129" s="52" t="str">
        <f>Table1[[#This Row],[Standard code for all incident types (Y/N)]]</f>
        <v>Yes</v>
      </c>
      <c r="Z129" s="52" t="str">
        <f>Table1[[#This Row],[Standard Opt/Mandatory]]</f>
        <v>Opt</v>
      </c>
      <c r="AA129" s="52" t="str">
        <f>Table1[[#This Row],[Standard code for all incident types (Y/N)]]</f>
        <v>Yes</v>
      </c>
      <c r="AB129" s="52" t="str">
        <f>Table1[[#This Row],[Standard Opt/Mandatory]]</f>
        <v>Opt</v>
      </c>
      <c r="AC129" s="52" t="str">
        <f>Table1[[#This Row],[Standard code for all incident types (Y/N)]]</f>
        <v>Yes</v>
      </c>
      <c r="AD129" s="52" t="str">
        <f>Table1[[#This Row],[Standard Opt/Mandatory]]</f>
        <v>Opt</v>
      </c>
      <c r="AE129" s="52" t="str">
        <f>Table1[[#This Row],[Standard code for all incident types (Y/N)]]</f>
        <v>Yes</v>
      </c>
      <c r="AF129" s="52" t="str">
        <f>Table1[[#This Row],[Standard Opt/Mandatory]]</f>
        <v>Opt</v>
      </c>
      <c r="AG129" s="52"/>
    </row>
    <row r="130" spans="1:33" s="48" customFormat="1" ht="15" customHeight="1" x14ac:dyDescent="0.25">
      <c r="A130" s="52">
        <f t="shared" si="39"/>
        <v>2</v>
      </c>
      <c r="B130" s="52">
        <f t="shared" si="40"/>
        <v>3</v>
      </c>
      <c r="C130" s="52" t="str">
        <f t="shared" si="41"/>
        <v/>
      </c>
      <c r="D130" s="52" t="str">
        <f t="shared" si="42"/>
        <v/>
      </c>
      <c r="E130" s="52" t="str">
        <f t="shared" si="43"/>
        <v>2.3</v>
      </c>
      <c r="F130" s="52" t="s">
        <v>2527</v>
      </c>
      <c r="G130" s="52" t="str">
        <f t="shared" si="44"/>
        <v>2 - Event codes</v>
      </c>
      <c r="H130" s="52" t="s">
        <v>2703</v>
      </c>
      <c r="I130" s="52" t="str">
        <f t="shared" si="45"/>
        <v>2.3 - Medicine details</v>
      </c>
      <c r="J130" s="55"/>
      <c r="K130" s="52" t="str">
        <f t="shared" si="46"/>
        <v/>
      </c>
      <c r="L130" s="52"/>
      <c r="M130" s="52" t="str">
        <f t="shared" si="47"/>
        <v/>
      </c>
      <c r="N130" s="56" t="str">
        <f t="shared" si="48"/>
        <v>Medicine details</v>
      </c>
      <c r="O130" s="56" t="str">
        <f>Table1[Full Reference Number]&amp;" - "&amp;Table1[Final Code level Name]</f>
        <v>2.3 - Medicine details</v>
      </c>
      <c r="P130" s="56" t="s">
        <v>19</v>
      </c>
      <c r="Q130" s="52" t="s">
        <v>837</v>
      </c>
      <c r="R130" s="52" t="s">
        <v>47</v>
      </c>
      <c r="S130" s="52" t="s">
        <v>1730</v>
      </c>
      <c r="T130" s="52" t="s">
        <v>1561</v>
      </c>
      <c r="U130" s="52" t="s">
        <v>1561</v>
      </c>
      <c r="V130" s="52" t="s">
        <v>1746</v>
      </c>
      <c r="W130" s="52" t="str">
        <f>Table1[[#This Row],[Standard code for all incident types (Y/N)]]</f>
        <v>Yes</v>
      </c>
      <c r="X130" s="52" t="str">
        <f>Table1[[#This Row],[Standard Opt/Mandatory]]</f>
        <v>Man unless N/a</v>
      </c>
      <c r="Y130" s="52" t="s">
        <v>1561</v>
      </c>
      <c r="Z130" s="52" t="s">
        <v>1746</v>
      </c>
      <c r="AA130" s="52" t="str">
        <f>Table1[[#This Row],[Standard code for all incident types (Y/N)]]</f>
        <v>Yes</v>
      </c>
      <c r="AB130" s="52" t="str">
        <f>Table1[[#This Row],[Standard Opt/Mandatory]]</f>
        <v>Man unless N/a</v>
      </c>
      <c r="AC130" s="52" t="s">
        <v>1561</v>
      </c>
      <c r="AD130" s="52" t="s">
        <v>1746</v>
      </c>
      <c r="AE130" s="52" t="str">
        <f>Table1[[#This Row],[Standard code for all incident types (Y/N)]]</f>
        <v>Yes</v>
      </c>
      <c r="AF130" s="52" t="str">
        <f>Table1[[#This Row],[Standard Opt/Mandatory]]</f>
        <v>Man unless N/a</v>
      </c>
      <c r="AG130" s="52"/>
    </row>
    <row r="131" spans="1:33" ht="15" customHeight="1" x14ac:dyDescent="0.25">
      <c r="A131" s="52">
        <f t="shared" si="39"/>
        <v>2</v>
      </c>
      <c r="B131" s="52">
        <f t="shared" si="40"/>
        <v>3</v>
      </c>
      <c r="C131" s="52">
        <f t="shared" si="41"/>
        <v>1</v>
      </c>
      <c r="D131" s="52" t="str">
        <f t="shared" si="42"/>
        <v/>
      </c>
      <c r="E131" s="52" t="str">
        <f>A131&amp;IF(B131="","","."&amp;B131)&amp;IF(C131="","","."&amp;C131)&amp;IF(D131="","","."&amp;D131)</f>
        <v>2.3.1</v>
      </c>
      <c r="F131" s="52" t="s">
        <v>2527</v>
      </c>
      <c r="G131" s="52" t="str">
        <f>A131&amp;" - "&amp;F131</f>
        <v>2 - Event codes</v>
      </c>
      <c r="H131" s="52" t="s">
        <v>2703</v>
      </c>
      <c r="I131" s="52" t="str">
        <f>IF(B131="","",A131&amp;"."&amp;B131&amp;" - "&amp;H131)</f>
        <v>2.3 - Medicine details</v>
      </c>
      <c r="J131" s="52" t="s">
        <v>2166</v>
      </c>
      <c r="K131" s="52" t="str">
        <f>IF(C131="","",A131&amp;"."&amp;B131&amp;"."&amp;C131&amp;" - "&amp;J131)</f>
        <v>2.3.1 - Description of medicine</v>
      </c>
      <c r="L131" s="52"/>
      <c r="M131" s="52" t="str">
        <f>IF(D131="","",A131&amp;"."&amp;B131&amp;"."&amp;C131&amp;"."&amp;D131&amp;" - "&amp;L131)</f>
        <v/>
      </c>
      <c r="N131" s="56" t="str">
        <f>IF(NOT(ISBLANK(L131)),L131,
IF(NOT(ISBLANK(J131)),J131,
IF(NOT(ISBLANK(H131)),H131,
IF(NOT(ISBLANK(F131)),F131))))</f>
        <v>Description of medicine</v>
      </c>
      <c r="O131" s="56" t="str">
        <f>Table1[Full Reference Number]&amp;" - "&amp;Table1[Final Code level Name]</f>
        <v>2.3.1 - Description of medicine</v>
      </c>
      <c r="P131" s="76" t="s">
        <v>2167</v>
      </c>
      <c r="Q131" s="52" t="s">
        <v>1744</v>
      </c>
      <c r="R131" s="52" t="s">
        <v>47</v>
      </c>
      <c r="S131" s="52" t="s">
        <v>1730</v>
      </c>
      <c r="T131" s="52" t="s">
        <v>1561</v>
      </c>
      <c r="U131" s="52" t="s">
        <v>1561</v>
      </c>
      <c r="V131" s="52" t="s">
        <v>1746</v>
      </c>
      <c r="W131" s="52" t="str">
        <f>Table1[[#This Row],[Standard code for all incident types (Y/N)]]</f>
        <v>Yes</v>
      </c>
      <c r="X131" s="52" t="str">
        <f>Table1[[#This Row],[Standard Opt/Mandatory]]</f>
        <v>Man unless N/a</v>
      </c>
      <c r="Y131" s="52" t="s">
        <v>1561</v>
      </c>
      <c r="Z131" s="52" t="s">
        <v>1746</v>
      </c>
      <c r="AA131" s="52" t="str">
        <f>Table1[[#This Row],[Standard code for all incident types (Y/N)]]</f>
        <v>Yes</v>
      </c>
      <c r="AB131" s="52" t="str">
        <f>Table1[[#This Row],[Standard Opt/Mandatory]]</f>
        <v>Man unless N/a</v>
      </c>
      <c r="AC131" s="52" t="s">
        <v>1561</v>
      </c>
      <c r="AD131" s="52" t="s">
        <v>1746</v>
      </c>
      <c r="AE131" s="52" t="str">
        <f>Table1[[#This Row],[Standard code for all incident types (Y/N)]]</f>
        <v>Yes</v>
      </c>
      <c r="AF131" s="52" t="str">
        <f>Table1[[#This Row],[Standard Opt/Mandatory]]</f>
        <v>Man unless N/a</v>
      </c>
      <c r="AG131" s="52"/>
    </row>
    <row r="132" spans="1:33" ht="15" customHeight="1" x14ac:dyDescent="0.25">
      <c r="A132" s="52">
        <f t="shared" si="39"/>
        <v>2</v>
      </c>
      <c r="B132" s="52">
        <f t="shared" si="40"/>
        <v>3</v>
      </c>
      <c r="C132" s="52">
        <f t="shared" si="41"/>
        <v>2</v>
      </c>
      <c r="D132" s="52" t="str">
        <f t="shared" si="42"/>
        <v/>
      </c>
      <c r="E132" s="52" t="str">
        <f t="shared" si="43"/>
        <v>2.3.2</v>
      </c>
      <c r="F132" s="52" t="s">
        <v>2527</v>
      </c>
      <c r="G132" s="52" t="str">
        <f t="shared" si="44"/>
        <v>2 - Event codes</v>
      </c>
      <c r="H132" s="52" t="s">
        <v>2703</v>
      </c>
      <c r="I132" s="52" t="str">
        <f t="shared" si="45"/>
        <v>2.3 - Medicine details</v>
      </c>
      <c r="J132" s="52" t="s">
        <v>21</v>
      </c>
      <c r="K132" s="52" t="str">
        <f t="shared" si="46"/>
        <v>2.3.2 - Approved name</v>
      </c>
      <c r="L132" s="52"/>
      <c r="M132" s="52" t="str">
        <f t="shared" si="47"/>
        <v/>
      </c>
      <c r="N132" s="56" t="str">
        <f t="shared" si="48"/>
        <v>Approved name</v>
      </c>
      <c r="O132" s="56" t="str">
        <f>Table1[Full Reference Number]&amp;" - "&amp;Table1[Final Code level Name]</f>
        <v>2.3.2 - Approved name</v>
      </c>
      <c r="P132" s="57"/>
      <c r="Q132" s="52" t="s">
        <v>1744</v>
      </c>
      <c r="R132" s="52" t="s">
        <v>47</v>
      </c>
      <c r="S132" s="52" t="s">
        <v>1726</v>
      </c>
      <c r="T132" s="52" t="s">
        <v>1561</v>
      </c>
      <c r="U132" s="52" t="s">
        <v>1561</v>
      </c>
      <c r="V132" s="52" t="s">
        <v>1746</v>
      </c>
      <c r="W132" s="52" t="str">
        <f>Table1[[#This Row],[Standard code for all incident types (Y/N)]]</f>
        <v>Yes</v>
      </c>
      <c r="X132" s="52" t="str">
        <f>Table1[[#This Row],[Standard Opt/Mandatory]]</f>
        <v>Opt</v>
      </c>
      <c r="Y132" s="52" t="s">
        <v>1561</v>
      </c>
      <c r="Z132" s="52" t="s">
        <v>1746</v>
      </c>
      <c r="AA132" s="52" t="str">
        <f>Table1[[#This Row],[Standard code for all incident types (Y/N)]]</f>
        <v>Yes</v>
      </c>
      <c r="AB132" s="52" t="str">
        <f>Table1[[#This Row],[Standard Opt/Mandatory]]</f>
        <v>Opt</v>
      </c>
      <c r="AC132" s="52" t="s">
        <v>1561</v>
      </c>
      <c r="AD132" s="52" t="s">
        <v>1746</v>
      </c>
      <c r="AE132" s="52" t="str">
        <f>Table1[[#This Row],[Standard code for all incident types (Y/N)]]</f>
        <v>Yes</v>
      </c>
      <c r="AF132" s="52" t="str">
        <f>Table1[[#This Row],[Standard Opt/Mandatory]]</f>
        <v>Opt</v>
      </c>
      <c r="AG132" s="52"/>
    </row>
    <row r="133" spans="1:33" ht="15" customHeight="1" x14ac:dyDescent="0.25">
      <c r="A133" s="52">
        <f t="shared" si="39"/>
        <v>2</v>
      </c>
      <c r="B133" s="52">
        <f t="shared" si="40"/>
        <v>3</v>
      </c>
      <c r="C133" s="52">
        <f t="shared" si="41"/>
        <v>3</v>
      </c>
      <c r="D133" s="52" t="str">
        <f t="shared" si="42"/>
        <v/>
      </c>
      <c r="E133" s="52" t="str">
        <f t="shared" si="43"/>
        <v>2.3.3</v>
      </c>
      <c r="F133" s="52" t="s">
        <v>2527</v>
      </c>
      <c r="G133" s="52" t="str">
        <f t="shared" si="44"/>
        <v>2 - Event codes</v>
      </c>
      <c r="H133" s="52" t="s">
        <v>2703</v>
      </c>
      <c r="I133" s="52" t="str">
        <f t="shared" si="45"/>
        <v>2.3 - Medicine details</v>
      </c>
      <c r="J133" s="52" t="s">
        <v>2737</v>
      </c>
      <c r="K133" s="52" t="str">
        <f t="shared" si="46"/>
        <v>2.3.3 - Proprietary name</v>
      </c>
      <c r="L133" s="52"/>
      <c r="M133" s="52" t="str">
        <f t="shared" si="47"/>
        <v/>
      </c>
      <c r="N133" s="56" t="str">
        <f t="shared" si="48"/>
        <v>Proprietary name</v>
      </c>
      <c r="O133" s="56" t="str">
        <f>Table1[Full Reference Number]&amp;" - "&amp;Table1[Final Code level Name]</f>
        <v>2.3.3 - Proprietary name</v>
      </c>
      <c r="P133" s="57"/>
      <c r="Q133" s="52" t="s">
        <v>1744</v>
      </c>
      <c r="R133" s="52" t="s">
        <v>47</v>
      </c>
      <c r="S133" s="52" t="s">
        <v>1730</v>
      </c>
      <c r="T133" s="52" t="s">
        <v>1561</v>
      </c>
      <c r="U133" s="52" t="s">
        <v>1561</v>
      </c>
      <c r="V133" s="52" t="s">
        <v>1746</v>
      </c>
      <c r="W133" s="52" t="str">
        <f>Table1[[#This Row],[Standard code for all incident types (Y/N)]]</f>
        <v>Yes</v>
      </c>
      <c r="X133" s="52" t="str">
        <f>Table1[[#This Row],[Standard Opt/Mandatory]]</f>
        <v>Man unless N/a</v>
      </c>
      <c r="Y133" s="52" t="s">
        <v>1561</v>
      </c>
      <c r="Z133" s="52" t="s">
        <v>1746</v>
      </c>
      <c r="AA133" s="52" t="str">
        <f>Table1[[#This Row],[Standard code for all incident types (Y/N)]]</f>
        <v>Yes</v>
      </c>
      <c r="AB133" s="52" t="str">
        <f>Table1[[#This Row],[Standard Opt/Mandatory]]</f>
        <v>Man unless N/a</v>
      </c>
      <c r="AC133" s="52" t="s">
        <v>1561</v>
      </c>
      <c r="AD133" s="52" t="s">
        <v>1746</v>
      </c>
      <c r="AE133" s="52" t="str">
        <f>Table1[[#This Row],[Standard code for all incident types (Y/N)]]</f>
        <v>Yes</v>
      </c>
      <c r="AF133" s="52" t="str">
        <f>Table1[[#This Row],[Standard Opt/Mandatory]]</f>
        <v>Man unless N/a</v>
      </c>
      <c r="AG133" s="52"/>
    </row>
    <row r="134" spans="1:33" ht="15" customHeight="1" x14ac:dyDescent="0.25">
      <c r="A134" s="52">
        <f t="shared" si="39"/>
        <v>2</v>
      </c>
      <c r="B134" s="52">
        <f t="shared" si="40"/>
        <v>3</v>
      </c>
      <c r="C134" s="52">
        <f t="shared" si="41"/>
        <v>4</v>
      </c>
      <c r="D134" s="52" t="str">
        <f t="shared" si="42"/>
        <v/>
      </c>
      <c r="E134" s="52" t="str">
        <f t="shared" si="43"/>
        <v>2.3.4</v>
      </c>
      <c r="F134" s="52" t="s">
        <v>2527</v>
      </c>
      <c r="G134" s="52" t="str">
        <f t="shared" si="44"/>
        <v>2 - Event codes</v>
      </c>
      <c r="H134" s="52" t="s">
        <v>2703</v>
      </c>
      <c r="I134" s="52" t="str">
        <f t="shared" si="45"/>
        <v>2.3 - Medicine details</v>
      </c>
      <c r="J134" s="52" t="s">
        <v>2738</v>
      </c>
      <c r="K134" s="52" t="str">
        <f t="shared" si="46"/>
        <v>2.3.4 - Non-proprietary name</v>
      </c>
      <c r="L134" s="52"/>
      <c r="M134" s="52" t="str">
        <f t="shared" si="47"/>
        <v/>
      </c>
      <c r="N134" s="56" t="str">
        <f t="shared" si="48"/>
        <v>Non-proprietary name</v>
      </c>
      <c r="O134" s="56" t="str">
        <f>Table1[Full Reference Number]&amp;" - "&amp;Table1[Final Code level Name]</f>
        <v>2.3.4 - Non-proprietary name</v>
      </c>
      <c r="P134" s="57"/>
      <c r="Q134" s="52" t="s">
        <v>1744</v>
      </c>
      <c r="R134" s="52" t="s">
        <v>47</v>
      </c>
      <c r="S134" s="52" t="s">
        <v>1730</v>
      </c>
      <c r="T134" s="52" t="s">
        <v>1561</v>
      </c>
      <c r="U134" s="52" t="s">
        <v>1561</v>
      </c>
      <c r="V134" s="52" t="s">
        <v>1746</v>
      </c>
      <c r="W134" s="52" t="str">
        <f>Table1[[#This Row],[Standard code for all incident types (Y/N)]]</f>
        <v>Yes</v>
      </c>
      <c r="X134" s="52" t="str">
        <f>Table1[[#This Row],[Standard Opt/Mandatory]]</f>
        <v>Man unless N/a</v>
      </c>
      <c r="Y134" s="52" t="s">
        <v>1561</v>
      </c>
      <c r="Z134" s="52" t="s">
        <v>1746</v>
      </c>
      <c r="AA134" s="52" t="str">
        <f>Table1[[#This Row],[Standard code for all incident types (Y/N)]]</f>
        <v>Yes</v>
      </c>
      <c r="AB134" s="52" t="str">
        <f>Table1[[#This Row],[Standard Opt/Mandatory]]</f>
        <v>Man unless N/a</v>
      </c>
      <c r="AC134" s="52" t="s">
        <v>1561</v>
      </c>
      <c r="AD134" s="52" t="s">
        <v>1746</v>
      </c>
      <c r="AE134" s="52" t="str">
        <f>Table1[[#This Row],[Standard code for all incident types (Y/N)]]</f>
        <v>Yes</v>
      </c>
      <c r="AF134" s="52" t="str">
        <f>Table1[[#This Row],[Standard Opt/Mandatory]]</f>
        <v>Man unless N/a</v>
      </c>
      <c r="AG134" s="52"/>
    </row>
    <row r="135" spans="1:33" ht="15" customHeight="1" x14ac:dyDescent="0.25">
      <c r="A135" s="52">
        <f t="shared" si="39"/>
        <v>2</v>
      </c>
      <c r="B135" s="52">
        <f t="shared" si="40"/>
        <v>3</v>
      </c>
      <c r="C135" s="52">
        <f t="shared" si="41"/>
        <v>5</v>
      </c>
      <c r="D135" s="52" t="str">
        <f t="shared" si="42"/>
        <v/>
      </c>
      <c r="E135" s="52" t="str">
        <f t="shared" si="43"/>
        <v>2.3.5</v>
      </c>
      <c r="F135" s="52" t="s">
        <v>2527</v>
      </c>
      <c r="G135" s="52" t="str">
        <f t="shared" si="44"/>
        <v>2 - Event codes</v>
      </c>
      <c r="H135" s="52" t="s">
        <v>2703</v>
      </c>
      <c r="I135" s="52" t="str">
        <f t="shared" si="45"/>
        <v>2.3 - Medicine details</v>
      </c>
      <c r="J135" s="52" t="s">
        <v>2930</v>
      </c>
      <c r="K135" s="52" t="str">
        <f t="shared" si="46"/>
        <v>2.3.5 - Dose form</v>
      </c>
      <c r="L135" s="52"/>
      <c r="M135" s="52" t="str">
        <f t="shared" si="47"/>
        <v/>
      </c>
      <c r="N135" s="56" t="str">
        <f t="shared" si="48"/>
        <v>Dose form</v>
      </c>
      <c r="O135" s="56" t="str">
        <f>Table1[Full Reference Number]&amp;" - "&amp;Table1[Final Code level Name]</f>
        <v>2.3.5 - Dose form</v>
      </c>
      <c r="P135" s="57"/>
      <c r="Q135" s="52" t="s">
        <v>1744</v>
      </c>
      <c r="R135" s="52" t="s">
        <v>47</v>
      </c>
      <c r="S135" s="52" t="s">
        <v>1726</v>
      </c>
      <c r="T135" s="52" t="s">
        <v>1561</v>
      </c>
      <c r="U135" s="52" t="s">
        <v>1561</v>
      </c>
      <c r="V135" s="52" t="s">
        <v>1746</v>
      </c>
      <c r="W135" s="52" t="str">
        <f>Table1[[#This Row],[Standard code for all incident types (Y/N)]]</f>
        <v>Yes</v>
      </c>
      <c r="X135" s="52" t="str">
        <f>Table1[[#This Row],[Standard Opt/Mandatory]]</f>
        <v>Opt</v>
      </c>
      <c r="Y135" s="52" t="s">
        <v>1561</v>
      </c>
      <c r="Z135" s="52" t="s">
        <v>1746</v>
      </c>
      <c r="AA135" s="52" t="str">
        <f>Table1[[#This Row],[Standard code for all incident types (Y/N)]]</f>
        <v>Yes</v>
      </c>
      <c r="AB135" s="52" t="str">
        <f>Table1[[#This Row],[Standard Opt/Mandatory]]</f>
        <v>Opt</v>
      </c>
      <c r="AC135" s="52" t="s">
        <v>1561</v>
      </c>
      <c r="AD135" s="52" t="s">
        <v>1746</v>
      </c>
      <c r="AE135" s="52" t="str">
        <f>Table1[[#This Row],[Standard code for all incident types (Y/N)]]</f>
        <v>Yes</v>
      </c>
      <c r="AF135" s="52" t="str">
        <f>Table1[[#This Row],[Standard Opt/Mandatory]]</f>
        <v>Opt</v>
      </c>
      <c r="AG135" s="52"/>
    </row>
    <row r="136" spans="1:33" ht="15" customHeight="1" x14ac:dyDescent="0.25">
      <c r="A136" s="52">
        <f t="shared" si="39"/>
        <v>2</v>
      </c>
      <c r="B136" s="52">
        <f t="shared" si="40"/>
        <v>3</v>
      </c>
      <c r="C136" s="52">
        <f t="shared" si="41"/>
        <v>5</v>
      </c>
      <c r="D136" s="52">
        <f t="shared" si="42"/>
        <v>1</v>
      </c>
      <c r="E136" s="52" t="str">
        <f t="shared" si="43"/>
        <v>2.3.5.1</v>
      </c>
      <c r="F136" s="52" t="s">
        <v>2527</v>
      </c>
      <c r="G136" s="52" t="str">
        <f t="shared" si="44"/>
        <v>2 - Event codes</v>
      </c>
      <c r="H136" s="52" t="s">
        <v>2703</v>
      </c>
      <c r="I136" s="52" t="str">
        <f t="shared" si="45"/>
        <v>2.3 - Medicine details</v>
      </c>
      <c r="J136" s="52" t="s">
        <v>2930</v>
      </c>
      <c r="K136" s="54" t="str">
        <f t="shared" si="46"/>
        <v>2.3.5 - Dose form</v>
      </c>
      <c r="L136" s="52" t="s">
        <v>1656</v>
      </c>
      <c r="M136" s="52" t="str">
        <f t="shared" si="47"/>
        <v>2.3.5.1 - Oral solid</v>
      </c>
      <c r="N136" s="59" t="str">
        <f t="shared" si="48"/>
        <v>Oral solid</v>
      </c>
      <c r="O136" s="56" t="str">
        <f>Table1[Full Reference Number]&amp;" - "&amp;Table1[Final Code level Name]</f>
        <v>2.3.5.1 - Oral solid</v>
      </c>
      <c r="P136" s="58"/>
      <c r="Q136" s="52" t="s">
        <v>1728</v>
      </c>
      <c r="R136" s="52" t="s">
        <v>47</v>
      </c>
      <c r="S136" s="52" t="s">
        <v>1726</v>
      </c>
      <c r="T136" s="52" t="s">
        <v>1561</v>
      </c>
      <c r="U136" s="52" t="s">
        <v>1561</v>
      </c>
      <c r="V136" s="52" t="s">
        <v>1746</v>
      </c>
      <c r="W136" s="52" t="str">
        <f>Table1[[#This Row],[Standard code for all incident types (Y/N)]]</f>
        <v>Yes</v>
      </c>
      <c r="X136" s="52" t="str">
        <f>Table1[[#This Row],[Standard Opt/Mandatory]]</f>
        <v>Opt</v>
      </c>
      <c r="Y136" s="52" t="s">
        <v>1561</v>
      </c>
      <c r="Z136" s="52" t="s">
        <v>1746</v>
      </c>
      <c r="AA136" s="52" t="str">
        <f>Table1[[#This Row],[Standard code for all incident types (Y/N)]]</f>
        <v>Yes</v>
      </c>
      <c r="AB136" s="52" t="str">
        <f>Table1[[#This Row],[Standard Opt/Mandatory]]</f>
        <v>Opt</v>
      </c>
      <c r="AC136" s="52" t="s">
        <v>1561</v>
      </c>
      <c r="AD136" s="52" t="s">
        <v>1746</v>
      </c>
      <c r="AE136" s="52" t="str">
        <f>Table1[[#This Row],[Standard code for all incident types (Y/N)]]</f>
        <v>Yes</v>
      </c>
      <c r="AF136" s="52" t="str">
        <f>Table1[[#This Row],[Standard Opt/Mandatory]]</f>
        <v>Opt</v>
      </c>
      <c r="AG136" s="52"/>
    </row>
    <row r="137" spans="1:33" ht="15" customHeight="1" x14ac:dyDescent="0.25">
      <c r="A137" s="52">
        <f t="shared" si="39"/>
        <v>2</v>
      </c>
      <c r="B137" s="52">
        <f t="shared" si="40"/>
        <v>3</v>
      </c>
      <c r="C137" s="52">
        <f t="shared" si="41"/>
        <v>5</v>
      </c>
      <c r="D137" s="52">
        <f t="shared" si="42"/>
        <v>2</v>
      </c>
      <c r="E137" s="52" t="str">
        <f t="shared" si="43"/>
        <v>2.3.5.2</v>
      </c>
      <c r="F137" s="52" t="s">
        <v>2527</v>
      </c>
      <c r="G137" s="52" t="str">
        <f t="shared" si="44"/>
        <v>2 - Event codes</v>
      </c>
      <c r="H137" s="52" t="s">
        <v>2703</v>
      </c>
      <c r="I137" s="52" t="str">
        <f t="shared" si="45"/>
        <v>2.3 - Medicine details</v>
      </c>
      <c r="J137" s="52" t="s">
        <v>2930</v>
      </c>
      <c r="K137" s="54" t="str">
        <f t="shared" si="46"/>
        <v>2.3.5 - Dose form</v>
      </c>
      <c r="L137" s="52" t="s">
        <v>2825</v>
      </c>
      <c r="M137" s="52" t="str">
        <f t="shared" si="47"/>
        <v>2.3.5.2 - Oral liquid</v>
      </c>
      <c r="N137" s="59" t="str">
        <f t="shared" si="48"/>
        <v>Oral liquid</v>
      </c>
      <c r="O137" s="56" t="str">
        <f>Table1[Full Reference Number]&amp;" - "&amp;Table1[Final Code level Name]</f>
        <v>2.3.5.2 - Oral liquid</v>
      </c>
      <c r="P137" s="58"/>
      <c r="Q137" s="52" t="s">
        <v>1728</v>
      </c>
      <c r="R137" s="52" t="s">
        <v>47</v>
      </c>
      <c r="S137" s="52" t="s">
        <v>1726</v>
      </c>
      <c r="T137" s="52" t="s">
        <v>1561</v>
      </c>
      <c r="U137" s="52" t="s">
        <v>1561</v>
      </c>
      <c r="V137" s="52" t="s">
        <v>1746</v>
      </c>
      <c r="W137" s="52" t="str">
        <f>Table1[[#This Row],[Standard code for all incident types (Y/N)]]</f>
        <v>Yes</v>
      </c>
      <c r="X137" s="52" t="str">
        <f>Table1[[#This Row],[Standard Opt/Mandatory]]</f>
        <v>Opt</v>
      </c>
      <c r="Y137" s="52" t="s">
        <v>1561</v>
      </c>
      <c r="Z137" s="52" t="s">
        <v>1746</v>
      </c>
      <c r="AA137" s="52" t="str">
        <f>Table1[[#This Row],[Standard code for all incident types (Y/N)]]</f>
        <v>Yes</v>
      </c>
      <c r="AB137" s="52" t="str">
        <f>Table1[[#This Row],[Standard Opt/Mandatory]]</f>
        <v>Opt</v>
      </c>
      <c r="AC137" s="52" t="s">
        <v>1561</v>
      </c>
      <c r="AD137" s="52" t="s">
        <v>1746</v>
      </c>
      <c r="AE137" s="52" t="str">
        <f>Table1[[#This Row],[Standard code for all incident types (Y/N)]]</f>
        <v>Yes</v>
      </c>
      <c r="AF137" s="52" t="str">
        <f>Table1[[#This Row],[Standard Opt/Mandatory]]</f>
        <v>Opt</v>
      </c>
      <c r="AG137" s="52"/>
    </row>
    <row r="138" spans="1:33" ht="15" customHeight="1" x14ac:dyDescent="0.25">
      <c r="A138" s="52">
        <f t="shared" si="39"/>
        <v>2</v>
      </c>
      <c r="B138" s="52">
        <f t="shared" si="40"/>
        <v>3</v>
      </c>
      <c r="C138" s="52">
        <f t="shared" si="41"/>
        <v>5</v>
      </c>
      <c r="D138" s="52">
        <f t="shared" si="42"/>
        <v>3</v>
      </c>
      <c r="E138" s="52" t="str">
        <f t="shared" si="43"/>
        <v>2.3.5.3</v>
      </c>
      <c r="F138" s="52" t="s">
        <v>2527</v>
      </c>
      <c r="G138" s="52" t="str">
        <f t="shared" si="44"/>
        <v>2 - Event codes</v>
      </c>
      <c r="H138" s="52" t="s">
        <v>2703</v>
      </c>
      <c r="I138" s="52" t="str">
        <f t="shared" si="45"/>
        <v>2.3 - Medicine details</v>
      </c>
      <c r="J138" s="52" t="s">
        <v>2930</v>
      </c>
      <c r="K138" s="54" t="str">
        <f t="shared" si="46"/>
        <v>2.3.5 - Dose form</v>
      </c>
      <c r="L138" s="52" t="s">
        <v>1738</v>
      </c>
      <c r="M138" s="52" t="str">
        <f t="shared" si="47"/>
        <v>2.3.5.3 - Injection (SC or IM)</v>
      </c>
      <c r="N138" s="59" t="str">
        <f t="shared" si="48"/>
        <v>Injection (SC or IM)</v>
      </c>
      <c r="O138" s="56" t="str">
        <f>Table1[Full Reference Number]&amp;" - "&amp;Table1[Final Code level Name]</f>
        <v>2.3.5.3 - Injection (SC or IM)</v>
      </c>
      <c r="P138" s="58"/>
      <c r="Q138" s="52" t="s">
        <v>1728</v>
      </c>
      <c r="R138" s="52" t="s">
        <v>47</v>
      </c>
      <c r="S138" s="52" t="s">
        <v>1726</v>
      </c>
      <c r="T138" s="52" t="s">
        <v>1561</v>
      </c>
      <c r="U138" s="52" t="s">
        <v>1561</v>
      </c>
      <c r="V138" s="52" t="s">
        <v>1746</v>
      </c>
      <c r="W138" s="52" t="str">
        <f>Table1[[#This Row],[Standard code for all incident types (Y/N)]]</f>
        <v>Yes</v>
      </c>
      <c r="X138" s="52" t="str">
        <f>Table1[[#This Row],[Standard Opt/Mandatory]]</f>
        <v>Opt</v>
      </c>
      <c r="Y138" s="52" t="s">
        <v>1561</v>
      </c>
      <c r="Z138" s="52" t="s">
        <v>1746</v>
      </c>
      <c r="AA138" s="52" t="str">
        <f>Table1[[#This Row],[Standard code for all incident types (Y/N)]]</f>
        <v>Yes</v>
      </c>
      <c r="AB138" s="52" t="str">
        <f>Table1[[#This Row],[Standard Opt/Mandatory]]</f>
        <v>Opt</v>
      </c>
      <c r="AC138" s="52" t="s">
        <v>1561</v>
      </c>
      <c r="AD138" s="52" t="s">
        <v>1746</v>
      </c>
      <c r="AE138" s="52" t="str">
        <f>Table1[[#This Row],[Standard code for all incident types (Y/N)]]</f>
        <v>Yes</v>
      </c>
      <c r="AF138" s="52" t="str">
        <f>Table1[[#This Row],[Standard Opt/Mandatory]]</f>
        <v>Opt</v>
      </c>
      <c r="AG138" s="52"/>
    </row>
    <row r="139" spans="1:33" ht="15" customHeight="1" x14ac:dyDescent="0.25">
      <c r="A139" s="52">
        <f t="shared" si="39"/>
        <v>2</v>
      </c>
      <c r="B139" s="52">
        <f t="shared" si="40"/>
        <v>3</v>
      </c>
      <c r="C139" s="52">
        <f t="shared" si="41"/>
        <v>5</v>
      </c>
      <c r="D139" s="52">
        <f t="shared" si="42"/>
        <v>4</v>
      </c>
      <c r="E139" s="52" t="str">
        <f t="shared" si="43"/>
        <v>2.3.5.4</v>
      </c>
      <c r="F139" s="52" t="s">
        <v>2527</v>
      </c>
      <c r="G139" s="52" t="str">
        <f t="shared" si="44"/>
        <v>2 - Event codes</v>
      </c>
      <c r="H139" s="52" t="s">
        <v>2703</v>
      </c>
      <c r="I139" s="52" t="str">
        <f t="shared" si="45"/>
        <v>2.3 - Medicine details</v>
      </c>
      <c r="J139" s="52" t="s">
        <v>2930</v>
      </c>
      <c r="K139" s="54" t="str">
        <f t="shared" si="46"/>
        <v>2.3.5 - Dose form</v>
      </c>
      <c r="L139" s="52" t="s">
        <v>1739</v>
      </c>
      <c r="M139" s="52" t="str">
        <f t="shared" si="47"/>
        <v>2.3.5.4 - Injection (IV)</v>
      </c>
      <c r="N139" s="59" t="str">
        <f t="shared" si="48"/>
        <v>Injection (IV)</v>
      </c>
      <c r="O139" s="56" t="str">
        <f>Table1[Full Reference Number]&amp;" - "&amp;Table1[Final Code level Name]</f>
        <v>2.3.5.4 - Injection (IV)</v>
      </c>
      <c r="P139" s="58"/>
      <c r="Q139" s="52" t="s">
        <v>1728</v>
      </c>
      <c r="R139" s="52" t="s">
        <v>47</v>
      </c>
      <c r="S139" s="52" t="s">
        <v>1726</v>
      </c>
      <c r="T139" s="52" t="s">
        <v>1561</v>
      </c>
      <c r="U139" s="52" t="s">
        <v>1561</v>
      </c>
      <c r="V139" s="52" t="s">
        <v>1746</v>
      </c>
      <c r="W139" s="52" t="str">
        <f>Table1[[#This Row],[Standard code for all incident types (Y/N)]]</f>
        <v>Yes</v>
      </c>
      <c r="X139" s="52" t="str">
        <f>Table1[[#This Row],[Standard Opt/Mandatory]]</f>
        <v>Opt</v>
      </c>
      <c r="Y139" s="52" t="s">
        <v>1561</v>
      </c>
      <c r="Z139" s="52" t="s">
        <v>1746</v>
      </c>
      <c r="AA139" s="52" t="str">
        <f>Table1[[#This Row],[Standard code for all incident types (Y/N)]]</f>
        <v>Yes</v>
      </c>
      <c r="AB139" s="52" t="str">
        <f>Table1[[#This Row],[Standard Opt/Mandatory]]</f>
        <v>Opt</v>
      </c>
      <c r="AC139" s="52" t="s">
        <v>1561</v>
      </c>
      <c r="AD139" s="52" t="s">
        <v>1746</v>
      </c>
      <c r="AE139" s="52" t="str">
        <f>Table1[[#This Row],[Standard code for all incident types (Y/N)]]</f>
        <v>Yes</v>
      </c>
      <c r="AF139" s="52" t="str">
        <f>Table1[[#This Row],[Standard Opt/Mandatory]]</f>
        <v>Opt</v>
      </c>
      <c r="AG139" s="52"/>
    </row>
    <row r="140" spans="1:33" ht="15" customHeight="1" x14ac:dyDescent="0.25">
      <c r="A140" s="52">
        <f t="shared" ref="A140:A150" si="49">IF(F140&lt;&gt;F139,A139+1,A139)</f>
        <v>2</v>
      </c>
      <c r="B140" s="52">
        <f t="shared" ref="B140:B150" si="50">IF(ISERROR(IF(ISBLANK(H140),"",IF(F140&lt;&gt;F139,1,IF(H140&lt;&gt;H139,B139+1,B139)))),1,IF(ISBLANK(H140),"",IF(F140&lt;&gt;F139,1,IF(H140&lt;&gt;H139,B139+1,B139))))</f>
        <v>3</v>
      </c>
      <c r="C140" s="52">
        <f t="shared" ref="C140:C150" si="51">IF(ISERROR(IF(ISBLANK(J140),"",IF(H140&lt;&gt;H139,1,IF(J140&lt;&gt;J139,C139+1,C139)))),1,IF(ISBLANK(J140),"",IF(H140&lt;&gt;H139,1,IF(J140&lt;&gt;J139,C139+1,C139))))</f>
        <v>5</v>
      </c>
      <c r="D140" s="52">
        <f t="shared" ref="D140:D150" si="52">IF(ISERROR(IF(ISBLANK(L140),"",IF(J140&lt;&gt;J139,1,IF(L140&lt;&gt;L139,D139+1,D139)))),1,IF(ISBLANK(L140),"",IF(J140&lt;&gt;J139,1,IF(L140&lt;&gt;L139,D139+1,D139))))</f>
        <v>5</v>
      </c>
      <c r="E140" s="52" t="str">
        <f t="shared" si="43"/>
        <v>2.3.5.5</v>
      </c>
      <c r="F140" s="52" t="s">
        <v>2527</v>
      </c>
      <c r="G140" s="52" t="str">
        <f t="shared" si="44"/>
        <v>2 - Event codes</v>
      </c>
      <c r="H140" s="52" t="s">
        <v>2703</v>
      </c>
      <c r="I140" s="52" t="str">
        <f t="shared" si="45"/>
        <v>2.3 - Medicine details</v>
      </c>
      <c r="J140" s="52" t="s">
        <v>2930</v>
      </c>
      <c r="K140" s="54" t="str">
        <f t="shared" si="46"/>
        <v>2.3.5 - Dose form</v>
      </c>
      <c r="L140" s="52" t="s">
        <v>2931</v>
      </c>
      <c r="M140" s="52" t="str">
        <f t="shared" si="47"/>
        <v>2.3.5.5 - Cutaneous / transdermal</v>
      </c>
      <c r="N140" s="59" t="str">
        <f t="shared" si="48"/>
        <v>Cutaneous / transdermal</v>
      </c>
      <c r="O140" s="56" t="str">
        <f>Table1[Full Reference Number]&amp;" - "&amp;Table1[Final Code level Name]</f>
        <v>2.3.5.5 - Cutaneous / transdermal</v>
      </c>
      <c r="P140" s="58"/>
      <c r="Q140" s="52" t="s">
        <v>1728</v>
      </c>
      <c r="R140" s="52" t="s">
        <v>47</v>
      </c>
      <c r="S140" s="52" t="s">
        <v>1726</v>
      </c>
      <c r="T140" s="52" t="s">
        <v>1561</v>
      </c>
      <c r="U140" s="52" t="s">
        <v>1561</v>
      </c>
      <c r="V140" s="52" t="s">
        <v>1746</v>
      </c>
      <c r="W140" s="52" t="str">
        <f>Table1[[#This Row],[Standard code for all incident types (Y/N)]]</f>
        <v>Yes</v>
      </c>
      <c r="X140" s="52" t="str">
        <f>Table1[[#This Row],[Standard Opt/Mandatory]]</f>
        <v>Opt</v>
      </c>
      <c r="Y140" s="52" t="s">
        <v>1561</v>
      </c>
      <c r="Z140" s="52" t="s">
        <v>1746</v>
      </c>
      <c r="AA140" s="52" t="str">
        <f>Table1[[#This Row],[Standard code for all incident types (Y/N)]]</f>
        <v>Yes</v>
      </c>
      <c r="AB140" s="52" t="str">
        <f>Table1[[#This Row],[Standard Opt/Mandatory]]</f>
        <v>Opt</v>
      </c>
      <c r="AC140" s="52" t="s">
        <v>1561</v>
      </c>
      <c r="AD140" s="52" t="s">
        <v>1746</v>
      </c>
      <c r="AE140" s="52" t="str">
        <f>Table1[[#This Row],[Standard code for all incident types (Y/N)]]</f>
        <v>Yes</v>
      </c>
      <c r="AF140" s="52" t="str">
        <f>Table1[[#This Row],[Standard Opt/Mandatory]]</f>
        <v>Opt</v>
      </c>
      <c r="AG140" s="52"/>
    </row>
    <row r="141" spans="1:33" ht="15" customHeight="1" x14ac:dyDescent="0.25">
      <c r="A141" s="52">
        <f t="shared" si="49"/>
        <v>2</v>
      </c>
      <c r="B141" s="52">
        <f t="shared" si="50"/>
        <v>3</v>
      </c>
      <c r="C141" s="52">
        <f t="shared" si="51"/>
        <v>5</v>
      </c>
      <c r="D141" s="52">
        <f t="shared" si="52"/>
        <v>6</v>
      </c>
      <c r="E141" s="61" t="str">
        <f>A141&amp;IF(B141="","","."&amp;B141)&amp;IF(C141="","","."&amp;C141)&amp;IF(D141="","","."&amp;D141)</f>
        <v>2.3.5.6</v>
      </c>
      <c r="F141" s="52" t="s">
        <v>2527</v>
      </c>
      <c r="G141" s="63" t="str">
        <f>A141&amp;" - "&amp;F141</f>
        <v>2 - Event codes</v>
      </c>
      <c r="H141" s="52" t="s">
        <v>2703</v>
      </c>
      <c r="I141" s="63" t="str">
        <f>IF(B141="","",A141&amp;"."&amp;B141&amp;" - "&amp;H141)</f>
        <v>2.3 - Medicine details</v>
      </c>
      <c r="J141" s="52" t="s">
        <v>2930</v>
      </c>
      <c r="K141" s="63" t="str">
        <f>IF(C141="","",A141&amp;"."&amp;B141&amp;"."&amp;C141&amp;" - "&amp;J141)</f>
        <v>2.3.5 - Dose form</v>
      </c>
      <c r="L141" s="62" t="s">
        <v>2917</v>
      </c>
      <c r="M141" s="63" t="str">
        <f>IF(D141="","",A141&amp;"."&amp;B141&amp;"."&amp;C141&amp;"."&amp;D141&amp;" - "&amp;L141)</f>
        <v>2.3.5.6 - Eye/Ear/Nose Drops</v>
      </c>
      <c r="N141" s="65" t="str">
        <f>IF(NOT(ISBLANK(L141)),L141,
IF(NOT(ISBLANK(J141)),J141,
IF(NOT(ISBLANK(H141)),H141,
IF(NOT(ISBLANK(F141)),F141))))</f>
        <v>Eye/Ear/Nose Drops</v>
      </c>
      <c r="O141" s="65" t="str">
        <f>Table1[Full Reference Number]&amp;" - "&amp;Table1[Final Code level Name]</f>
        <v>2.3.5.6 - Eye/Ear/Nose Drops</v>
      </c>
      <c r="P141" s="64"/>
      <c r="Q141" s="52" t="s">
        <v>1728</v>
      </c>
      <c r="R141" s="52" t="s">
        <v>47</v>
      </c>
      <c r="S141" s="52" t="s">
        <v>1726</v>
      </c>
      <c r="T141" s="52" t="s">
        <v>1561</v>
      </c>
      <c r="U141" s="52" t="s">
        <v>1561</v>
      </c>
      <c r="V141" s="52" t="s">
        <v>1746</v>
      </c>
      <c r="W141" s="52" t="str">
        <f>Table1[[#This Row],[Standard code for all incident types (Y/N)]]</f>
        <v>Yes</v>
      </c>
      <c r="X141" s="52" t="str">
        <f>Table1[[#This Row],[Standard Opt/Mandatory]]</f>
        <v>Opt</v>
      </c>
      <c r="Y141" s="52" t="s">
        <v>1561</v>
      </c>
      <c r="Z141" s="52" t="s">
        <v>1746</v>
      </c>
      <c r="AA141" s="52" t="str">
        <f>Table1[[#This Row],[Standard code for all incident types (Y/N)]]</f>
        <v>Yes</v>
      </c>
      <c r="AB141" s="52" t="str">
        <f>Table1[[#This Row],[Standard Opt/Mandatory]]</f>
        <v>Opt</v>
      </c>
      <c r="AC141" s="52" t="s">
        <v>1561</v>
      </c>
      <c r="AD141" s="52" t="s">
        <v>1746</v>
      </c>
      <c r="AE141" s="52" t="str">
        <f>Table1[[#This Row],[Standard code for all incident types (Y/N)]]</f>
        <v>Yes</v>
      </c>
      <c r="AF141" s="52" t="str">
        <f>Table1[[#This Row],[Standard Opt/Mandatory]]</f>
        <v>Opt</v>
      </c>
      <c r="AG141" s="52"/>
    </row>
    <row r="142" spans="1:33" ht="15" customHeight="1" x14ac:dyDescent="0.25">
      <c r="A142" s="52">
        <f t="shared" si="49"/>
        <v>2</v>
      </c>
      <c r="B142" s="52">
        <f t="shared" si="50"/>
        <v>3</v>
      </c>
      <c r="C142" s="52">
        <f t="shared" si="51"/>
        <v>5</v>
      </c>
      <c r="D142" s="52">
        <f t="shared" si="52"/>
        <v>7</v>
      </c>
      <c r="E142" s="52" t="str">
        <f t="shared" si="43"/>
        <v>2.3.5.7</v>
      </c>
      <c r="F142" s="52" t="s">
        <v>2527</v>
      </c>
      <c r="G142" s="52" t="str">
        <f t="shared" si="44"/>
        <v>2 - Event codes</v>
      </c>
      <c r="H142" s="52" t="s">
        <v>2703</v>
      </c>
      <c r="I142" s="52" t="str">
        <f t="shared" si="45"/>
        <v>2.3 - Medicine details</v>
      </c>
      <c r="J142" s="52" t="s">
        <v>2930</v>
      </c>
      <c r="K142" s="54" t="str">
        <f t="shared" si="46"/>
        <v>2.3.5 - Dose form</v>
      </c>
      <c r="L142" s="52" t="s">
        <v>2932</v>
      </c>
      <c r="M142" s="52" t="str">
        <f t="shared" si="47"/>
        <v>2.3.5.7 - Other dose form</v>
      </c>
      <c r="N142" s="59" t="str">
        <f t="shared" si="48"/>
        <v>Other dose form</v>
      </c>
      <c r="O142" s="56" t="str">
        <f>Table1[Full Reference Number]&amp;" - "&amp;Table1[Final Code level Name]</f>
        <v>2.3.5.7 - Other dose form</v>
      </c>
      <c r="P142" s="58"/>
      <c r="Q142" s="52" t="s">
        <v>1728</v>
      </c>
      <c r="R142" s="52" t="s">
        <v>47</v>
      </c>
      <c r="S142" s="52" t="s">
        <v>1726</v>
      </c>
      <c r="T142" s="52" t="s">
        <v>1561</v>
      </c>
      <c r="U142" s="52" t="s">
        <v>1561</v>
      </c>
      <c r="V142" s="52" t="s">
        <v>1746</v>
      </c>
      <c r="W142" s="52" t="str">
        <f>Table1[[#This Row],[Standard code for all incident types (Y/N)]]</f>
        <v>Yes</v>
      </c>
      <c r="X142" s="52" t="str">
        <f>Table1[[#This Row],[Standard Opt/Mandatory]]</f>
        <v>Opt</v>
      </c>
      <c r="Y142" s="52" t="s">
        <v>1561</v>
      </c>
      <c r="Z142" s="52" t="s">
        <v>1746</v>
      </c>
      <c r="AA142" s="52" t="str">
        <f>Table1[[#This Row],[Standard code for all incident types (Y/N)]]</f>
        <v>Yes</v>
      </c>
      <c r="AB142" s="52" t="str">
        <f>Table1[[#This Row],[Standard Opt/Mandatory]]</f>
        <v>Opt</v>
      </c>
      <c r="AC142" s="52" t="s">
        <v>1561</v>
      </c>
      <c r="AD142" s="52" t="s">
        <v>1746</v>
      </c>
      <c r="AE142" s="52" t="str">
        <f>Table1[[#This Row],[Standard code for all incident types (Y/N)]]</f>
        <v>Yes</v>
      </c>
      <c r="AF142" s="52" t="str">
        <f>Table1[[#This Row],[Standard Opt/Mandatory]]</f>
        <v>Opt</v>
      </c>
      <c r="AG142" s="52"/>
    </row>
    <row r="143" spans="1:33" ht="15" customHeight="1" x14ac:dyDescent="0.25">
      <c r="A143" s="52">
        <f t="shared" si="49"/>
        <v>2</v>
      </c>
      <c r="B143" s="52">
        <f t="shared" si="50"/>
        <v>3</v>
      </c>
      <c r="C143" s="52">
        <f t="shared" si="51"/>
        <v>6</v>
      </c>
      <c r="D143" s="52" t="str">
        <f t="shared" si="52"/>
        <v/>
      </c>
      <c r="E143" s="52" t="str">
        <f t="shared" si="43"/>
        <v>2.3.6</v>
      </c>
      <c r="F143" s="52" t="s">
        <v>2527</v>
      </c>
      <c r="G143" s="52" t="str">
        <f t="shared" si="44"/>
        <v>2 - Event codes</v>
      </c>
      <c r="H143" s="52" t="s">
        <v>2703</v>
      </c>
      <c r="I143" s="52" t="str">
        <f t="shared" si="45"/>
        <v>2.3 - Medicine details</v>
      </c>
      <c r="J143" s="52" t="s">
        <v>26</v>
      </c>
      <c r="K143" s="52" t="str">
        <f t="shared" si="46"/>
        <v>2.3.6 - Strength</v>
      </c>
      <c r="L143" s="52"/>
      <c r="M143" s="52" t="str">
        <f t="shared" si="47"/>
        <v/>
      </c>
      <c r="N143" s="56" t="str">
        <f t="shared" si="48"/>
        <v>Strength</v>
      </c>
      <c r="O143" s="56" t="str">
        <f>Table1[Full Reference Number]&amp;" - "&amp;Table1[Final Code level Name]</f>
        <v>2.3.6 - Strength</v>
      </c>
      <c r="P143" s="57"/>
      <c r="Q143" s="52" t="s">
        <v>1744</v>
      </c>
      <c r="R143" s="52" t="s">
        <v>47</v>
      </c>
      <c r="S143" s="52" t="s">
        <v>1730</v>
      </c>
      <c r="T143" s="52" t="s">
        <v>1561</v>
      </c>
      <c r="U143" s="52" t="s">
        <v>1561</v>
      </c>
      <c r="V143" s="52" t="s">
        <v>1746</v>
      </c>
      <c r="W143" s="52" t="str">
        <f>Table1[[#This Row],[Standard code for all incident types (Y/N)]]</f>
        <v>Yes</v>
      </c>
      <c r="X143" s="52" t="str">
        <f>Table1[[#This Row],[Standard Opt/Mandatory]]</f>
        <v>Man unless N/a</v>
      </c>
      <c r="Y143" s="52" t="s">
        <v>1561</v>
      </c>
      <c r="Z143" s="52" t="s">
        <v>1746</v>
      </c>
      <c r="AA143" s="52" t="str">
        <f>Table1[[#This Row],[Standard code for all incident types (Y/N)]]</f>
        <v>Yes</v>
      </c>
      <c r="AB143" s="52" t="str">
        <f>Table1[[#This Row],[Standard Opt/Mandatory]]</f>
        <v>Man unless N/a</v>
      </c>
      <c r="AC143" s="52" t="s">
        <v>1561</v>
      </c>
      <c r="AD143" s="52" t="s">
        <v>1746</v>
      </c>
      <c r="AE143" s="52" t="str">
        <f>Table1[[#This Row],[Standard code for all incident types (Y/N)]]</f>
        <v>Yes</v>
      </c>
      <c r="AF143" s="52" t="str">
        <f>Table1[[#This Row],[Standard Opt/Mandatory]]</f>
        <v>Man unless N/a</v>
      </c>
      <c r="AG143" s="52"/>
    </row>
    <row r="144" spans="1:33" ht="15" customHeight="1" x14ac:dyDescent="0.25">
      <c r="A144" s="52">
        <f t="shared" si="49"/>
        <v>2</v>
      </c>
      <c r="B144" s="52">
        <f t="shared" si="50"/>
        <v>3</v>
      </c>
      <c r="C144" s="52">
        <f t="shared" si="51"/>
        <v>7</v>
      </c>
      <c r="D144" s="52" t="str">
        <f t="shared" si="52"/>
        <v/>
      </c>
      <c r="E144" s="52" t="str">
        <f t="shared" si="43"/>
        <v>2.3.7</v>
      </c>
      <c r="F144" s="52" t="s">
        <v>2527</v>
      </c>
      <c r="G144" s="52" t="str">
        <f t="shared" si="44"/>
        <v>2 - Event codes</v>
      </c>
      <c r="H144" s="52" t="s">
        <v>2703</v>
      </c>
      <c r="I144" s="52" t="str">
        <f t="shared" si="45"/>
        <v>2.3 - Medicine details</v>
      </c>
      <c r="J144" s="52" t="s">
        <v>2739</v>
      </c>
      <c r="K144" s="52" t="str">
        <f t="shared" si="46"/>
        <v>2.3.7 - Container type</v>
      </c>
      <c r="L144" s="52"/>
      <c r="M144" s="52" t="str">
        <f t="shared" si="47"/>
        <v/>
      </c>
      <c r="N144" s="56" t="str">
        <f t="shared" si="48"/>
        <v>Container type</v>
      </c>
      <c r="O144" s="56" t="str">
        <f>Table1[Full Reference Number]&amp;" - "&amp;Table1[Final Code level Name]</f>
        <v>2.3.7 - Container type</v>
      </c>
      <c r="P144" s="57"/>
      <c r="Q144" s="52" t="s">
        <v>1744</v>
      </c>
      <c r="R144" s="52" t="s">
        <v>47</v>
      </c>
      <c r="S144" s="52" t="s">
        <v>1726</v>
      </c>
      <c r="T144" s="52" t="s">
        <v>1561</v>
      </c>
      <c r="U144" s="52" t="s">
        <v>1561</v>
      </c>
      <c r="V144" s="52" t="s">
        <v>1746</v>
      </c>
      <c r="W144" s="52" t="str">
        <f>Table1[[#This Row],[Standard code for all incident types (Y/N)]]</f>
        <v>Yes</v>
      </c>
      <c r="X144" s="52" t="str">
        <f>Table1[[#This Row],[Standard Opt/Mandatory]]</f>
        <v>Opt</v>
      </c>
      <c r="Y144" s="52" t="s">
        <v>1561</v>
      </c>
      <c r="Z144" s="52" t="s">
        <v>1746</v>
      </c>
      <c r="AA144" s="52" t="str">
        <f>Table1[[#This Row],[Standard code for all incident types (Y/N)]]</f>
        <v>Yes</v>
      </c>
      <c r="AB144" s="52" t="str">
        <f>Table1[[#This Row],[Standard Opt/Mandatory]]</f>
        <v>Opt</v>
      </c>
      <c r="AC144" s="52" t="s">
        <v>1561</v>
      </c>
      <c r="AD144" s="52" t="s">
        <v>1746</v>
      </c>
      <c r="AE144" s="52" t="str">
        <f>Table1[[#This Row],[Standard code for all incident types (Y/N)]]</f>
        <v>Yes</v>
      </c>
      <c r="AF144" s="52" t="str">
        <f>Table1[[#This Row],[Standard Opt/Mandatory]]</f>
        <v>Opt</v>
      </c>
      <c r="AG144" s="52"/>
    </row>
    <row r="145" spans="1:33" ht="15" customHeight="1" x14ac:dyDescent="0.25">
      <c r="A145" s="52">
        <f t="shared" si="49"/>
        <v>2</v>
      </c>
      <c r="B145" s="52">
        <f t="shared" si="50"/>
        <v>3</v>
      </c>
      <c r="C145" s="52">
        <f t="shared" si="51"/>
        <v>8</v>
      </c>
      <c r="D145" s="52" t="str">
        <f t="shared" si="52"/>
        <v/>
      </c>
      <c r="E145" s="52" t="str">
        <f t="shared" si="43"/>
        <v>2.3.8</v>
      </c>
      <c r="F145" s="52" t="s">
        <v>2527</v>
      </c>
      <c r="G145" s="52" t="str">
        <f t="shared" si="44"/>
        <v>2 - Event codes</v>
      </c>
      <c r="H145" s="52" t="s">
        <v>2703</v>
      </c>
      <c r="I145" s="52" t="str">
        <f t="shared" si="45"/>
        <v>2.3 - Medicine details</v>
      </c>
      <c r="J145" s="52" t="s">
        <v>2740</v>
      </c>
      <c r="K145" s="54" t="str">
        <f t="shared" si="46"/>
        <v>2.3.8 - Container size</v>
      </c>
      <c r="L145" s="52"/>
      <c r="M145" s="52" t="str">
        <f t="shared" si="47"/>
        <v/>
      </c>
      <c r="N145" s="59" t="str">
        <f t="shared" si="48"/>
        <v>Container size</v>
      </c>
      <c r="O145" s="56" t="str">
        <f>Table1[Full Reference Number]&amp;" - "&amp;Table1[Final Code level Name]</f>
        <v>2.3.8 - Container size</v>
      </c>
      <c r="P145" s="58" t="s">
        <v>1661</v>
      </c>
      <c r="Q145" s="52" t="s">
        <v>1744</v>
      </c>
      <c r="R145" s="52" t="s">
        <v>47</v>
      </c>
      <c r="S145" s="52" t="s">
        <v>1726</v>
      </c>
      <c r="T145" s="52" t="s">
        <v>1561</v>
      </c>
      <c r="U145" s="52" t="s">
        <v>1561</v>
      </c>
      <c r="V145" s="52" t="s">
        <v>1746</v>
      </c>
      <c r="W145" s="52" t="str">
        <f>Table1[[#This Row],[Standard code for all incident types (Y/N)]]</f>
        <v>Yes</v>
      </c>
      <c r="X145" s="52" t="str">
        <f>Table1[[#This Row],[Standard Opt/Mandatory]]</f>
        <v>Opt</v>
      </c>
      <c r="Y145" s="52" t="s">
        <v>1561</v>
      </c>
      <c r="Z145" s="52" t="s">
        <v>1746</v>
      </c>
      <c r="AA145" s="52" t="str">
        <f>Table1[[#This Row],[Standard code for all incident types (Y/N)]]</f>
        <v>Yes</v>
      </c>
      <c r="AB145" s="52" t="str">
        <f>Table1[[#This Row],[Standard Opt/Mandatory]]</f>
        <v>Opt</v>
      </c>
      <c r="AC145" s="52" t="s">
        <v>1561</v>
      </c>
      <c r="AD145" s="52" t="s">
        <v>1746</v>
      </c>
      <c r="AE145" s="52" t="str">
        <f>Table1[[#This Row],[Standard code for all incident types (Y/N)]]</f>
        <v>Yes</v>
      </c>
      <c r="AF145" s="52" t="str">
        <f>Table1[[#This Row],[Standard Opt/Mandatory]]</f>
        <v>Opt</v>
      </c>
      <c r="AG145" s="52"/>
    </row>
    <row r="146" spans="1:33" s="47" customFormat="1" ht="15" customHeight="1" x14ac:dyDescent="0.25">
      <c r="A146" s="52">
        <f t="shared" si="49"/>
        <v>2</v>
      </c>
      <c r="B146" s="52">
        <f t="shared" si="50"/>
        <v>3</v>
      </c>
      <c r="C146" s="52">
        <f t="shared" si="51"/>
        <v>9</v>
      </c>
      <c r="D146" s="52" t="str">
        <f t="shared" si="52"/>
        <v/>
      </c>
      <c r="E146" s="52" t="str">
        <f t="shared" si="43"/>
        <v>2.3.9</v>
      </c>
      <c r="F146" s="52" t="s">
        <v>2527</v>
      </c>
      <c r="G146" s="52" t="str">
        <f t="shared" si="44"/>
        <v>2 - Event codes</v>
      </c>
      <c r="H146" s="52" t="s">
        <v>2703</v>
      </c>
      <c r="I146" s="52" t="str">
        <f t="shared" si="45"/>
        <v>2.3 - Medicine details</v>
      </c>
      <c r="J146" s="52" t="s">
        <v>2923</v>
      </c>
      <c r="K146" s="52" t="str">
        <f t="shared" si="46"/>
        <v>2.3.9 - Route / administration method</v>
      </c>
      <c r="L146" s="52"/>
      <c r="M146" s="52" t="str">
        <f t="shared" si="47"/>
        <v/>
      </c>
      <c r="N146" s="56" t="str">
        <f t="shared" si="48"/>
        <v>Route / administration method</v>
      </c>
      <c r="O146" s="56" t="str">
        <f>Table1[Full Reference Number]&amp;" - "&amp;Table1[Final Code level Name]</f>
        <v>2.3.9 - Route / administration method</v>
      </c>
      <c r="P146" s="57"/>
      <c r="Q146" s="52" t="s">
        <v>837</v>
      </c>
      <c r="R146" s="52" t="s">
        <v>47</v>
      </c>
      <c r="S146" s="52" t="s">
        <v>1730</v>
      </c>
      <c r="T146" s="52" t="s">
        <v>1561</v>
      </c>
      <c r="U146" s="52" t="s">
        <v>1561</v>
      </c>
      <c r="V146" s="52" t="s">
        <v>1746</v>
      </c>
      <c r="W146" s="52" t="str">
        <f>Table1[[#This Row],[Standard code for all incident types (Y/N)]]</f>
        <v>Yes</v>
      </c>
      <c r="X146" s="52" t="str">
        <f>Table1[[#This Row],[Standard Opt/Mandatory]]</f>
        <v>Man unless N/a</v>
      </c>
      <c r="Y146" s="52" t="s">
        <v>1561</v>
      </c>
      <c r="Z146" s="52" t="s">
        <v>1746</v>
      </c>
      <c r="AA146" s="52" t="str">
        <f>Table1[[#This Row],[Standard code for all incident types (Y/N)]]</f>
        <v>Yes</v>
      </c>
      <c r="AB146" s="52" t="str">
        <f>Table1[[#This Row],[Standard Opt/Mandatory]]</f>
        <v>Man unless N/a</v>
      </c>
      <c r="AC146" s="52" t="s">
        <v>1561</v>
      </c>
      <c r="AD146" s="52" t="s">
        <v>1746</v>
      </c>
      <c r="AE146" s="52" t="str">
        <f>Table1[[#This Row],[Standard code for all incident types (Y/N)]]</f>
        <v>Yes</v>
      </c>
      <c r="AF146" s="52" t="str">
        <f>Table1[[#This Row],[Standard Opt/Mandatory]]</f>
        <v>Man unless N/a</v>
      </c>
      <c r="AG146" s="52"/>
    </row>
    <row r="147" spans="1:33" s="47" customFormat="1" ht="15" customHeight="1" x14ac:dyDescent="0.25">
      <c r="A147" s="52">
        <f t="shared" si="49"/>
        <v>2</v>
      </c>
      <c r="B147" s="52">
        <f t="shared" si="50"/>
        <v>3</v>
      </c>
      <c r="C147" s="52">
        <f t="shared" si="51"/>
        <v>9</v>
      </c>
      <c r="D147" s="52">
        <f t="shared" si="52"/>
        <v>1</v>
      </c>
      <c r="E147" s="52" t="str">
        <f t="shared" ref="E147:E159" si="53">A147&amp;IF(B147="","","."&amp;B147)&amp;IF(C147="","","."&amp;C147)&amp;IF(D147="","","."&amp;D147)</f>
        <v>2.3.9.1</v>
      </c>
      <c r="F147" s="52" t="s">
        <v>2527</v>
      </c>
      <c r="G147" s="52" t="str">
        <f t="shared" ref="G147:G159" si="54">A147&amp;" - "&amp;F147</f>
        <v>2 - Event codes</v>
      </c>
      <c r="H147" s="52" t="s">
        <v>2703</v>
      </c>
      <c r="I147" s="52" t="str">
        <f t="shared" ref="I147:I159" si="55">IF(B147="","",A147&amp;"."&amp;B147&amp;" - "&amp;H147)</f>
        <v>2.3 - Medicine details</v>
      </c>
      <c r="J147" s="52" t="s">
        <v>2923</v>
      </c>
      <c r="K147" s="52" t="str">
        <f t="shared" ref="K147:K159" si="56">IF(C147="","",A147&amp;"."&amp;B147&amp;"."&amp;C147&amp;" - "&amp;J147)</f>
        <v>2.3.9 - Route / administration method</v>
      </c>
      <c r="L147" s="52" t="s">
        <v>2168</v>
      </c>
      <c r="M147" s="52" t="str">
        <f t="shared" ref="M147:M159" si="57">IF(D147="","",A147&amp;"."&amp;B147&amp;"."&amp;C147&amp;"."&amp;D147&amp;" - "&amp;L147)</f>
        <v>2.3.9.1 - Inhalation</v>
      </c>
      <c r="N147" s="56" t="str">
        <f t="shared" ref="N147:N159" si="58">IF(NOT(ISBLANK(L147)),L147,
IF(NOT(ISBLANK(J147)),J147,
IF(NOT(ISBLANK(H147)),H147,
IF(NOT(ISBLANK(F147)),F147))))</f>
        <v>Inhalation</v>
      </c>
      <c r="O147" s="56" t="str">
        <f>Table1[Full Reference Number]&amp;" - "&amp;Table1[Final Code level Name]</f>
        <v>2.3.9.1 - Inhalation</v>
      </c>
      <c r="P147" s="57"/>
      <c r="Q147" s="52" t="s">
        <v>1728</v>
      </c>
      <c r="R147" s="52" t="s">
        <v>47</v>
      </c>
      <c r="S147" s="52" t="s">
        <v>1726</v>
      </c>
      <c r="T147" s="52" t="s">
        <v>1561</v>
      </c>
      <c r="U147" s="52" t="s">
        <v>1561</v>
      </c>
      <c r="V147" s="52" t="s">
        <v>1746</v>
      </c>
      <c r="W147" s="52" t="str">
        <f>Table1[[#This Row],[Standard code for all incident types (Y/N)]]</f>
        <v>Yes</v>
      </c>
      <c r="X147" s="52" t="str">
        <f>Table1[[#This Row],[Standard Opt/Mandatory]]</f>
        <v>Opt</v>
      </c>
      <c r="Y147" s="52" t="s">
        <v>1561</v>
      </c>
      <c r="Z147" s="52" t="s">
        <v>1746</v>
      </c>
      <c r="AA147" s="52" t="str">
        <f>Table1[[#This Row],[Standard code for all incident types (Y/N)]]</f>
        <v>Yes</v>
      </c>
      <c r="AB147" s="52" t="str">
        <f>Table1[[#This Row],[Standard Opt/Mandatory]]</f>
        <v>Opt</v>
      </c>
      <c r="AC147" s="52" t="s">
        <v>1561</v>
      </c>
      <c r="AD147" s="52" t="s">
        <v>1746</v>
      </c>
      <c r="AE147" s="52" t="str">
        <f>Table1[[#This Row],[Standard code for all incident types (Y/N)]]</f>
        <v>Yes</v>
      </c>
      <c r="AF147" s="52" t="str">
        <f>Table1[[#This Row],[Standard Opt/Mandatory]]</f>
        <v>Opt</v>
      </c>
      <c r="AG147" s="52"/>
    </row>
    <row r="148" spans="1:33" s="47" customFormat="1" ht="15" customHeight="1" x14ac:dyDescent="0.25">
      <c r="A148" s="52">
        <f t="shared" si="49"/>
        <v>2</v>
      </c>
      <c r="B148" s="52">
        <f t="shared" si="50"/>
        <v>3</v>
      </c>
      <c r="C148" s="52">
        <f t="shared" si="51"/>
        <v>9</v>
      </c>
      <c r="D148" s="52">
        <f t="shared" si="52"/>
        <v>2</v>
      </c>
      <c r="E148" s="53" t="str">
        <f t="shared" si="53"/>
        <v>2.3.9.2</v>
      </c>
      <c r="F148" s="52" t="s">
        <v>2527</v>
      </c>
      <c r="G148" s="54" t="str">
        <f t="shared" si="54"/>
        <v>2 - Event codes</v>
      </c>
      <c r="H148" s="52" t="s">
        <v>2703</v>
      </c>
      <c r="I148" s="54" t="str">
        <f t="shared" si="55"/>
        <v>2.3 - Medicine details</v>
      </c>
      <c r="J148" s="52" t="s">
        <v>2923</v>
      </c>
      <c r="K148" s="54" t="str">
        <f t="shared" si="56"/>
        <v>2.3.9 - Route / administration method</v>
      </c>
      <c r="L148" s="52" t="s">
        <v>2918</v>
      </c>
      <c r="M148" s="54" t="str">
        <f t="shared" si="57"/>
        <v>2.3.9.2 - Injection i.m.</v>
      </c>
      <c r="N148" s="59" t="str">
        <f t="shared" si="58"/>
        <v>Injection i.m.</v>
      </c>
      <c r="O148" s="59" t="str">
        <f>Table1[Full Reference Number]&amp;" - "&amp;Table1[Final Code level Name]</f>
        <v>2.3.9.2 - Injection i.m.</v>
      </c>
      <c r="P148" s="58"/>
      <c r="Q148" s="52" t="s">
        <v>1728</v>
      </c>
      <c r="R148" s="52" t="s">
        <v>47</v>
      </c>
      <c r="S148" s="52" t="s">
        <v>1726</v>
      </c>
      <c r="T148" s="52" t="s">
        <v>1561</v>
      </c>
      <c r="U148" s="52" t="s">
        <v>1561</v>
      </c>
      <c r="V148" s="52" t="s">
        <v>1746</v>
      </c>
      <c r="W148" s="52" t="str">
        <f>Table1[[#This Row],[Standard code for all incident types (Y/N)]]</f>
        <v>Yes</v>
      </c>
      <c r="X148" s="52" t="str">
        <f>Table1[[#This Row],[Standard Opt/Mandatory]]</f>
        <v>Opt</v>
      </c>
      <c r="Y148" s="52" t="s">
        <v>1561</v>
      </c>
      <c r="Z148" s="52" t="s">
        <v>1746</v>
      </c>
      <c r="AA148" s="52" t="str">
        <f>Table1[[#This Row],[Standard code for all incident types (Y/N)]]</f>
        <v>Yes</v>
      </c>
      <c r="AB148" s="52" t="str">
        <f>Table1[[#This Row],[Standard Opt/Mandatory]]</f>
        <v>Opt</v>
      </c>
      <c r="AC148" s="52" t="s">
        <v>1561</v>
      </c>
      <c r="AD148" s="52" t="s">
        <v>1746</v>
      </c>
      <c r="AE148" s="52" t="str">
        <f>Table1[[#This Row],[Standard code for all incident types (Y/N)]]</f>
        <v>Yes</v>
      </c>
      <c r="AF148" s="52" t="str">
        <f>Table1[[#This Row],[Standard Opt/Mandatory]]</f>
        <v>Opt</v>
      </c>
      <c r="AG148" s="52"/>
    </row>
    <row r="149" spans="1:33" s="47" customFormat="1" ht="15" customHeight="1" x14ac:dyDescent="0.25">
      <c r="A149" s="52">
        <f t="shared" si="49"/>
        <v>2</v>
      </c>
      <c r="B149" s="52">
        <f t="shared" si="50"/>
        <v>3</v>
      </c>
      <c r="C149" s="52">
        <f t="shared" si="51"/>
        <v>9</v>
      </c>
      <c r="D149" s="52">
        <f t="shared" si="52"/>
        <v>3</v>
      </c>
      <c r="E149" s="53" t="str">
        <f t="shared" si="53"/>
        <v>2.3.9.3</v>
      </c>
      <c r="F149" s="52" t="s">
        <v>2527</v>
      </c>
      <c r="G149" s="54" t="str">
        <f t="shared" si="54"/>
        <v>2 - Event codes</v>
      </c>
      <c r="H149" s="52" t="s">
        <v>2703</v>
      </c>
      <c r="I149" s="54" t="str">
        <f t="shared" si="55"/>
        <v>2.3 - Medicine details</v>
      </c>
      <c r="J149" s="52" t="s">
        <v>2923</v>
      </c>
      <c r="K149" s="54" t="str">
        <f t="shared" si="56"/>
        <v>2.3.9 - Route / administration method</v>
      </c>
      <c r="L149" s="52" t="s">
        <v>2924</v>
      </c>
      <c r="M149" s="54" t="str">
        <f t="shared" si="57"/>
        <v>2.3.9.3 - Injection s.c.</v>
      </c>
      <c r="N149" s="59" t="str">
        <f t="shared" si="58"/>
        <v>Injection s.c.</v>
      </c>
      <c r="O149" s="59" t="str">
        <f>Table1[Full Reference Number]&amp;" - "&amp;Table1[Final Code level Name]</f>
        <v>2.3.9.3 - Injection s.c.</v>
      </c>
      <c r="P149" s="58"/>
      <c r="Q149" s="52" t="s">
        <v>1728</v>
      </c>
      <c r="R149" s="52" t="s">
        <v>47</v>
      </c>
      <c r="S149" s="52" t="s">
        <v>1726</v>
      </c>
      <c r="T149" s="52" t="s">
        <v>1561</v>
      </c>
      <c r="U149" s="52" t="s">
        <v>1561</v>
      </c>
      <c r="V149" s="52" t="s">
        <v>1746</v>
      </c>
      <c r="W149" s="52" t="str">
        <f>Table1[[#This Row],[Standard code for all incident types (Y/N)]]</f>
        <v>Yes</v>
      </c>
      <c r="X149" s="52" t="str">
        <f>Table1[[#This Row],[Standard Opt/Mandatory]]</f>
        <v>Opt</v>
      </c>
      <c r="Y149" s="52" t="s">
        <v>1561</v>
      </c>
      <c r="Z149" s="52" t="s">
        <v>1746</v>
      </c>
      <c r="AA149" s="52" t="str">
        <f>Table1[[#This Row],[Standard code for all incident types (Y/N)]]</f>
        <v>Yes</v>
      </c>
      <c r="AB149" s="52" t="str">
        <f>Table1[[#This Row],[Standard Opt/Mandatory]]</f>
        <v>Opt</v>
      </c>
      <c r="AC149" s="52" t="s">
        <v>1561</v>
      </c>
      <c r="AD149" s="52" t="s">
        <v>1746</v>
      </c>
      <c r="AE149" s="52" t="str">
        <f>Table1[[#This Row],[Standard code for all incident types (Y/N)]]</f>
        <v>Yes</v>
      </c>
      <c r="AF149" s="52" t="str">
        <f>Table1[[#This Row],[Standard Opt/Mandatory]]</f>
        <v>Opt</v>
      </c>
      <c r="AG149" s="52"/>
    </row>
    <row r="150" spans="1:33" s="47" customFormat="1" ht="15" customHeight="1" x14ac:dyDescent="0.25">
      <c r="A150" s="52">
        <f t="shared" si="49"/>
        <v>2</v>
      </c>
      <c r="B150" s="52">
        <f t="shared" si="50"/>
        <v>3</v>
      </c>
      <c r="C150" s="52">
        <f t="shared" si="51"/>
        <v>9</v>
      </c>
      <c r="D150" s="52">
        <f t="shared" si="52"/>
        <v>4</v>
      </c>
      <c r="E150" s="53" t="str">
        <f t="shared" si="53"/>
        <v>2.3.9.4</v>
      </c>
      <c r="F150" s="52" t="s">
        <v>2527</v>
      </c>
      <c r="G150" s="54" t="str">
        <f t="shared" si="54"/>
        <v>2 - Event codes</v>
      </c>
      <c r="H150" s="52" t="s">
        <v>2703</v>
      </c>
      <c r="I150" s="54" t="str">
        <f t="shared" si="55"/>
        <v>2.3 - Medicine details</v>
      </c>
      <c r="J150" s="52" t="s">
        <v>2923</v>
      </c>
      <c r="K150" s="54" t="str">
        <f t="shared" si="56"/>
        <v>2.3.9 - Route / administration method</v>
      </c>
      <c r="L150" s="52" t="s">
        <v>2919</v>
      </c>
      <c r="M150" s="54" t="str">
        <f t="shared" si="57"/>
        <v>2.3.9.4 - Infusion i.v.</v>
      </c>
      <c r="N150" s="59" t="str">
        <f t="shared" si="58"/>
        <v>Infusion i.v.</v>
      </c>
      <c r="O150" s="59" t="str">
        <f>Table1[Full Reference Number]&amp;" - "&amp;Table1[Final Code level Name]</f>
        <v>2.3.9.4 - Infusion i.v.</v>
      </c>
      <c r="P150" s="58"/>
      <c r="Q150" s="52" t="s">
        <v>1728</v>
      </c>
      <c r="R150" s="52" t="s">
        <v>47</v>
      </c>
      <c r="S150" s="52" t="s">
        <v>1726</v>
      </c>
      <c r="T150" s="52" t="s">
        <v>1561</v>
      </c>
      <c r="U150" s="52" t="s">
        <v>1561</v>
      </c>
      <c r="V150" s="52" t="s">
        <v>1746</v>
      </c>
      <c r="W150" s="52" t="str">
        <f>Table1[[#This Row],[Standard code for all incident types (Y/N)]]</f>
        <v>Yes</v>
      </c>
      <c r="X150" s="52" t="str">
        <f>Table1[[#This Row],[Standard Opt/Mandatory]]</f>
        <v>Opt</v>
      </c>
      <c r="Y150" s="52" t="s">
        <v>1561</v>
      </c>
      <c r="Z150" s="52" t="s">
        <v>1746</v>
      </c>
      <c r="AA150" s="52" t="str">
        <f>Table1[[#This Row],[Standard code for all incident types (Y/N)]]</f>
        <v>Yes</v>
      </c>
      <c r="AB150" s="52" t="str">
        <f>Table1[[#This Row],[Standard Opt/Mandatory]]</f>
        <v>Opt</v>
      </c>
      <c r="AC150" s="52" t="s">
        <v>1561</v>
      </c>
      <c r="AD150" s="52" t="s">
        <v>1746</v>
      </c>
      <c r="AE150" s="52" t="str">
        <f>Table1[[#This Row],[Standard code for all incident types (Y/N)]]</f>
        <v>Yes</v>
      </c>
      <c r="AF150" s="52" t="str">
        <f>Table1[[#This Row],[Standard Opt/Mandatory]]</f>
        <v>Opt</v>
      </c>
      <c r="AG150" s="52"/>
    </row>
    <row r="151" spans="1:33" s="47" customFormat="1" ht="15" customHeight="1" x14ac:dyDescent="0.25">
      <c r="A151" s="52">
        <f t="shared" ref="A151:A214" si="59">IF(F151&lt;&gt;F150,A150+1,A150)</f>
        <v>2</v>
      </c>
      <c r="B151" s="52">
        <f t="shared" ref="B151:B214" si="60">IF(ISERROR(IF(ISBLANK(H151),"",IF(F151&lt;&gt;F150,1,IF(H151&lt;&gt;H150,B150+1,B150)))),1,IF(ISBLANK(H151),"",IF(F151&lt;&gt;F150,1,IF(H151&lt;&gt;H150,B150+1,B150))))</f>
        <v>3</v>
      </c>
      <c r="C151" s="52">
        <f t="shared" ref="C151:C214" si="61">IF(ISERROR(IF(ISBLANK(J151),"",IF(H151&lt;&gt;H150,1,IF(J151&lt;&gt;J150,C150+1,C150)))),1,IF(ISBLANK(J151),"",IF(H151&lt;&gt;H150,1,IF(J151&lt;&gt;J150,C150+1,C150))))</f>
        <v>9</v>
      </c>
      <c r="D151" s="52">
        <f t="shared" ref="D151:D214" si="62">IF(ISERROR(IF(ISBLANK(L151),"",IF(J151&lt;&gt;J150,1,IF(L151&lt;&gt;L150,D150+1,D150)))),1,IF(ISBLANK(L151),"",IF(J151&lt;&gt;J150,1,IF(L151&lt;&gt;L150,D150+1,D150))))</f>
        <v>5</v>
      </c>
      <c r="E151" s="61" t="str">
        <f>A151&amp;IF(B151="","","."&amp;B151)&amp;IF(C151="","","."&amp;C151)&amp;IF(D151="","","."&amp;D151)</f>
        <v>2.3.9.5</v>
      </c>
      <c r="F151" s="52" t="s">
        <v>2527</v>
      </c>
      <c r="G151" s="63" t="str">
        <f>A151&amp;" - "&amp;F151</f>
        <v>2 - Event codes</v>
      </c>
      <c r="H151" s="52" t="s">
        <v>2703</v>
      </c>
      <c r="I151" s="63" t="str">
        <f>IF(B151="","",A151&amp;"."&amp;B151&amp;" - "&amp;H151)</f>
        <v>2.3 - Medicine details</v>
      </c>
      <c r="J151" s="52" t="s">
        <v>2923</v>
      </c>
      <c r="K151" s="63" t="str">
        <f>IF(C151="","",A151&amp;"."&amp;B151&amp;"."&amp;C151&amp;" - "&amp;J151)</f>
        <v>2.3.9 - Route / administration method</v>
      </c>
      <c r="L151" s="52" t="s">
        <v>2926</v>
      </c>
      <c r="M151" s="63" t="str">
        <f>IF(D151="","",A151&amp;"."&amp;B151&amp;"."&amp;C151&amp;"."&amp;D151&amp;" - "&amp;L151)</f>
        <v>2.3.9.5 - Implantation</v>
      </c>
      <c r="N151" s="65" t="str">
        <f>IF(NOT(ISBLANK(L151)),L151,
IF(NOT(ISBLANK(J151)),J151,
IF(NOT(ISBLANK(H151)),H151,
IF(NOT(ISBLANK(F151)),F151))))</f>
        <v>Implantation</v>
      </c>
      <c r="O151" s="65" t="str">
        <f>Table1[Full Reference Number]&amp;" - "&amp;Table1[Final Code level Name]</f>
        <v>2.3.9.5 - Implantation</v>
      </c>
      <c r="P151" s="64"/>
      <c r="Q151" s="52" t="s">
        <v>1728</v>
      </c>
      <c r="R151" s="52"/>
      <c r="S151" s="52"/>
      <c r="T151" s="52" t="s">
        <v>1561</v>
      </c>
      <c r="U151" s="52" t="s">
        <v>1561</v>
      </c>
      <c r="V151" s="52" t="s">
        <v>1746</v>
      </c>
      <c r="W151" s="52" t="s">
        <v>47</v>
      </c>
      <c r="X151" s="52" t="s">
        <v>1726</v>
      </c>
      <c r="Y151" s="52" t="s">
        <v>1561</v>
      </c>
      <c r="Z151" s="52" t="s">
        <v>1746</v>
      </c>
      <c r="AA151" s="52" t="s">
        <v>47</v>
      </c>
      <c r="AB151" s="52" t="s">
        <v>1726</v>
      </c>
      <c r="AC151" s="52" t="s">
        <v>1561</v>
      </c>
      <c r="AD151" s="52" t="s">
        <v>1746</v>
      </c>
      <c r="AE151" s="52" t="s">
        <v>47</v>
      </c>
      <c r="AF151" s="52" t="s">
        <v>1726</v>
      </c>
      <c r="AG151" s="52"/>
    </row>
    <row r="152" spans="1:33" s="47" customFormat="1" ht="15" customHeight="1" x14ac:dyDescent="0.25">
      <c r="A152" s="52">
        <f t="shared" si="59"/>
        <v>2</v>
      </c>
      <c r="B152" s="52">
        <f t="shared" si="60"/>
        <v>3</v>
      </c>
      <c r="C152" s="52">
        <f t="shared" si="61"/>
        <v>9</v>
      </c>
      <c r="D152" s="52">
        <f t="shared" si="62"/>
        <v>6</v>
      </c>
      <c r="E152" s="53" t="str">
        <f t="shared" si="53"/>
        <v>2.3.9.6</v>
      </c>
      <c r="F152" s="52" t="s">
        <v>2527</v>
      </c>
      <c r="G152" s="54" t="str">
        <f t="shared" si="54"/>
        <v>2 - Event codes</v>
      </c>
      <c r="H152" s="52" t="s">
        <v>2703</v>
      </c>
      <c r="I152" s="54" t="str">
        <f t="shared" si="55"/>
        <v>2.3 - Medicine details</v>
      </c>
      <c r="J152" s="52" t="s">
        <v>2923</v>
      </c>
      <c r="K152" s="54" t="str">
        <f t="shared" si="56"/>
        <v>2.3.9 - Route / administration method</v>
      </c>
      <c r="L152" s="77" t="s">
        <v>2927</v>
      </c>
      <c r="M152" s="54" t="str">
        <f t="shared" si="57"/>
        <v>2.3.9.6 - Instillation (not ear/eye/nose)</v>
      </c>
      <c r="N152" s="59" t="str">
        <f t="shared" si="58"/>
        <v>Instillation (not ear/eye/nose)</v>
      </c>
      <c r="O152" s="59" t="str">
        <f>Table1[Full Reference Number]&amp;" - "&amp;Table1[Final Code level Name]</f>
        <v>2.3.9.6 - Instillation (not ear/eye/nose)</v>
      </c>
      <c r="P152" s="58"/>
      <c r="Q152" s="52" t="s">
        <v>1728</v>
      </c>
      <c r="R152" s="52" t="s">
        <v>47</v>
      </c>
      <c r="S152" s="52" t="s">
        <v>1726</v>
      </c>
      <c r="T152" s="52" t="s">
        <v>1561</v>
      </c>
      <c r="U152" s="52" t="s">
        <v>1561</v>
      </c>
      <c r="V152" s="52" t="s">
        <v>1746</v>
      </c>
      <c r="W152" s="52" t="str">
        <f>Table1[[#This Row],[Standard code for all incident types (Y/N)]]</f>
        <v>Yes</v>
      </c>
      <c r="X152" s="52" t="str">
        <f>Table1[[#This Row],[Standard Opt/Mandatory]]</f>
        <v>Opt</v>
      </c>
      <c r="Y152" s="52" t="s">
        <v>1561</v>
      </c>
      <c r="Z152" s="52" t="s">
        <v>1746</v>
      </c>
      <c r="AA152" s="52" t="str">
        <f>Table1[[#This Row],[Standard code for all incident types (Y/N)]]</f>
        <v>Yes</v>
      </c>
      <c r="AB152" s="52" t="str">
        <f>Table1[[#This Row],[Standard Opt/Mandatory]]</f>
        <v>Opt</v>
      </c>
      <c r="AC152" s="52" t="s">
        <v>1561</v>
      </c>
      <c r="AD152" s="52" t="s">
        <v>1746</v>
      </c>
      <c r="AE152" s="52" t="str">
        <f>Table1[[#This Row],[Standard code for all incident types (Y/N)]]</f>
        <v>Yes</v>
      </c>
      <c r="AF152" s="52" t="str">
        <f>Table1[[#This Row],[Standard Opt/Mandatory]]</f>
        <v>Opt</v>
      </c>
      <c r="AG152" s="52"/>
    </row>
    <row r="153" spans="1:33" s="47" customFormat="1" ht="15" customHeight="1" x14ac:dyDescent="0.25">
      <c r="A153" s="52">
        <f t="shared" si="59"/>
        <v>2</v>
      </c>
      <c r="B153" s="52">
        <f t="shared" si="60"/>
        <v>3</v>
      </c>
      <c r="C153" s="52">
        <f t="shared" si="61"/>
        <v>9</v>
      </c>
      <c r="D153" s="52">
        <f t="shared" si="62"/>
        <v>7</v>
      </c>
      <c r="E153" s="53" t="str">
        <f t="shared" si="53"/>
        <v>2.3.9.7</v>
      </c>
      <c r="F153" s="52" t="s">
        <v>2527</v>
      </c>
      <c r="G153" s="54" t="str">
        <f t="shared" si="54"/>
        <v>2 - Event codes</v>
      </c>
      <c r="H153" s="52" t="s">
        <v>2703</v>
      </c>
      <c r="I153" s="54" t="str">
        <f t="shared" si="55"/>
        <v>2.3 - Medicine details</v>
      </c>
      <c r="J153" s="52" t="s">
        <v>2923</v>
      </c>
      <c r="K153" s="54" t="str">
        <f t="shared" si="56"/>
        <v>2.3.9 - Route / administration method</v>
      </c>
      <c r="L153" s="52" t="s">
        <v>2920</v>
      </c>
      <c r="M153" s="54" t="str">
        <f t="shared" si="57"/>
        <v>2.3.9.7 - Instil / apply (ear/eye/nose)</v>
      </c>
      <c r="N153" s="59" t="str">
        <f t="shared" si="58"/>
        <v>Instil / apply (ear/eye/nose)</v>
      </c>
      <c r="O153" s="59" t="str">
        <f>Table1[Full Reference Number]&amp;" - "&amp;Table1[Final Code level Name]</f>
        <v>2.3.9.7 - Instil / apply (ear/eye/nose)</v>
      </c>
      <c r="P153" s="58"/>
      <c r="Q153" s="52" t="s">
        <v>1728</v>
      </c>
      <c r="R153" s="52" t="s">
        <v>47</v>
      </c>
      <c r="S153" s="52" t="s">
        <v>1726</v>
      </c>
      <c r="T153" s="52" t="s">
        <v>1561</v>
      </c>
      <c r="U153" s="52" t="s">
        <v>1561</v>
      </c>
      <c r="V153" s="52" t="s">
        <v>1746</v>
      </c>
      <c r="W153" s="52" t="str">
        <f>Table1[[#This Row],[Standard code for all incident types (Y/N)]]</f>
        <v>Yes</v>
      </c>
      <c r="X153" s="52" t="str">
        <f>Table1[[#This Row],[Standard Opt/Mandatory]]</f>
        <v>Opt</v>
      </c>
      <c r="Y153" s="52" t="s">
        <v>1561</v>
      </c>
      <c r="Z153" s="52" t="s">
        <v>1746</v>
      </c>
      <c r="AA153" s="52" t="str">
        <f>Table1[[#This Row],[Standard code for all incident types (Y/N)]]</f>
        <v>Yes</v>
      </c>
      <c r="AB153" s="52" t="str">
        <f>Table1[[#This Row],[Standard Opt/Mandatory]]</f>
        <v>Opt</v>
      </c>
      <c r="AC153" s="52" t="s">
        <v>1561</v>
      </c>
      <c r="AD153" s="52" t="s">
        <v>1746</v>
      </c>
      <c r="AE153" s="52" t="str">
        <f>Table1[[#This Row],[Standard code for all incident types (Y/N)]]</f>
        <v>Yes</v>
      </c>
      <c r="AF153" s="52" t="str">
        <f>Table1[[#This Row],[Standard Opt/Mandatory]]</f>
        <v>Opt</v>
      </c>
      <c r="AG153" s="52"/>
    </row>
    <row r="154" spans="1:33" s="47" customFormat="1" ht="15" customHeight="1" x14ac:dyDescent="0.25">
      <c r="A154" s="52">
        <f t="shared" si="59"/>
        <v>2</v>
      </c>
      <c r="B154" s="52">
        <f t="shared" si="60"/>
        <v>3</v>
      </c>
      <c r="C154" s="52">
        <f t="shared" si="61"/>
        <v>9</v>
      </c>
      <c r="D154" s="52">
        <f t="shared" si="62"/>
        <v>8</v>
      </c>
      <c r="E154" s="53" t="str">
        <f t="shared" si="53"/>
        <v>2.3.9.8</v>
      </c>
      <c r="F154" s="52" t="s">
        <v>2527</v>
      </c>
      <c r="G154" s="54" t="str">
        <f t="shared" si="54"/>
        <v>2 - Event codes</v>
      </c>
      <c r="H154" s="52" t="s">
        <v>2703</v>
      </c>
      <c r="I154" s="54" t="str">
        <f t="shared" si="55"/>
        <v>2.3 - Medicine details</v>
      </c>
      <c r="J154" s="52" t="s">
        <v>2923</v>
      </c>
      <c r="K154" s="54" t="str">
        <f t="shared" si="56"/>
        <v>2.3.9 - Route / administration method</v>
      </c>
      <c r="L154" s="52" t="s">
        <v>2928</v>
      </c>
      <c r="M154" s="54" t="str">
        <f t="shared" si="57"/>
        <v>2.3.9.8 - Oral / swallowing</v>
      </c>
      <c r="N154" s="59" t="str">
        <f t="shared" si="58"/>
        <v>Oral / swallowing</v>
      </c>
      <c r="O154" s="59" t="str">
        <f>Table1[Full Reference Number]&amp;" - "&amp;Table1[Final Code level Name]</f>
        <v>2.3.9.8 - Oral / swallowing</v>
      </c>
      <c r="P154" s="58"/>
      <c r="Q154" s="52" t="s">
        <v>1728</v>
      </c>
      <c r="R154" s="52" t="s">
        <v>47</v>
      </c>
      <c r="S154" s="52" t="s">
        <v>1726</v>
      </c>
      <c r="T154" s="52" t="s">
        <v>1561</v>
      </c>
      <c r="U154" s="52" t="s">
        <v>1561</v>
      </c>
      <c r="V154" s="52" t="s">
        <v>1746</v>
      </c>
      <c r="W154" s="52" t="str">
        <f>Table1[[#This Row],[Standard code for all incident types (Y/N)]]</f>
        <v>Yes</v>
      </c>
      <c r="X154" s="52" t="str">
        <f>Table1[[#This Row],[Standard Opt/Mandatory]]</f>
        <v>Opt</v>
      </c>
      <c r="Y154" s="52" t="s">
        <v>1561</v>
      </c>
      <c r="Z154" s="52" t="s">
        <v>1746</v>
      </c>
      <c r="AA154" s="52" t="str">
        <f>Table1[[#This Row],[Standard code for all incident types (Y/N)]]</f>
        <v>Yes</v>
      </c>
      <c r="AB154" s="52" t="str">
        <f>Table1[[#This Row],[Standard Opt/Mandatory]]</f>
        <v>Opt</v>
      </c>
      <c r="AC154" s="52" t="s">
        <v>1561</v>
      </c>
      <c r="AD154" s="52" t="s">
        <v>1746</v>
      </c>
      <c r="AE154" s="52" t="str">
        <f>Table1[[#This Row],[Standard code for all incident types (Y/N)]]</f>
        <v>Yes</v>
      </c>
      <c r="AF154" s="52" t="str">
        <f>Table1[[#This Row],[Standard Opt/Mandatory]]</f>
        <v>Opt</v>
      </c>
      <c r="AG154" s="52"/>
    </row>
    <row r="155" spans="1:33" s="47" customFormat="1" ht="15" customHeight="1" x14ac:dyDescent="0.25">
      <c r="A155" s="52">
        <f t="shared" si="59"/>
        <v>2</v>
      </c>
      <c r="B155" s="52">
        <f t="shared" si="60"/>
        <v>3</v>
      </c>
      <c r="C155" s="52">
        <f t="shared" si="61"/>
        <v>9</v>
      </c>
      <c r="D155" s="52">
        <f t="shared" si="62"/>
        <v>9</v>
      </c>
      <c r="E155" s="61" t="str">
        <f>A155&amp;IF(B155="","","."&amp;B155)&amp;IF(C155="","","."&amp;C155)&amp;IF(D155="","","."&amp;D155)</f>
        <v>2.3.9.9</v>
      </c>
      <c r="F155" s="52" t="s">
        <v>2527</v>
      </c>
      <c r="G155" s="63" t="str">
        <f>A155&amp;" - "&amp;F155</f>
        <v>2 - Event codes</v>
      </c>
      <c r="H155" s="52" t="s">
        <v>2703</v>
      </c>
      <c r="I155" s="63" t="str">
        <f>IF(B155="","",A155&amp;"."&amp;B155&amp;" - "&amp;H155)</f>
        <v>2.3 - Medicine details</v>
      </c>
      <c r="J155" s="52" t="s">
        <v>2923</v>
      </c>
      <c r="K155" s="63" t="str">
        <f>IF(C155="","",A155&amp;"."&amp;B155&amp;"."&amp;C155&amp;" - "&amp;J155)</f>
        <v>2.3.9 - Route / administration method</v>
      </c>
      <c r="L155" s="52" t="s">
        <v>2925</v>
      </c>
      <c r="M155" s="63" t="str">
        <f>IF(D155="","",A155&amp;"."&amp;B155&amp;"."&amp;C155&amp;"."&amp;D155&amp;" - "&amp;L155)</f>
        <v>2.3.9.9 - Orodispersion</v>
      </c>
      <c r="N155" s="65" t="str">
        <f>IF(NOT(ISBLANK(L155)),L155,
IF(NOT(ISBLANK(J155)),J155,
IF(NOT(ISBLANK(H155)),H155,
IF(NOT(ISBLANK(F155)),F155))))</f>
        <v>Orodispersion</v>
      </c>
      <c r="O155" s="65" t="str">
        <f>Table1[Full Reference Number]&amp;" - "&amp;Table1[Final Code level Name]</f>
        <v>2.3.9.9 - Orodispersion</v>
      </c>
      <c r="P155" s="64"/>
      <c r="Q155" s="52" t="s">
        <v>1728</v>
      </c>
      <c r="R155" s="52"/>
      <c r="S155" s="52"/>
      <c r="T155" s="52" t="s">
        <v>1561</v>
      </c>
      <c r="U155" s="52" t="s">
        <v>1561</v>
      </c>
      <c r="V155" s="52" t="s">
        <v>1746</v>
      </c>
      <c r="W155" s="52" t="s">
        <v>47</v>
      </c>
      <c r="X155" s="52" t="s">
        <v>1726</v>
      </c>
      <c r="Y155" s="52" t="s">
        <v>1561</v>
      </c>
      <c r="Z155" s="52" t="s">
        <v>1746</v>
      </c>
      <c r="AA155" s="52" t="s">
        <v>47</v>
      </c>
      <c r="AB155" s="52" t="s">
        <v>1726</v>
      </c>
      <c r="AC155" s="52" t="s">
        <v>1561</v>
      </c>
      <c r="AD155" s="52" t="s">
        <v>1746</v>
      </c>
      <c r="AE155" s="52" t="s">
        <v>47</v>
      </c>
      <c r="AF155" s="52" t="s">
        <v>1726</v>
      </c>
      <c r="AG155" s="52"/>
    </row>
    <row r="156" spans="1:33" s="47" customFormat="1" ht="15" customHeight="1" x14ac:dyDescent="0.25">
      <c r="A156" s="52">
        <f t="shared" si="59"/>
        <v>2</v>
      </c>
      <c r="B156" s="52">
        <f t="shared" si="60"/>
        <v>3</v>
      </c>
      <c r="C156" s="52">
        <f t="shared" si="61"/>
        <v>9</v>
      </c>
      <c r="D156" s="52">
        <f t="shared" si="62"/>
        <v>10</v>
      </c>
      <c r="E156" s="53" t="str">
        <f t="shared" si="53"/>
        <v>2.3.9.10</v>
      </c>
      <c r="F156" s="52" t="s">
        <v>2527</v>
      </c>
      <c r="G156" s="54" t="str">
        <f t="shared" si="54"/>
        <v>2 - Event codes</v>
      </c>
      <c r="H156" s="52" t="s">
        <v>2703</v>
      </c>
      <c r="I156" s="54" t="str">
        <f t="shared" si="55"/>
        <v>2.3 - Medicine details</v>
      </c>
      <c r="J156" s="52" t="s">
        <v>2923</v>
      </c>
      <c r="K156" s="54" t="str">
        <f t="shared" si="56"/>
        <v>2.3.9 - Route / administration method</v>
      </c>
      <c r="L156" s="52" t="s">
        <v>2921</v>
      </c>
      <c r="M156" s="54" t="str">
        <f t="shared" si="57"/>
        <v>2.3.9.10 - Insertion per vagina</v>
      </c>
      <c r="N156" s="59" t="str">
        <f t="shared" si="58"/>
        <v>Insertion per vagina</v>
      </c>
      <c r="O156" s="59" t="str">
        <f>Table1[Full Reference Number]&amp;" - "&amp;Table1[Final Code level Name]</f>
        <v>2.3.9.10 - Insertion per vagina</v>
      </c>
      <c r="P156" s="58"/>
      <c r="Q156" s="52" t="s">
        <v>1728</v>
      </c>
      <c r="R156" s="52" t="s">
        <v>47</v>
      </c>
      <c r="S156" s="52" t="s">
        <v>1726</v>
      </c>
      <c r="T156" s="52" t="s">
        <v>1561</v>
      </c>
      <c r="U156" s="52" t="s">
        <v>1561</v>
      </c>
      <c r="V156" s="52" t="s">
        <v>1746</v>
      </c>
      <c r="W156" s="52" t="str">
        <f>Table1[[#This Row],[Standard code for all incident types (Y/N)]]</f>
        <v>Yes</v>
      </c>
      <c r="X156" s="52" t="str">
        <f>Table1[[#This Row],[Standard Opt/Mandatory]]</f>
        <v>Opt</v>
      </c>
      <c r="Y156" s="52" t="s">
        <v>1561</v>
      </c>
      <c r="Z156" s="52" t="s">
        <v>1746</v>
      </c>
      <c r="AA156" s="52" t="str">
        <f>Table1[[#This Row],[Standard code for all incident types (Y/N)]]</f>
        <v>Yes</v>
      </c>
      <c r="AB156" s="52" t="str">
        <f>Table1[[#This Row],[Standard Opt/Mandatory]]</f>
        <v>Opt</v>
      </c>
      <c r="AC156" s="52" t="s">
        <v>1561</v>
      </c>
      <c r="AD156" s="52" t="s">
        <v>1746</v>
      </c>
      <c r="AE156" s="52" t="str">
        <f>Table1[[#This Row],[Standard code for all incident types (Y/N)]]</f>
        <v>Yes</v>
      </c>
      <c r="AF156" s="52" t="str">
        <f>Table1[[#This Row],[Standard Opt/Mandatory]]</f>
        <v>Opt</v>
      </c>
      <c r="AG156" s="52"/>
    </row>
    <row r="157" spans="1:33" s="47" customFormat="1" ht="15" customHeight="1" x14ac:dyDescent="0.25">
      <c r="A157" s="52">
        <f t="shared" si="59"/>
        <v>2</v>
      </c>
      <c r="B157" s="52">
        <f t="shared" si="60"/>
        <v>3</v>
      </c>
      <c r="C157" s="52">
        <f t="shared" si="61"/>
        <v>9</v>
      </c>
      <c r="D157" s="52">
        <f t="shared" si="62"/>
        <v>11</v>
      </c>
      <c r="E157" s="53" t="str">
        <f t="shared" si="53"/>
        <v>2.3.9.11</v>
      </c>
      <c r="F157" s="52" t="s">
        <v>2527</v>
      </c>
      <c r="G157" s="54" t="str">
        <f t="shared" si="54"/>
        <v>2 - Event codes</v>
      </c>
      <c r="H157" s="52" t="s">
        <v>2703</v>
      </c>
      <c r="I157" s="54" t="str">
        <f t="shared" si="55"/>
        <v>2.3 - Medicine details</v>
      </c>
      <c r="J157" s="52" t="s">
        <v>2923</v>
      </c>
      <c r="K157" s="54" t="str">
        <f t="shared" si="56"/>
        <v>2.3.9 - Route / administration method</v>
      </c>
      <c r="L157" s="52" t="s">
        <v>2922</v>
      </c>
      <c r="M157" s="54" t="str">
        <f t="shared" si="57"/>
        <v>2.3.9.11 - Insertion per rectum</v>
      </c>
      <c r="N157" s="59" t="str">
        <f t="shared" si="58"/>
        <v>Insertion per rectum</v>
      </c>
      <c r="O157" s="59" t="str">
        <f>Table1[Full Reference Number]&amp;" - "&amp;Table1[Final Code level Name]</f>
        <v>2.3.9.11 - Insertion per rectum</v>
      </c>
      <c r="P157" s="58"/>
      <c r="Q157" s="52" t="s">
        <v>1728</v>
      </c>
      <c r="R157" s="52" t="s">
        <v>47</v>
      </c>
      <c r="S157" s="52" t="s">
        <v>1726</v>
      </c>
      <c r="T157" s="52" t="s">
        <v>1561</v>
      </c>
      <c r="U157" s="52" t="s">
        <v>1561</v>
      </c>
      <c r="V157" s="52" t="s">
        <v>1746</v>
      </c>
      <c r="W157" s="52" t="str">
        <f>Table1[[#This Row],[Standard code for all incident types (Y/N)]]</f>
        <v>Yes</v>
      </c>
      <c r="X157" s="52" t="str">
        <f>Table1[[#This Row],[Standard Opt/Mandatory]]</f>
        <v>Opt</v>
      </c>
      <c r="Y157" s="52" t="s">
        <v>1561</v>
      </c>
      <c r="Z157" s="52" t="s">
        <v>1746</v>
      </c>
      <c r="AA157" s="52" t="str">
        <f>Table1[[#This Row],[Standard code for all incident types (Y/N)]]</f>
        <v>Yes</v>
      </c>
      <c r="AB157" s="52" t="str">
        <f>Table1[[#This Row],[Standard Opt/Mandatory]]</f>
        <v>Opt</v>
      </c>
      <c r="AC157" s="52" t="s">
        <v>1561</v>
      </c>
      <c r="AD157" s="52" t="s">
        <v>1746</v>
      </c>
      <c r="AE157" s="52" t="str">
        <f>Table1[[#This Row],[Standard code for all incident types (Y/N)]]</f>
        <v>Yes</v>
      </c>
      <c r="AF157" s="52" t="str">
        <f>Table1[[#This Row],[Standard Opt/Mandatory]]</f>
        <v>Opt</v>
      </c>
      <c r="AG157" s="52"/>
    </row>
    <row r="158" spans="1:33" s="47" customFormat="1" ht="15" customHeight="1" x14ac:dyDescent="0.25">
      <c r="A158" s="52">
        <f t="shared" si="59"/>
        <v>2</v>
      </c>
      <c r="B158" s="52">
        <f t="shared" si="60"/>
        <v>3</v>
      </c>
      <c r="C158" s="52">
        <f t="shared" si="61"/>
        <v>9</v>
      </c>
      <c r="D158" s="52">
        <f t="shared" si="62"/>
        <v>12</v>
      </c>
      <c r="E158" s="53" t="str">
        <f t="shared" si="53"/>
        <v>2.3.9.12</v>
      </c>
      <c r="F158" s="52" t="s">
        <v>2527</v>
      </c>
      <c r="G158" s="54" t="str">
        <f t="shared" si="54"/>
        <v>2 - Event codes</v>
      </c>
      <c r="H158" s="52" t="s">
        <v>2703</v>
      </c>
      <c r="I158" s="54" t="str">
        <f t="shared" si="55"/>
        <v>2.3 - Medicine details</v>
      </c>
      <c r="J158" s="52" t="s">
        <v>2923</v>
      </c>
      <c r="K158" s="54" t="str">
        <f t="shared" si="56"/>
        <v>2.3.9 - Route / administration method</v>
      </c>
      <c r="L158" s="52" t="s">
        <v>2929</v>
      </c>
      <c r="M158" s="54" t="str">
        <f t="shared" si="57"/>
        <v>2.3.9.12 - Topical application</v>
      </c>
      <c r="N158" s="59" t="str">
        <f t="shared" si="58"/>
        <v>Topical application</v>
      </c>
      <c r="O158" s="59" t="str">
        <f>Table1[Full Reference Number]&amp;" - "&amp;Table1[Final Code level Name]</f>
        <v>2.3.9.12 - Topical application</v>
      </c>
      <c r="P158" s="58"/>
      <c r="Q158" s="52" t="s">
        <v>1728</v>
      </c>
      <c r="R158" s="52" t="s">
        <v>47</v>
      </c>
      <c r="S158" s="52" t="s">
        <v>1726</v>
      </c>
      <c r="T158" s="52" t="s">
        <v>1561</v>
      </c>
      <c r="U158" s="52" t="s">
        <v>1561</v>
      </c>
      <c r="V158" s="52" t="s">
        <v>1746</v>
      </c>
      <c r="W158" s="52" t="str">
        <f>Table1[[#This Row],[Standard code for all incident types (Y/N)]]</f>
        <v>Yes</v>
      </c>
      <c r="X158" s="52" t="str">
        <f>Table1[[#This Row],[Standard Opt/Mandatory]]</f>
        <v>Opt</v>
      </c>
      <c r="Y158" s="52" t="s">
        <v>1561</v>
      </c>
      <c r="Z158" s="52" t="s">
        <v>1746</v>
      </c>
      <c r="AA158" s="52" t="str">
        <f>Table1[[#This Row],[Standard code for all incident types (Y/N)]]</f>
        <v>Yes</v>
      </c>
      <c r="AB158" s="52" t="str">
        <f>Table1[[#This Row],[Standard Opt/Mandatory]]</f>
        <v>Opt</v>
      </c>
      <c r="AC158" s="52" t="s">
        <v>1561</v>
      </c>
      <c r="AD158" s="52" t="s">
        <v>1746</v>
      </c>
      <c r="AE158" s="52" t="str">
        <f>Table1[[#This Row],[Standard code for all incident types (Y/N)]]</f>
        <v>Yes</v>
      </c>
      <c r="AF158" s="52" t="str">
        <f>Table1[[#This Row],[Standard Opt/Mandatory]]</f>
        <v>Opt</v>
      </c>
      <c r="AG158" s="52"/>
    </row>
    <row r="159" spans="1:33" s="47" customFormat="1" ht="15" customHeight="1" x14ac:dyDescent="0.25">
      <c r="A159" s="52">
        <f t="shared" si="59"/>
        <v>2</v>
      </c>
      <c r="B159" s="52">
        <f t="shared" si="60"/>
        <v>3</v>
      </c>
      <c r="C159" s="52">
        <f t="shared" si="61"/>
        <v>9</v>
      </c>
      <c r="D159" s="52">
        <f t="shared" si="62"/>
        <v>13</v>
      </c>
      <c r="E159" s="53" t="str">
        <f t="shared" si="53"/>
        <v>2.3.9.13</v>
      </c>
      <c r="F159" s="52" t="s">
        <v>2527</v>
      </c>
      <c r="G159" s="54" t="str">
        <f t="shared" si="54"/>
        <v>2 - Event codes</v>
      </c>
      <c r="H159" s="52" t="s">
        <v>2703</v>
      </c>
      <c r="I159" s="54" t="str">
        <f t="shared" si="55"/>
        <v>2.3 - Medicine details</v>
      </c>
      <c r="J159" s="52" t="s">
        <v>2923</v>
      </c>
      <c r="K159" s="54" t="str">
        <f t="shared" si="56"/>
        <v>2.3.9 - Route / administration method</v>
      </c>
      <c r="L159" s="52" t="s">
        <v>320</v>
      </c>
      <c r="M159" s="54" t="str">
        <f t="shared" si="57"/>
        <v>2.3.9.13 - Unclassified</v>
      </c>
      <c r="N159" s="59" t="str">
        <f t="shared" si="58"/>
        <v>Unclassified</v>
      </c>
      <c r="O159" s="59" t="str">
        <f>Table1[Full Reference Number]&amp;" - "&amp;Table1[Final Code level Name]</f>
        <v>2.3.9.13 - Unclassified</v>
      </c>
      <c r="P159" s="58"/>
      <c r="Q159" s="52" t="s">
        <v>1728</v>
      </c>
      <c r="R159" s="52" t="s">
        <v>47</v>
      </c>
      <c r="S159" s="52" t="s">
        <v>1726</v>
      </c>
      <c r="T159" s="52" t="s">
        <v>1561</v>
      </c>
      <c r="U159" s="52" t="s">
        <v>1561</v>
      </c>
      <c r="V159" s="52" t="s">
        <v>1746</v>
      </c>
      <c r="W159" s="52" t="str">
        <f>Table1[[#This Row],[Standard code for all incident types (Y/N)]]</f>
        <v>Yes</v>
      </c>
      <c r="X159" s="52" t="str">
        <f>Table1[[#This Row],[Standard Opt/Mandatory]]</f>
        <v>Opt</v>
      </c>
      <c r="Y159" s="52" t="s">
        <v>1561</v>
      </c>
      <c r="Z159" s="52" t="s">
        <v>1746</v>
      </c>
      <c r="AA159" s="52" t="str">
        <f>Table1[[#This Row],[Standard code for all incident types (Y/N)]]</f>
        <v>Yes</v>
      </c>
      <c r="AB159" s="52" t="str">
        <f>Table1[[#This Row],[Standard Opt/Mandatory]]</f>
        <v>Opt</v>
      </c>
      <c r="AC159" s="52" t="s">
        <v>1561</v>
      </c>
      <c r="AD159" s="52" t="s">
        <v>1746</v>
      </c>
      <c r="AE159" s="52" t="str">
        <f>Table1[[#This Row],[Standard code for all incident types (Y/N)]]</f>
        <v>Yes</v>
      </c>
      <c r="AF159" s="52" t="str">
        <f>Table1[[#This Row],[Standard Opt/Mandatory]]</f>
        <v>Opt</v>
      </c>
      <c r="AG159" s="52"/>
    </row>
    <row r="160" spans="1:33" ht="15" customHeight="1" x14ac:dyDescent="0.25">
      <c r="A160" s="52">
        <f t="shared" si="59"/>
        <v>2</v>
      </c>
      <c r="B160" s="52">
        <f t="shared" si="60"/>
        <v>3</v>
      </c>
      <c r="C160" s="52">
        <f t="shared" si="61"/>
        <v>10</v>
      </c>
      <c r="D160" s="52" t="str">
        <f t="shared" si="62"/>
        <v/>
      </c>
      <c r="E160" s="52" t="str">
        <f t="shared" si="43"/>
        <v>2.3.10</v>
      </c>
      <c r="F160" s="52" t="s">
        <v>2527</v>
      </c>
      <c r="G160" s="52" t="str">
        <f t="shared" si="44"/>
        <v>2 - Event codes</v>
      </c>
      <c r="H160" s="52" t="s">
        <v>2703</v>
      </c>
      <c r="I160" s="52" t="str">
        <f t="shared" si="45"/>
        <v>2.3 - Medicine details</v>
      </c>
      <c r="J160" s="52" t="s">
        <v>2741</v>
      </c>
      <c r="K160" s="52" t="str">
        <f t="shared" si="46"/>
        <v>2.3.10 - Manufacturer (medicine)</v>
      </c>
      <c r="L160" s="52"/>
      <c r="M160" s="52" t="str">
        <f t="shared" si="47"/>
        <v/>
      </c>
      <c r="N160" s="56" t="str">
        <f t="shared" si="48"/>
        <v>Manufacturer (medicine)</v>
      </c>
      <c r="O160" s="56" t="str">
        <f>Table1[Full Reference Number]&amp;" - "&amp;Table1[Final Code level Name]</f>
        <v>2.3.10 - Manufacturer (medicine)</v>
      </c>
      <c r="P160" s="57"/>
      <c r="Q160" s="52" t="s">
        <v>1744</v>
      </c>
      <c r="R160" s="52" t="s">
        <v>47</v>
      </c>
      <c r="S160" s="52" t="s">
        <v>1730</v>
      </c>
      <c r="T160" s="52" t="s">
        <v>1561</v>
      </c>
      <c r="U160" s="52" t="s">
        <v>1561</v>
      </c>
      <c r="V160" s="52" t="s">
        <v>1746</v>
      </c>
      <c r="W160" s="52" t="str">
        <f>Table1[[#This Row],[Standard code for all incident types (Y/N)]]</f>
        <v>Yes</v>
      </c>
      <c r="X160" s="52" t="str">
        <f>Table1[[#This Row],[Standard Opt/Mandatory]]</f>
        <v>Man unless N/a</v>
      </c>
      <c r="Y160" s="52" t="s">
        <v>1561</v>
      </c>
      <c r="Z160" s="52" t="s">
        <v>1746</v>
      </c>
      <c r="AA160" s="52" t="str">
        <f>Table1[[#This Row],[Standard code for all incident types (Y/N)]]</f>
        <v>Yes</v>
      </c>
      <c r="AB160" s="52" t="str">
        <f>Table1[[#This Row],[Standard Opt/Mandatory]]</f>
        <v>Man unless N/a</v>
      </c>
      <c r="AC160" s="52" t="s">
        <v>1561</v>
      </c>
      <c r="AD160" s="52" t="s">
        <v>1746</v>
      </c>
      <c r="AE160" s="52" t="str">
        <f>Table1[[#This Row],[Standard code for all incident types (Y/N)]]</f>
        <v>Yes</v>
      </c>
      <c r="AF160" s="52" t="str">
        <f>Table1[[#This Row],[Standard Opt/Mandatory]]</f>
        <v>Man unless N/a</v>
      </c>
      <c r="AG160" s="52"/>
    </row>
    <row r="161" spans="1:33" ht="15" customHeight="1" x14ac:dyDescent="0.25">
      <c r="A161" s="52">
        <f t="shared" si="59"/>
        <v>2</v>
      </c>
      <c r="B161" s="52">
        <f t="shared" si="60"/>
        <v>3</v>
      </c>
      <c r="C161" s="52">
        <f t="shared" si="61"/>
        <v>11</v>
      </c>
      <c r="D161" s="52" t="str">
        <f t="shared" si="62"/>
        <v/>
      </c>
      <c r="E161" s="52" t="str">
        <f t="shared" si="43"/>
        <v>2.3.11</v>
      </c>
      <c r="F161" s="52" t="s">
        <v>2527</v>
      </c>
      <c r="G161" s="52" t="str">
        <f t="shared" si="44"/>
        <v>2 - Event codes</v>
      </c>
      <c r="H161" s="52" t="s">
        <v>2703</v>
      </c>
      <c r="I161" s="52" t="str">
        <f t="shared" si="45"/>
        <v>2.3 - Medicine details</v>
      </c>
      <c r="J161" s="52" t="s">
        <v>2742</v>
      </c>
      <c r="K161" s="54" t="str">
        <f t="shared" si="46"/>
        <v>2.3.11 - Supplier/wholesaler/importer (medicine)</v>
      </c>
      <c r="L161" s="52"/>
      <c r="M161" s="52" t="str">
        <f t="shared" si="47"/>
        <v/>
      </c>
      <c r="N161" s="59" t="str">
        <f t="shared" si="48"/>
        <v>Supplier/wholesaler/importer (medicine)</v>
      </c>
      <c r="O161" s="56" t="str">
        <f>Table1[Full Reference Number]&amp;" - "&amp;Table1[Final Code level Name]</f>
        <v>2.3.11 - Supplier/wholesaler/importer (medicine)</v>
      </c>
      <c r="P161" s="58"/>
      <c r="Q161" s="52" t="s">
        <v>1744</v>
      </c>
      <c r="R161" s="52" t="s">
        <v>47</v>
      </c>
      <c r="S161" s="52" t="s">
        <v>1726</v>
      </c>
      <c r="T161" s="52" t="s">
        <v>1561</v>
      </c>
      <c r="U161" s="52" t="s">
        <v>1561</v>
      </c>
      <c r="V161" s="52" t="s">
        <v>1746</v>
      </c>
      <c r="W161" s="52" t="str">
        <f>Table1[[#This Row],[Standard code for all incident types (Y/N)]]</f>
        <v>Yes</v>
      </c>
      <c r="X161" s="52" t="str">
        <f>Table1[[#This Row],[Standard Opt/Mandatory]]</f>
        <v>Opt</v>
      </c>
      <c r="Y161" s="52" t="s">
        <v>1561</v>
      </c>
      <c r="Z161" s="52" t="s">
        <v>1746</v>
      </c>
      <c r="AA161" s="52" t="str">
        <f>Table1[[#This Row],[Standard code for all incident types (Y/N)]]</f>
        <v>Yes</v>
      </c>
      <c r="AB161" s="52" t="str">
        <f>Table1[[#This Row],[Standard Opt/Mandatory]]</f>
        <v>Opt</v>
      </c>
      <c r="AC161" s="52" t="s">
        <v>1561</v>
      </c>
      <c r="AD161" s="52" t="s">
        <v>1746</v>
      </c>
      <c r="AE161" s="52" t="str">
        <f>Table1[[#This Row],[Standard code for all incident types (Y/N)]]</f>
        <v>Yes</v>
      </c>
      <c r="AF161" s="52" t="str">
        <f>Table1[[#This Row],[Standard Opt/Mandatory]]</f>
        <v>Opt</v>
      </c>
      <c r="AG161" s="52"/>
    </row>
    <row r="162" spans="1:33" ht="15" customHeight="1" x14ac:dyDescent="0.25">
      <c r="A162" s="52">
        <f t="shared" si="59"/>
        <v>2</v>
      </c>
      <c r="B162" s="52">
        <f t="shared" si="60"/>
        <v>3</v>
      </c>
      <c r="C162" s="52">
        <f t="shared" si="61"/>
        <v>12</v>
      </c>
      <c r="D162" s="52" t="str">
        <f t="shared" si="62"/>
        <v/>
      </c>
      <c r="E162" s="52" t="str">
        <f t="shared" si="43"/>
        <v>2.3.12</v>
      </c>
      <c r="F162" s="52" t="s">
        <v>2527</v>
      </c>
      <c r="G162" s="52" t="str">
        <f t="shared" si="44"/>
        <v>2 - Event codes</v>
      </c>
      <c r="H162" s="52" t="s">
        <v>2703</v>
      </c>
      <c r="I162" s="52" t="str">
        <f t="shared" si="45"/>
        <v>2.3 - Medicine details</v>
      </c>
      <c r="J162" s="52" t="s">
        <v>2743</v>
      </c>
      <c r="K162" s="54" t="str">
        <f t="shared" si="46"/>
        <v>2.3.12 - Parallel importer</v>
      </c>
      <c r="L162" s="52"/>
      <c r="M162" s="52" t="str">
        <f t="shared" si="47"/>
        <v/>
      </c>
      <c r="N162" s="59" t="str">
        <f t="shared" si="48"/>
        <v>Parallel importer</v>
      </c>
      <c r="O162" s="56" t="str">
        <f>Table1[Full Reference Number]&amp;" - "&amp;Table1[Final Code level Name]</f>
        <v>2.3.12 - Parallel importer</v>
      </c>
      <c r="P162" s="58"/>
      <c r="Q162" s="52" t="s">
        <v>1744</v>
      </c>
      <c r="R162" s="52" t="s">
        <v>47</v>
      </c>
      <c r="S162" s="52" t="s">
        <v>1726</v>
      </c>
      <c r="T162" s="52" t="s">
        <v>1561</v>
      </c>
      <c r="U162" s="52" t="s">
        <v>1561</v>
      </c>
      <c r="V162" s="52" t="s">
        <v>1746</v>
      </c>
      <c r="W162" s="52" t="str">
        <f>Table1[[#This Row],[Standard code for all incident types (Y/N)]]</f>
        <v>Yes</v>
      </c>
      <c r="X162" s="52" t="str">
        <f>Table1[[#This Row],[Standard Opt/Mandatory]]</f>
        <v>Opt</v>
      </c>
      <c r="Y162" s="52" t="s">
        <v>1561</v>
      </c>
      <c r="Z162" s="52" t="s">
        <v>1746</v>
      </c>
      <c r="AA162" s="52" t="str">
        <f>Table1[[#This Row],[Standard code for all incident types (Y/N)]]</f>
        <v>Yes</v>
      </c>
      <c r="AB162" s="52" t="str">
        <f>Table1[[#This Row],[Standard Opt/Mandatory]]</f>
        <v>Opt</v>
      </c>
      <c r="AC162" s="52" t="s">
        <v>1561</v>
      </c>
      <c r="AD162" s="52" t="s">
        <v>1746</v>
      </c>
      <c r="AE162" s="52" t="str">
        <f>Table1[[#This Row],[Standard code for all incident types (Y/N)]]</f>
        <v>Yes</v>
      </c>
      <c r="AF162" s="52" t="str">
        <f>Table1[[#This Row],[Standard Opt/Mandatory]]</f>
        <v>Opt</v>
      </c>
      <c r="AG162" s="52"/>
    </row>
    <row r="163" spans="1:33" ht="15" customHeight="1" x14ac:dyDescent="0.25">
      <c r="A163" s="52">
        <f t="shared" si="59"/>
        <v>2</v>
      </c>
      <c r="B163" s="52">
        <f t="shared" si="60"/>
        <v>3</v>
      </c>
      <c r="C163" s="52">
        <f t="shared" si="61"/>
        <v>13</v>
      </c>
      <c r="D163" s="52" t="str">
        <f t="shared" si="62"/>
        <v/>
      </c>
      <c r="E163" s="52" t="str">
        <f t="shared" si="43"/>
        <v>2.3.13</v>
      </c>
      <c r="F163" s="52" t="s">
        <v>2527</v>
      </c>
      <c r="G163" s="52" t="str">
        <f t="shared" si="44"/>
        <v>2 - Event codes</v>
      </c>
      <c r="H163" s="52" t="s">
        <v>2703</v>
      </c>
      <c r="I163" s="52" t="str">
        <f t="shared" si="45"/>
        <v>2.3 - Medicine details</v>
      </c>
      <c r="J163" s="52" t="s">
        <v>2744</v>
      </c>
      <c r="K163" s="52" t="str">
        <f t="shared" si="46"/>
        <v>2.3.13 - Batch number (medicine)</v>
      </c>
      <c r="L163" s="52"/>
      <c r="M163" s="52" t="str">
        <f t="shared" si="47"/>
        <v/>
      </c>
      <c r="N163" s="56" t="str">
        <f t="shared" si="48"/>
        <v>Batch number (medicine)</v>
      </c>
      <c r="O163" s="56" t="str">
        <f>Table1[Full Reference Number]&amp;" - "&amp;Table1[Final Code level Name]</f>
        <v>2.3.13 - Batch number (medicine)</v>
      </c>
      <c r="P163" s="57"/>
      <c r="Q163" s="52" t="s">
        <v>1744</v>
      </c>
      <c r="R163" s="52" t="s">
        <v>47</v>
      </c>
      <c r="S163" s="52" t="s">
        <v>1730</v>
      </c>
      <c r="T163" s="52" t="s">
        <v>1561</v>
      </c>
      <c r="U163" s="52" t="s">
        <v>1561</v>
      </c>
      <c r="V163" s="52" t="s">
        <v>1746</v>
      </c>
      <c r="W163" s="52" t="str">
        <f>Table1[[#This Row],[Standard code for all incident types (Y/N)]]</f>
        <v>Yes</v>
      </c>
      <c r="X163" s="52" t="str">
        <f>Table1[[#This Row],[Standard Opt/Mandatory]]</f>
        <v>Man unless N/a</v>
      </c>
      <c r="Y163" s="52" t="s">
        <v>1561</v>
      </c>
      <c r="Z163" s="52" t="s">
        <v>1746</v>
      </c>
      <c r="AA163" s="52" t="str">
        <f>Table1[[#This Row],[Standard code for all incident types (Y/N)]]</f>
        <v>Yes</v>
      </c>
      <c r="AB163" s="52" t="str">
        <f>Table1[[#This Row],[Standard Opt/Mandatory]]</f>
        <v>Man unless N/a</v>
      </c>
      <c r="AC163" s="52" t="s">
        <v>1561</v>
      </c>
      <c r="AD163" s="52" t="s">
        <v>1746</v>
      </c>
      <c r="AE163" s="52" t="str">
        <f>Table1[[#This Row],[Standard code for all incident types (Y/N)]]</f>
        <v>Yes</v>
      </c>
      <c r="AF163" s="52" t="str">
        <f>Table1[[#This Row],[Standard Opt/Mandatory]]</f>
        <v>Man unless N/a</v>
      </c>
      <c r="AG163" s="52"/>
    </row>
    <row r="164" spans="1:33" ht="15" customHeight="1" x14ac:dyDescent="0.25">
      <c r="A164" s="52">
        <f t="shared" si="59"/>
        <v>2</v>
      </c>
      <c r="B164" s="52">
        <f t="shared" si="60"/>
        <v>3</v>
      </c>
      <c r="C164" s="52">
        <f t="shared" si="61"/>
        <v>14</v>
      </c>
      <c r="D164" s="52" t="str">
        <f t="shared" si="62"/>
        <v/>
      </c>
      <c r="E164" s="52" t="str">
        <f t="shared" si="43"/>
        <v>2.3.14</v>
      </c>
      <c r="F164" s="52" t="s">
        <v>2527</v>
      </c>
      <c r="G164" s="52" t="str">
        <f t="shared" si="44"/>
        <v>2 - Event codes</v>
      </c>
      <c r="H164" s="52" t="s">
        <v>2703</v>
      </c>
      <c r="I164" s="52" t="str">
        <f t="shared" si="45"/>
        <v>2.3 - Medicine details</v>
      </c>
      <c r="J164" s="52" t="s">
        <v>2745</v>
      </c>
      <c r="K164" s="52" t="str">
        <f t="shared" si="46"/>
        <v>2.3.14 - Expiry date (medicine)</v>
      </c>
      <c r="L164" s="52"/>
      <c r="M164" s="52" t="str">
        <f t="shared" si="47"/>
        <v/>
      </c>
      <c r="N164" s="56" t="str">
        <f t="shared" si="48"/>
        <v>Expiry date (medicine)</v>
      </c>
      <c r="O164" s="56" t="str">
        <f>Table1[Full Reference Number]&amp;" - "&amp;Table1[Final Code level Name]</f>
        <v>2.3.14 - Expiry date (medicine)</v>
      </c>
      <c r="P164" s="57"/>
      <c r="Q164" s="52" t="s">
        <v>1744</v>
      </c>
      <c r="R164" s="52" t="s">
        <v>47</v>
      </c>
      <c r="S164" s="52" t="s">
        <v>1730</v>
      </c>
      <c r="T164" s="52" t="s">
        <v>1561</v>
      </c>
      <c r="U164" s="52" t="s">
        <v>1561</v>
      </c>
      <c r="V164" s="52" t="s">
        <v>1746</v>
      </c>
      <c r="W164" s="52" t="str">
        <f>Table1[[#This Row],[Standard code for all incident types (Y/N)]]</f>
        <v>Yes</v>
      </c>
      <c r="X164" s="52" t="str">
        <f>Table1[[#This Row],[Standard Opt/Mandatory]]</f>
        <v>Man unless N/a</v>
      </c>
      <c r="Y164" s="52" t="s">
        <v>1561</v>
      </c>
      <c r="Z164" s="52" t="s">
        <v>1746</v>
      </c>
      <c r="AA164" s="52" t="str">
        <f>Table1[[#This Row],[Standard code for all incident types (Y/N)]]</f>
        <v>Yes</v>
      </c>
      <c r="AB164" s="52" t="str">
        <f>Table1[[#This Row],[Standard Opt/Mandatory]]</f>
        <v>Man unless N/a</v>
      </c>
      <c r="AC164" s="52" t="s">
        <v>1561</v>
      </c>
      <c r="AD164" s="52" t="s">
        <v>1746</v>
      </c>
      <c r="AE164" s="52" t="str">
        <f>Table1[[#This Row],[Standard code for all incident types (Y/N)]]</f>
        <v>Yes</v>
      </c>
      <c r="AF164" s="52" t="str">
        <f>Table1[[#This Row],[Standard Opt/Mandatory]]</f>
        <v>Man unless N/a</v>
      </c>
      <c r="AG164" s="52"/>
    </row>
    <row r="165" spans="1:33" ht="15" customHeight="1" x14ac:dyDescent="0.25">
      <c r="A165" s="52">
        <f t="shared" si="59"/>
        <v>2</v>
      </c>
      <c r="B165" s="52">
        <f t="shared" si="60"/>
        <v>3</v>
      </c>
      <c r="C165" s="52">
        <f t="shared" si="61"/>
        <v>15</v>
      </c>
      <c r="D165" s="52" t="str">
        <f t="shared" si="62"/>
        <v/>
      </c>
      <c r="E165" s="61" t="str">
        <f>A165&amp;IF(B165="","","."&amp;B165)&amp;IF(C165="","","."&amp;C165)&amp;IF(D165="","","."&amp;D165)</f>
        <v>2.3.15</v>
      </c>
      <c r="F165" s="52" t="s">
        <v>2527</v>
      </c>
      <c r="G165" s="63" t="str">
        <f>A165&amp;" - "&amp;F165</f>
        <v>2 - Event codes</v>
      </c>
      <c r="H165" s="52" t="s">
        <v>2703</v>
      </c>
      <c r="I165" s="63" t="str">
        <f>IF(B165="","",A165&amp;"."&amp;B165&amp;" - "&amp;H165)</f>
        <v>2.3 - Medicine details</v>
      </c>
      <c r="J165" s="52" t="s">
        <v>2897</v>
      </c>
      <c r="K165" s="63" t="str">
        <f>IF(C165="","",A165&amp;"."&amp;B165&amp;"."&amp;C165&amp;" - "&amp;J165)</f>
        <v>2.3.15 - DM&amp;D code</v>
      </c>
      <c r="L165" s="62"/>
      <c r="M165" s="63" t="str">
        <f>IF(D165="","",A165&amp;"."&amp;B165&amp;"."&amp;C165&amp;"."&amp;D165&amp;" - "&amp;L165)</f>
        <v/>
      </c>
      <c r="N165" s="65" t="str">
        <f>IF(NOT(ISBLANK(L165)),L165,
IF(NOT(ISBLANK(J165)),J165,
IF(NOT(ISBLANK(H165)),H165,
IF(NOT(ISBLANK(F165)),F165))))</f>
        <v>DM&amp;D code</v>
      </c>
      <c r="O165" s="65" t="str">
        <f>Table1[Full Reference Number]&amp;" - "&amp;Table1[Final Code level Name]</f>
        <v>2.3.15 - DM&amp;D code</v>
      </c>
      <c r="P165" s="64"/>
      <c r="Q165" s="66" t="s">
        <v>1744</v>
      </c>
      <c r="R165" s="52" t="s">
        <v>47</v>
      </c>
      <c r="S165" s="52" t="s">
        <v>1726</v>
      </c>
      <c r="T165" s="52" t="s">
        <v>1561</v>
      </c>
      <c r="U165" s="52" t="s">
        <v>1561</v>
      </c>
      <c r="V165" s="52" t="s">
        <v>1746</v>
      </c>
      <c r="W165" s="52" t="s">
        <v>47</v>
      </c>
      <c r="X165" s="52" t="str">
        <f>Table1[[#This Row],[Standard Opt/Mandatory]]</f>
        <v>Opt</v>
      </c>
      <c r="Y165" s="52" t="s">
        <v>1561</v>
      </c>
      <c r="Z165" s="52" t="s">
        <v>1746</v>
      </c>
      <c r="AA165" s="52" t="str">
        <f>Table1[[#This Row],[Standard code for all incident types (Y/N)]]</f>
        <v>Yes</v>
      </c>
      <c r="AB165" s="52" t="str">
        <f>Table1[[#This Row],[Standard Opt/Mandatory]]</f>
        <v>Opt</v>
      </c>
      <c r="AC165" s="52" t="s">
        <v>1561</v>
      </c>
      <c r="AD165" s="52" t="s">
        <v>1746</v>
      </c>
      <c r="AE165" s="52" t="str">
        <f>Table1[[#This Row],[Standard code for all incident types (Y/N)]]</f>
        <v>Yes</v>
      </c>
      <c r="AF165" s="52" t="str">
        <f>Table1[[#This Row],[Standard Opt/Mandatory]]</f>
        <v>Opt</v>
      </c>
      <c r="AG165" s="52"/>
    </row>
    <row r="166" spans="1:33" ht="15" customHeight="1" x14ac:dyDescent="0.25">
      <c r="A166" s="52">
        <f t="shared" si="59"/>
        <v>2</v>
      </c>
      <c r="B166" s="52">
        <f t="shared" si="60"/>
        <v>3</v>
      </c>
      <c r="C166" s="52">
        <f t="shared" si="61"/>
        <v>16</v>
      </c>
      <c r="D166" s="52" t="str">
        <f t="shared" si="62"/>
        <v/>
      </c>
      <c r="E166" s="52" t="str">
        <f t="shared" si="43"/>
        <v>2.3.16</v>
      </c>
      <c r="F166" s="52" t="s">
        <v>2527</v>
      </c>
      <c r="G166" s="52" t="str">
        <f t="shared" si="44"/>
        <v>2 - Event codes</v>
      </c>
      <c r="H166" s="52" t="s">
        <v>2703</v>
      </c>
      <c r="I166" s="52" t="str">
        <f t="shared" si="45"/>
        <v>2.3 - Medicine details</v>
      </c>
      <c r="J166" s="52" t="s">
        <v>33</v>
      </c>
      <c r="K166" s="52" t="str">
        <f t="shared" si="46"/>
        <v>2.3.16 - Manufactured special</v>
      </c>
      <c r="L166" s="52"/>
      <c r="M166" s="52" t="str">
        <f t="shared" si="47"/>
        <v/>
      </c>
      <c r="N166" s="56" t="str">
        <f t="shared" si="48"/>
        <v>Manufactured special</v>
      </c>
      <c r="O166" s="56" t="str">
        <f>Table1[Full Reference Number]&amp;" - "&amp;Table1[Final Code level Name]</f>
        <v>2.3.16 - Manufactured special</v>
      </c>
      <c r="P166" s="57"/>
      <c r="Q166" s="52" t="s">
        <v>1743</v>
      </c>
      <c r="R166" s="52" t="s">
        <v>47</v>
      </c>
      <c r="S166" s="52" t="s">
        <v>1726</v>
      </c>
      <c r="T166" s="52" t="s">
        <v>1561</v>
      </c>
      <c r="U166" s="52" t="s">
        <v>1561</v>
      </c>
      <c r="V166" s="52" t="s">
        <v>1746</v>
      </c>
      <c r="W166" s="52" t="str">
        <f>Table1[[#This Row],[Standard code for all incident types (Y/N)]]</f>
        <v>Yes</v>
      </c>
      <c r="X166" s="52" t="str">
        <f>Table1[[#This Row],[Standard Opt/Mandatory]]</f>
        <v>Opt</v>
      </c>
      <c r="Y166" s="52" t="s">
        <v>1561</v>
      </c>
      <c r="Z166" s="52" t="s">
        <v>1746</v>
      </c>
      <c r="AA166" s="52" t="str">
        <f>Table1[[#This Row],[Standard code for all incident types (Y/N)]]</f>
        <v>Yes</v>
      </c>
      <c r="AB166" s="52" t="str">
        <f>Table1[[#This Row],[Standard Opt/Mandatory]]</f>
        <v>Opt</v>
      </c>
      <c r="AC166" s="52" t="s">
        <v>1561</v>
      </c>
      <c r="AD166" s="52" t="s">
        <v>1746</v>
      </c>
      <c r="AE166" s="52" t="str">
        <f>Table1[[#This Row],[Standard code for all incident types (Y/N)]]</f>
        <v>Yes</v>
      </c>
      <c r="AF166" s="52" t="str">
        <f>Table1[[#This Row],[Standard Opt/Mandatory]]</f>
        <v>Opt</v>
      </c>
      <c r="AG166" s="52"/>
    </row>
    <row r="167" spans="1:33" ht="15" customHeight="1" x14ac:dyDescent="0.25">
      <c r="A167" s="52">
        <f t="shared" si="59"/>
        <v>2</v>
      </c>
      <c r="B167" s="52">
        <f t="shared" si="60"/>
        <v>3</v>
      </c>
      <c r="C167" s="52">
        <f t="shared" si="61"/>
        <v>17</v>
      </c>
      <c r="D167" s="52" t="str">
        <f t="shared" si="62"/>
        <v/>
      </c>
      <c r="E167" s="61" t="str">
        <f>A167&amp;IF(B167="","","."&amp;B167)&amp;IF(C167="","","."&amp;C167)&amp;IF(D167="","","."&amp;D167)</f>
        <v>2.3.17</v>
      </c>
      <c r="F167" s="52" t="s">
        <v>2527</v>
      </c>
      <c r="G167" s="63" t="str">
        <f>A167&amp;" - "&amp;F167</f>
        <v>2 - Event codes</v>
      </c>
      <c r="H167" s="52" t="s">
        <v>2703</v>
      </c>
      <c r="I167" s="63" t="str">
        <f>IF(B167="","",A167&amp;"."&amp;B167&amp;" - "&amp;H167)</f>
        <v>2.3 - Medicine details</v>
      </c>
      <c r="J167" s="52" t="s">
        <v>2905</v>
      </c>
      <c r="K167" s="63" t="str">
        <f>IF(C167="","",A167&amp;"."&amp;B167&amp;"."&amp;C167&amp;" - "&amp;J167)</f>
        <v>2.3.17 - Specials Manufacturing Licence (MS) number</v>
      </c>
      <c r="L167" s="62"/>
      <c r="M167" s="63" t="str">
        <f>IF(D167="","",A167&amp;"."&amp;B167&amp;"."&amp;C167&amp;"."&amp;D167&amp;" - "&amp;L167)</f>
        <v/>
      </c>
      <c r="N167" s="65" t="str">
        <f>IF(NOT(ISBLANK(L167)),L167,
IF(NOT(ISBLANK(J167)),J167,
IF(NOT(ISBLANK(H167)),H167,
IF(NOT(ISBLANK(F167)),F167))))</f>
        <v>Specials Manufacturing Licence (MS) number</v>
      </c>
      <c r="O167" s="65" t="str">
        <f>Table1[Full Reference Number]&amp;" - "&amp;Table1[Final Code level Name]</f>
        <v>2.3.17 - Specials Manufacturing Licence (MS) number</v>
      </c>
      <c r="P167" s="64" t="s">
        <v>2906</v>
      </c>
      <c r="Q167" s="66" t="s">
        <v>1744</v>
      </c>
      <c r="R167" s="52"/>
      <c r="S167" s="52"/>
      <c r="T167" s="52" t="s">
        <v>1561</v>
      </c>
      <c r="U167" s="52" t="s">
        <v>1561</v>
      </c>
      <c r="V167" s="52" t="s">
        <v>1746</v>
      </c>
      <c r="W167" s="52" t="s">
        <v>47</v>
      </c>
      <c r="X167" s="52" t="s">
        <v>1726</v>
      </c>
      <c r="Y167" s="52" t="s">
        <v>1561</v>
      </c>
      <c r="Z167" s="52" t="s">
        <v>1746</v>
      </c>
      <c r="AA167" s="52" t="s">
        <v>47</v>
      </c>
      <c r="AB167" s="52" t="s">
        <v>1726</v>
      </c>
      <c r="AC167" s="52" t="s">
        <v>1561</v>
      </c>
      <c r="AD167" s="52" t="s">
        <v>1746</v>
      </c>
      <c r="AE167" s="52" t="s">
        <v>47</v>
      </c>
      <c r="AF167" s="52" t="s">
        <v>1726</v>
      </c>
      <c r="AG167" s="52"/>
    </row>
    <row r="168" spans="1:33" ht="15" customHeight="1" x14ac:dyDescent="0.25">
      <c r="A168" s="52">
        <f t="shared" si="59"/>
        <v>2</v>
      </c>
      <c r="B168" s="52">
        <f t="shared" si="60"/>
        <v>3</v>
      </c>
      <c r="C168" s="52">
        <f t="shared" si="61"/>
        <v>18</v>
      </c>
      <c r="D168" s="52" t="str">
        <f t="shared" si="62"/>
        <v/>
      </c>
      <c r="E168" s="52" t="str">
        <f t="shared" si="43"/>
        <v>2.3.18</v>
      </c>
      <c r="F168" s="52" t="s">
        <v>2527</v>
      </c>
      <c r="G168" s="52" t="str">
        <f t="shared" si="44"/>
        <v>2 - Event codes</v>
      </c>
      <c r="H168" s="52" t="s">
        <v>2703</v>
      </c>
      <c r="I168" s="52" t="str">
        <f t="shared" si="45"/>
        <v>2.3 - Medicine details</v>
      </c>
      <c r="J168" s="52" t="s">
        <v>2746</v>
      </c>
      <c r="K168" s="52" t="str">
        <f t="shared" si="46"/>
        <v>2.3.18 - Clinical trial supply</v>
      </c>
      <c r="L168" s="52"/>
      <c r="M168" s="52" t="str">
        <f t="shared" si="47"/>
        <v/>
      </c>
      <c r="N168" s="56" t="str">
        <f t="shared" si="48"/>
        <v>Clinical trial supply</v>
      </c>
      <c r="O168" s="56" t="str">
        <f>Table1[Full Reference Number]&amp;" - "&amp;Table1[Final Code level Name]</f>
        <v>2.3.18 - Clinical trial supply</v>
      </c>
      <c r="P168" s="57"/>
      <c r="Q168" s="52" t="s">
        <v>1743</v>
      </c>
      <c r="R168" s="52" t="s">
        <v>47</v>
      </c>
      <c r="S168" s="52" t="s">
        <v>1726</v>
      </c>
      <c r="T168" s="52" t="s">
        <v>1561</v>
      </c>
      <c r="U168" s="52" t="s">
        <v>1561</v>
      </c>
      <c r="V168" s="52" t="s">
        <v>1746</v>
      </c>
      <c r="W168" s="52" t="str">
        <f>Table1[[#This Row],[Standard code for all incident types (Y/N)]]</f>
        <v>Yes</v>
      </c>
      <c r="X168" s="52" t="str">
        <f>Table1[[#This Row],[Standard Opt/Mandatory]]</f>
        <v>Opt</v>
      </c>
      <c r="Y168" s="52" t="s">
        <v>1561</v>
      </c>
      <c r="Z168" s="52" t="s">
        <v>1746</v>
      </c>
      <c r="AA168" s="52" t="str">
        <f>Table1[[#This Row],[Standard code for all incident types (Y/N)]]</f>
        <v>Yes</v>
      </c>
      <c r="AB168" s="52" t="str">
        <f>Table1[[#This Row],[Standard Opt/Mandatory]]</f>
        <v>Opt</v>
      </c>
      <c r="AC168" s="52" t="s">
        <v>1561</v>
      </c>
      <c r="AD168" s="52" t="s">
        <v>1746</v>
      </c>
      <c r="AE168" s="52" t="str">
        <f>Table1[[#This Row],[Standard code for all incident types (Y/N)]]</f>
        <v>Yes</v>
      </c>
      <c r="AF168" s="52" t="str">
        <f>Table1[[#This Row],[Standard Opt/Mandatory]]</f>
        <v>Opt</v>
      </c>
      <c r="AG168" s="52"/>
    </row>
    <row r="169" spans="1:33" ht="15" customHeight="1" x14ac:dyDescent="0.25">
      <c r="A169" s="52">
        <f t="shared" si="59"/>
        <v>2</v>
      </c>
      <c r="B169" s="52">
        <f t="shared" si="60"/>
        <v>3</v>
      </c>
      <c r="C169" s="52">
        <f t="shared" si="61"/>
        <v>19</v>
      </c>
      <c r="D169" s="52" t="str">
        <f t="shared" si="62"/>
        <v/>
      </c>
      <c r="E169" s="52" t="str">
        <f t="shared" si="43"/>
        <v>2.3.19</v>
      </c>
      <c r="F169" s="52" t="s">
        <v>2527</v>
      </c>
      <c r="G169" s="52" t="str">
        <f t="shared" si="44"/>
        <v>2 - Event codes</v>
      </c>
      <c r="H169" s="52" t="s">
        <v>2703</v>
      </c>
      <c r="I169" s="52" t="str">
        <f t="shared" si="45"/>
        <v>2.3 - Medicine details</v>
      </c>
      <c r="J169" s="52" t="s">
        <v>1668</v>
      </c>
      <c r="K169" s="54" t="str">
        <f t="shared" si="46"/>
        <v>2.3.19 - Medicine availabilty for inspection</v>
      </c>
      <c r="L169" s="52"/>
      <c r="M169" s="52" t="str">
        <f t="shared" si="47"/>
        <v/>
      </c>
      <c r="N169" s="59" t="str">
        <f t="shared" si="48"/>
        <v>Medicine availabilty for inspection</v>
      </c>
      <c r="O169" s="56" t="str">
        <f>Table1[Full Reference Number]&amp;" - "&amp;Table1[Final Code level Name]</f>
        <v>2.3.19 - Medicine availabilty for inspection</v>
      </c>
      <c r="P169" s="58"/>
      <c r="Q169" s="52" t="s">
        <v>837</v>
      </c>
      <c r="R169" s="52" t="s">
        <v>47</v>
      </c>
      <c r="S169" s="52" t="s">
        <v>1730</v>
      </c>
      <c r="T169" s="52" t="s">
        <v>1561</v>
      </c>
      <c r="U169" s="52" t="s">
        <v>1561</v>
      </c>
      <c r="V169" s="52" t="s">
        <v>1746</v>
      </c>
      <c r="W169" s="52" t="str">
        <f>Table1[[#This Row],[Standard code for all incident types (Y/N)]]</f>
        <v>Yes</v>
      </c>
      <c r="X169" s="52" t="str">
        <f>Table1[[#This Row],[Standard Opt/Mandatory]]</f>
        <v>Man unless N/a</v>
      </c>
      <c r="Y169" s="52" t="s">
        <v>1561</v>
      </c>
      <c r="Z169" s="52" t="s">
        <v>1746</v>
      </c>
      <c r="AA169" s="52" t="str">
        <f>Table1[[#This Row],[Standard code for all incident types (Y/N)]]</f>
        <v>Yes</v>
      </c>
      <c r="AB169" s="52" t="str">
        <f>Table1[[#This Row],[Standard Opt/Mandatory]]</f>
        <v>Man unless N/a</v>
      </c>
      <c r="AC169" s="52" t="s">
        <v>1561</v>
      </c>
      <c r="AD169" s="52" t="s">
        <v>1746</v>
      </c>
      <c r="AE169" s="52" t="str">
        <f>Table1[[#This Row],[Standard code for all incident types (Y/N)]]</f>
        <v>Yes</v>
      </c>
      <c r="AF169" s="52" t="str">
        <f>Table1[[#This Row],[Standard Opt/Mandatory]]</f>
        <v>Man unless N/a</v>
      </c>
      <c r="AG169" s="52"/>
    </row>
    <row r="170" spans="1:33" ht="15" customHeight="1" x14ac:dyDescent="0.25">
      <c r="A170" s="52">
        <f t="shared" si="59"/>
        <v>2</v>
      </c>
      <c r="B170" s="52">
        <f t="shared" si="60"/>
        <v>3</v>
      </c>
      <c r="C170" s="52">
        <f t="shared" si="61"/>
        <v>19</v>
      </c>
      <c r="D170" s="52">
        <f t="shared" si="62"/>
        <v>1</v>
      </c>
      <c r="E170" s="52" t="str">
        <f t="shared" si="43"/>
        <v>2.3.19.1</v>
      </c>
      <c r="F170" s="52" t="s">
        <v>2527</v>
      </c>
      <c r="G170" s="52" t="str">
        <f t="shared" si="44"/>
        <v>2 - Event codes</v>
      </c>
      <c r="H170" s="52" t="s">
        <v>2703</v>
      </c>
      <c r="I170" s="52" t="str">
        <f t="shared" si="45"/>
        <v>2.3 - Medicine details</v>
      </c>
      <c r="J170" s="52" t="s">
        <v>1668</v>
      </c>
      <c r="K170" s="54" t="str">
        <f t="shared" si="46"/>
        <v>2.3.19 - Medicine availabilty for inspection</v>
      </c>
      <c r="L170" s="52" t="s">
        <v>1669</v>
      </c>
      <c r="M170" s="52" t="str">
        <f t="shared" si="47"/>
        <v>2.3.19.1 - Medicine available</v>
      </c>
      <c r="N170" s="59" t="str">
        <f t="shared" si="48"/>
        <v>Medicine available</v>
      </c>
      <c r="O170" s="56" t="str">
        <f>Table1[Full Reference Number]&amp;" - "&amp;Table1[Final Code level Name]</f>
        <v>2.3.19.1 - Medicine available</v>
      </c>
      <c r="P170" s="58"/>
      <c r="Q170" s="52" t="s">
        <v>1728</v>
      </c>
      <c r="R170" s="52" t="s">
        <v>47</v>
      </c>
      <c r="S170" s="52" t="s">
        <v>1726</v>
      </c>
      <c r="T170" s="52" t="s">
        <v>1561</v>
      </c>
      <c r="U170" s="52" t="s">
        <v>1561</v>
      </c>
      <c r="V170" s="52" t="s">
        <v>1746</v>
      </c>
      <c r="W170" s="52" t="str">
        <f>Table1[[#This Row],[Standard code for all incident types (Y/N)]]</f>
        <v>Yes</v>
      </c>
      <c r="X170" s="52" t="str">
        <f>Table1[[#This Row],[Standard Opt/Mandatory]]</f>
        <v>Opt</v>
      </c>
      <c r="Y170" s="52" t="s">
        <v>1561</v>
      </c>
      <c r="Z170" s="52" t="s">
        <v>1746</v>
      </c>
      <c r="AA170" s="52" t="str">
        <f>Table1[[#This Row],[Standard code for all incident types (Y/N)]]</f>
        <v>Yes</v>
      </c>
      <c r="AB170" s="52" t="str">
        <f>Table1[[#This Row],[Standard Opt/Mandatory]]</f>
        <v>Opt</v>
      </c>
      <c r="AC170" s="52" t="s">
        <v>1561</v>
      </c>
      <c r="AD170" s="52" t="s">
        <v>1746</v>
      </c>
      <c r="AE170" s="52" t="str">
        <f>Table1[[#This Row],[Standard code for all incident types (Y/N)]]</f>
        <v>Yes</v>
      </c>
      <c r="AF170" s="52" t="str">
        <f>Table1[[#This Row],[Standard Opt/Mandatory]]</f>
        <v>Opt</v>
      </c>
      <c r="AG170" s="52"/>
    </row>
    <row r="171" spans="1:33" ht="15" customHeight="1" x14ac:dyDescent="0.25">
      <c r="A171" s="52">
        <f t="shared" si="59"/>
        <v>2</v>
      </c>
      <c r="B171" s="52">
        <f t="shared" si="60"/>
        <v>3</v>
      </c>
      <c r="C171" s="52">
        <f t="shared" si="61"/>
        <v>19</v>
      </c>
      <c r="D171" s="52">
        <f t="shared" si="62"/>
        <v>2</v>
      </c>
      <c r="E171" s="52" t="str">
        <f t="shared" si="43"/>
        <v>2.3.19.2</v>
      </c>
      <c r="F171" s="52" t="s">
        <v>2527</v>
      </c>
      <c r="G171" s="52" t="str">
        <f t="shared" si="44"/>
        <v>2 - Event codes</v>
      </c>
      <c r="H171" s="52" t="s">
        <v>2703</v>
      </c>
      <c r="I171" s="52" t="str">
        <f t="shared" si="45"/>
        <v>2.3 - Medicine details</v>
      </c>
      <c r="J171" s="52" t="s">
        <v>1668</v>
      </c>
      <c r="K171" s="54" t="str">
        <f t="shared" si="46"/>
        <v>2.3.19 - Medicine availabilty for inspection</v>
      </c>
      <c r="L171" s="52" t="s">
        <v>1670</v>
      </c>
      <c r="M171" s="52" t="str">
        <f t="shared" si="47"/>
        <v>2.3.19.2 - Medicine not available</v>
      </c>
      <c r="N171" s="59" t="str">
        <f t="shared" si="48"/>
        <v>Medicine not available</v>
      </c>
      <c r="O171" s="56" t="str">
        <f>Table1[Full Reference Number]&amp;" - "&amp;Table1[Final Code level Name]</f>
        <v>2.3.19.2 - Medicine not available</v>
      </c>
      <c r="P171" s="58"/>
      <c r="Q171" s="52" t="s">
        <v>1728</v>
      </c>
      <c r="R171" s="52" t="s">
        <v>47</v>
      </c>
      <c r="S171" s="52" t="s">
        <v>1726</v>
      </c>
      <c r="T171" s="52" t="s">
        <v>1561</v>
      </c>
      <c r="U171" s="52" t="s">
        <v>1561</v>
      </c>
      <c r="V171" s="52" t="s">
        <v>1746</v>
      </c>
      <c r="W171" s="52" t="str">
        <f>Table1[[#This Row],[Standard code for all incident types (Y/N)]]</f>
        <v>Yes</v>
      </c>
      <c r="X171" s="52" t="str">
        <f>Table1[[#This Row],[Standard Opt/Mandatory]]</f>
        <v>Opt</v>
      </c>
      <c r="Y171" s="52" t="s">
        <v>1561</v>
      </c>
      <c r="Z171" s="52" t="s">
        <v>1746</v>
      </c>
      <c r="AA171" s="52" t="str">
        <f>Table1[[#This Row],[Standard code for all incident types (Y/N)]]</f>
        <v>Yes</v>
      </c>
      <c r="AB171" s="52" t="str">
        <f>Table1[[#This Row],[Standard Opt/Mandatory]]</f>
        <v>Opt</v>
      </c>
      <c r="AC171" s="52" t="s">
        <v>1561</v>
      </c>
      <c r="AD171" s="52" t="s">
        <v>1746</v>
      </c>
      <c r="AE171" s="52" t="str">
        <f>Table1[[#This Row],[Standard code for all incident types (Y/N)]]</f>
        <v>Yes</v>
      </c>
      <c r="AF171" s="52" t="str">
        <f>Table1[[#This Row],[Standard Opt/Mandatory]]</f>
        <v>Opt</v>
      </c>
      <c r="AG171" s="52"/>
    </row>
    <row r="172" spans="1:33" ht="15" customHeight="1" x14ac:dyDescent="0.25">
      <c r="A172" s="52">
        <f t="shared" si="59"/>
        <v>2</v>
      </c>
      <c r="B172" s="52">
        <f t="shared" si="60"/>
        <v>3</v>
      </c>
      <c r="C172" s="52">
        <f t="shared" si="61"/>
        <v>19</v>
      </c>
      <c r="D172" s="52">
        <f t="shared" si="62"/>
        <v>3</v>
      </c>
      <c r="E172" s="52" t="str">
        <f t="shared" si="43"/>
        <v>2.3.19.3</v>
      </c>
      <c r="F172" s="52" t="s">
        <v>2527</v>
      </c>
      <c r="G172" s="52" t="str">
        <f t="shared" si="44"/>
        <v>2 - Event codes</v>
      </c>
      <c r="H172" s="52" t="s">
        <v>2703</v>
      </c>
      <c r="I172" s="52" t="str">
        <f t="shared" si="45"/>
        <v>2.3 - Medicine details</v>
      </c>
      <c r="J172" s="52" t="s">
        <v>1668</v>
      </c>
      <c r="K172" s="54" t="str">
        <f t="shared" si="46"/>
        <v>2.3.19 - Medicine availabilty for inspection</v>
      </c>
      <c r="L172" s="52" t="s">
        <v>1671</v>
      </c>
      <c r="M172" s="52" t="str">
        <f t="shared" si="47"/>
        <v>2.3.19.3 - Unknown medicine availability</v>
      </c>
      <c r="N172" s="59" t="str">
        <f t="shared" si="48"/>
        <v>Unknown medicine availability</v>
      </c>
      <c r="O172" s="56" t="str">
        <f>Table1[Full Reference Number]&amp;" - "&amp;Table1[Final Code level Name]</f>
        <v>2.3.19.3 - Unknown medicine availability</v>
      </c>
      <c r="P172" s="58"/>
      <c r="Q172" s="52" t="s">
        <v>1728</v>
      </c>
      <c r="R172" s="52" t="s">
        <v>47</v>
      </c>
      <c r="S172" s="52" t="s">
        <v>1726</v>
      </c>
      <c r="T172" s="52" t="s">
        <v>1561</v>
      </c>
      <c r="U172" s="52" t="s">
        <v>1561</v>
      </c>
      <c r="V172" s="52" t="s">
        <v>1746</v>
      </c>
      <c r="W172" s="52" t="str">
        <f>Table1[[#This Row],[Standard code for all incident types (Y/N)]]</f>
        <v>Yes</v>
      </c>
      <c r="X172" s="52" t="str">
        <f>Table1[[#This Row],[Standard Opt/Mandatory]]</f>
        <v>Opt</v>
      </c>
      <c r="Y172" s="52" t="s">
        <v>1561</v>
      </c>
      <c r="Z172" s="52" t="s">
        <v>1746</v>
      </c>
      <c r="AA172" s="52" t="str">
        <f>Table1[[#This Row],[Standard code for all incident types (Y/N)]]</f>
        <v>Yes</v>
      </c>
      <c r="AB172" s="52" t="str">
        <f>Table1[[#This Row],[Standard Opt/Mandatory]]</f>
        <v>Opt</v>
      </c>
      <c r="AC172" s="52" t="s">
        <v>1561</v>
      </c>
      <c r="AD172" s="52" t="s">
        <v>1746</v>
      </c>
      <c r="AE172" s="52" t="str">
        <f>Table1[[#This Row],[Standard code for all incident types (Y/N)]]</f>
        <v>Yes</v>
      </c>
      <c r="AF172" s="52" t="str">
        <f>Table1[[#This Row],[Standard Opt/Mandatory]]</f>
        <v>Opt</v>
      </c>
      <c r="AG172" s="52"/>
    </row>
    <row r="173" spans="1:33" ht="15" customHeight="1" x14ac:dyDescent="0.25">
      <c r="A173" s="52">
        <f t="shared" si="59"/>
        <v>2</v>
      </c>
      <c r="B173" s="52">
        <f t="shared" si="60"/>
        <v>3</v>
      </c>
      <c r="C173" s="52">
        <f t="shared" si="61"/>
        <v>19</v>
      </c>
      <c r="D173" s="52">
        <f t="shared" si="62"/>
        <v>4</v>
      </c>
      <c r="E173" s="52" t="str">
        <f t="shared" si="43"/>
        <v>2.3.19.4</v>
      </c>
      <c r="F173" s="52" t="s">
        <v>2527</v>
      </c>
      <c r="G173" s="52" t="str">
        <f t="shared" si="44"/>
        <v>2 - Event codes</v>
      </c>
      <c r="H173" s="52" t="s">
        <v>2703</v>
      </c>
      <c r="I173" s="52" t="str">
        <f t="shared" si="45"/>
        <v>2.3 - Medicine details</v>
      </c>
      <c r="J173" s="52" t="s">
        <v>1668</v>
      </c>
      <c r="K173" s="54" t="str">
        <f t="shared" si="46"/>
        <v>2.3.19 - Medicine availabilty for inspection</v>
      </c>
      <c r="L173" s="52" t="s">
        <v>1672</v>
      </c>
      <c r="M173" s="52" t="str">
        <f t="shared" si="47"/>
        <v>2.3.19.4 - Medicine location</v>
      </c>
      <c r="N173" s="59" t="str">
        <f t="shared" si="48"/>
        <v>Medicine location</v>
      </c>
      <c r="O173" s="56" t="str">
        <f>Table1[Full Reference Number]&amp;" - "&amp;Table1[Final Code level Name]</f>
        <v>2.3.19.4 - Medicine location</v>
      </c>
      <c r="P173" s="58"/>
      <c r="Q173" s="52" t="s">
        <v>1744</v>
      </c>
      <c r="R173" s="52" t="s">
        <v>47</v>
      </c>
      <c r="S173" s="52" t="s">
        <v>1730</v>
      </c>
      <c r="T173" s="52" t="s">
        <v>1561</v>
      </c>
      <c r="U173" s="52" t="s">
        <v>1561</v>
      </c>
      <c r="V173" s="52" t="s">
        <v>1746</v>
      </c>
      <c r="W173" s="52" t="str">
        <f>Table1[[#This Row],[Standard code for all incident types (Y/N)]]</f>
        <v>Yes</v>
      </c>
      <c r="X173" s="52" t="str">
        <f>Table1[[#This Row],[Standard Opt/Mandatory]]</f>
        <v>Man unless N/a</v>
      </c>
      <c r="Y173" s="52" t="s">
        <v>1561</v>
      </c>
      <c r="Z173" s="52" t="s">
        <v>1746</v>
      </c>
      <c r="AA173" s="52" t="str">
        <f>Table1[[#This Row],[Standard code for all incident types (Y/N)]]</f>
        <v>Yes</v>
      </c>
      <c r="AB173" s="52" t="str">
        <f>Table1[[#This Row],[Standard Opt/Mandatory]]</f>
        <v>Man unless N/a</v>
      </c>
      <c r="AC173" s="52" t="s">
        <v>1561</v>
      </c>
      <c r="AD173" s="52" t="s">
        <v>1746</v>
      </c>
      <c r="AE173" s="52" t="str">
        <f>Table1[[#This Row],[Standard code for all incident types (Y/N)]]</f>
        <v>Yes</v>
      </c>
      <c r="AF173" s="52" t="str">
        <f>Table1[[#This Row],[Standard Opt/Mandatory]]</f>
        <v>Man unless N/a</v>
      </c>
      <c r="AG173" s="52"/>
    </row>
    <row r="174" spans="1:33" ht="15" customHeight="1" x14ac:dyDescent="0.25">
      <c r="A174" s="52">
        <f t="shared" si="59"/>
        <v>2</v>
      </c>
      <c r="B174" s="52">
        <f t="shared" si="60"/>
        <v>3</v>
      </c>
      <c r="C174" s="52">
        <f t="shared" si="61"/>
        <v>20</v>
      </c>
      <c r="D174" s="52" t="str">
        <f t="shared" si="62"/>
        <v/>
      </c>
      <c r="E174" s="61" t="str">
        <f>A174&amp;IF(B174="","","."&amp;B174)&amp;IF(C174="","","."&amp;C174)&amp;IF(D174="","","."&amp;D174)</f>
        <v>2.3.20</v>
      </c>
      <c r="F174" s="52" t="s">
        <v>2527</v>
      </c>
      <c r="G174" s="63" t="str">
        <f>A174&amp;" - "&amp;F174</f>
        <v>2 - Event codes</v>
      </c>
      <c r="H174" s="52" t="s">
        <v>2703</v>
      </c>
      <c r="I174" s="63" t="str">
        <f>IF(B174="","",A174&amp;"."&amp;B174&amp;" - "&amp;H174)</f>
        <v>2.3 - Medicine details</v>
      </c>
      <c r="J174" s="52" t="s">
        <v>2540</v>
      </c>
      <c r="K174" s="63" t="str">
        <f>IF(C174="","",A174&amp;"."&amp;B174&amp;"."&amp;C174&amp;" - "&amp;J174)</f>
        <v>2.3.20 - Medicine administered/ taken by patient?</v>
      </c>
      <c r="L174" s="62"/>
      <c r="M174" s="63" t="str">
        <f>IF(D174="","",A174&amp;"."&amp;B174&amp;"."&amp;C174&amp;"."&amp;D174&amp;" - "&amp;L174)</f>
        <v/>
      </c>
      <c r="N174" s="65" t="str">
        <f>IF(NOT(ISBLANK(L174)),L174,
IF(NOT(ISBLANK(J174)),J174,
IF(NOT(ISBLANK(H174)),H174,
IF(NOT(ISBLANK(F174)),F174))))</f>
        <v>Medicine administered/ taken by patient?</v>
      </c>
      <c r="O174" s="65" t="str">
        <f>Table1[Full Reference Number]&amp;" - "&amp;Table1[Final Code level Name]</f>
        <v>2.3.20 - Medicine administered/ taken by patient?</v>
      </c>
      <c r="P174" s="64" t="s">
        <v>2541</v>
      </c>
      <c r="Q174" s="66" t="s">
        <v>1743</v>
      </c>
      <c r="R174" s="52" t="s">
        <v>47</v>
      </c>
      <c r="S174" s="52" t="s">
        <v>1730</v>
      </c>
      <c r="T174" s="52" t="s">
        <v>1561</v>
      </c>
      <c r="U174" s="52" t="s">
        <v>1561</v>
      </c>
      <c r="V174" s="52" t="s">
        <v>1746</v>
      </c>
      <c r="W174" s="52" t="str">
        <f>Table1[[#This Row],[Standard code for all incident types (Y/N)]]</f>
        <v>Yes</v>
      </c>
      <c r="X174" s="52" t="str">
        <f>Table1[[#This Row],[Standard Opt/Mandatory]]</f>
        <v>Man unless N/a</v>
      </c>
      <c r="Y174" s="52" t="s">
        <v>1561</v>
      </c>
      <c r="Z174" s="52" t="s">
        <v>1746</v>
      </c>
      <c r="AA174" s="52" t="str">
        <f>Table1[[#This Row],[Standard code for all incident types (Y/N)]]</f>
        <v>Yes</v>
      </c>
      <c r="AB174" s="52" t="str">
        <f>Table1[[#This Row],[Standard Opt/Mandatory]]</f>
        <v>Man unless N/a</v>
      </c>
      <c r="AC174" s="52" t="s">
        <v>1561</v>
      </c>
      <c r="AD174" s="52" t="s">
        <v>1746</v>
      </c>
      <c r="AE174" s="52" t="str">
        <f>Table1[[#This Row],[Standard code for all incident types (Y/N)]]</f>
        <v>Yes</v>
      </c>
      <c r="AF174" s="52" t="str">
        <f>Table1[[#This Row],[Standard Opt/Mandatory]]</f>
        <v>Man unless N/a</v>
      </c>
      <c r="AG174" s="52"/>
    </row>
    <row r="175" spans="1:33" ht="15" customHeight="1" x14ac:dyDescent="0.25">
      <c r="A175" s="52">
        <f t="shared" si="59"/>
        <v>2</v>
      </c>
      <c r="B175" s="52">
        <f t="shared" si="60"/>
        <v>3</v>
      </c>
      <c r="C175" s="52">
        <f t="shared" si="61"/>
        <v>21</v>
      </c>
      <c r="D175" s="52" t="str">
        <f t="shared" si="62"/>
        <v/>
      </c>
      <c r="E175" s="52" t="str">
        <f t="shared" si="43"/>
        <v>2.3.21</v>
      </c>
      <c r="F175" s="52" t="s">
        <v>2527</v>
      </c>
      <c r="G175" s="52" t="str">
        <f t="shared" si="44"/>
        <v>2 - Event codes</v>
      </c>
      <c r="H175" s="52" t="s">
        <v>2703</v>
      </c>
      <c r="I175" s="52" t="str">
        <f t="shared" si="45"/>
        <v>2.3 - Medicine details</v>
      </c>
      <c r="J175" s="52" t="s">
        <v>1687</v>
      </c>
      <c r="K175" s="54" t="str">
        <f t="shared" si="46"/>
        <v>2.3.21 - Reporter's opinion of medicine causality to the reported incident/complaint</v>
      </c>
      <c r="L175" s="52"/>
      <c r="M175" s="52" t="str">
        <f t="shared" si="47"/>
        <v/>
      </c>
      <c r="N175" s="59" t="str">
        <f t="shared" si="48"/>
        <v>Reporter's opinion of medicine causality to the reported incident/complaint</v>
      </c>
      <c r="O175" s="56" t="str">
        <f>Table1[Full Reference Number]&amp;" - "&amp;Table1[Final Code level Name]</f>
        <v>2.3.21 - Reporter's opinion of medicine causality to the reported incident/complaint</v>
      </c>
      <c r="P175" s="58"/>
      <c r="Q175" s="52" t="s">
        <v>1744</v>
      </c>
      <c r="R175" s="52" t="s">
        <v>47</v>
      </c>
      <c r="S175" s="52" t="s">
        <v>1726</v>
      </c>
      <c r="T175" s="52" t="s">
        <v>1561</v>
      </c>
      <c r="U175" s="52" t="s">
        <v>1561</v>
      </c>
      <c r="V175" s="52" t="s">
        <v>1746</v>
      </c>
      <c r="W175" s="52" t="str">
        <f>Table1[[#This Row],[Standard code for all incident types (Y/N)]]</f>
        <v>Yes</v>
      </c>
      <c r="X175" s="52" t="str">
        <f>Table1[[#This Row],[Standard Opt/Mandatory]]</f>
        <v>Opt</v>
      </c>
      <c r="Y175" s="52" t="s">
        <v>1561</v>
      </c>
      <c r="Z175" s="52" t="s">
        <v>1746</v>
      </c>
      <c r="AA175" s="52" t="str">
        <f>Table1[[#This Row],[Standard code for all incident types (Y/N)]]</f>
        <v>Yes</v>
      </c>
      <c r="AB175" s="52" t="str">
        <f>Table1[[#This Row],[Standard Opt/Mandatory]]</f>
        <v>Opt</v>
      </c>
      <c r="AC175" s="52" t="s">
        <v>1561</v>
      </c>
      <c r="AD175" s="52" t="s">
        <v>1746</v>
      </c>
      <c r="AE175" s="52" t="str">
        <f>Table1[[#This Row],[Standard code for all incident types (Y/N)]]</f>
        <v>Yes</v>
      </c>
      <c r="AF175" s="52" t="str">
        <f>Table1[[#This Row],[Standard Opt/Mandatory]]</f>
        <v>Opt</v>
      </c>
      <c r="AG175" s="52"/>
    </row>
    <row r="176" spans="1:33" ht="15" customHeight="1" x14ac:dyDescent="0.25">
      <c r="A176" s="52">
        <f t="shared" si="59"/>
        <v>2</v>
      </c>
      <c r="B176" s="52">
        <f t="shared" si="60"/>
        <v>3</v>
      </c>
      <c r="C176" s="52">
        <f t="shared" si="61"/>
        <v>21</v>
      </c>
      <c r="D176" s="52">
        <f t="shared" si="62"/>
        <v>1</v>
      </c>
      <c r="E176" s="52" t="str">
        <f t="shared" si="43"/>
        <v>2.3.21.1</v>
      </c>
      <c r="F176" s="52" t="s">
        <v>2527</v>
      </c>
      <c r="G176" s="52" t="str">
        <f t="shared" si="44"/>
        <v>2 - Event codes</v>
      </c>
      <c r="H176" s="52" t="s">
        <v>2703</v>
      </c>
      <c r="I176" s="52" t="str">
        <f t="shared" si="45"/>
        <v>2.3 - Medicine details</v>
      </c>
      <c r="J176" s="52" t="s">
        <v>1687</v>
      </c>
      <c r="K176" s="54" t="str">
        <f t="shared" si="46"/>
        <v>2.3.21 - Reporter's opinion of medicine causality to the reported incident/complaint</v>
      </c>
      <c r="L176" s="52" t="s">
        <v>1688</v>
      </c>
      <c r="M176" s="52" t="str">
        <f t="shared" si="47"/>
        <v>2.3.21.1 - Very unlikely caused by reported medicine</v>
      </c>
      <c r="N176" s="59" t="str">
        <f t="shared" si="48"/>
        <v>Very unlikely caused by reported medicine</v>
      </c>
      <c r="O176" s="56" t="str">
        <f>Table1[Full Reference Number]&amp;" - "&amp;Table1[Final Code level Name]</f>
        <v>2.3.21.1 - Very unlikely caused by reported medicine</v>
      </c>
      <c r="P176" s="58"/>
      <c r="Q176" s="52" t="s">
        <v>1728</v>
      </c>
      <c r="R176" s="52" t="s">
        <v>47</v>
      </c>
      <c r="S176" s="52" t="s">
        <v>1726</v>
      </c>
      <c r="T176" s="52" t="s">
        <v>1561</v>
      </c>
      <c r="U176" s="52" t="s">
        <v>1561</v>
      </c>
      <c r="V176" s="52" t="s">
        <v>1746</v>
      </c>
      <c r="W176" s="52" t="str">
        <f>Table1[[#This Row],[Standard code for all incident types (Y/N)]]</f>
        <v>Yes</v>
      </c>
      <c r="X176" s="52" t="str">
        <f>Table1[[#This Row],[Standard Opt/Mandatory]]</f>
        <v>Opt</v>
      </c>
      <c r="Y176" s="52" t="s">
        <v>1561</v>
      </c>
      <c r="Z176" s="52" t="s">
        <v>1746</v>
      </c>
      <c r="AA176" s="52" t="str">
        <f>Table1[[#This Row],[Standard code for all incident types (Y/N)]]</f>
        <v>Yes</v>
      </c>
      <c r="AB176" s="52" t="str">
        <f>Table1[[#This Row],[Standard Opt/Mandatory]]</f>
        <v>Opt</v>
      </c>
      <c r="AC176" s="52" t="s">
        <v>1561</v>
      </c>
      <c r="AD176" s="52" t="s">
        <v>1746</v>
      </c>
      <c r="AE176" s="52" t="str">
        <f>Table1[[#This Row],[Standard code for all incident types (Y/N)]]</f>
        <v>Yes</v>
      </c>
      <c r="AF176" s="52" t="str">
        <f>Table1[[#This Row],[Standard Opt/Mandatory]]</f>
        <v>Opt</v>
      </c>
      <c r="AG176" s="52"/>
    </row>
    <row r="177" spans="1:33" ht="15" customHeight="1" x14ac:dyDescent="0.25">
      <c r="A177" s="52">
        <f t="shared" si="59"/>
        <v>2</v>
      </c>
      <c r="B177" s="52">
        <f t="shared" si="60"/>
        <v>3</v>
      </c>
      <c r="C177" s="52">
        <f t="shared" si="61"/>
        <v>21</v>
      </c>
      <c r="D177" s="52">
        <f t="shared" si="62"/>
        <v>2</v>
      </c>
      <c r="E177" s="52" t="str">
        <f t="shared" si="43"/>
        <v>2.3.21.2</v>
      </c>
      <c r="F177" s="52" t="s">
        <v>2527</v>
      </c>
      <c r="G177" s="52" t="str">
        <f t="shared" si="44"/>
        <v>2 - Event codes</v>
      </c>
      <c r="H177" s="52" t="s">
        <v>2703</v>
      </c>
      <c r="I177" s="52" t="str">
        <f t="shared" si="45"/>
        <v>2.3 - Medicine details</v>
      </c>
      <c r="J177" s="52" t="s">
        <v>1687</v>
      </c>
      <c r="K177" s="54" t="str">
        <f t="shared" si="46"/>
        <v>2.3.21 - Reporter's opinion of medicine causality to the reported incident/complaint</v>
      </c>
      <c r="L177" s="52" t="s">
        <v>1690</v>
      </c>
      <c r="M177" s="52" t="str">
        <f t="shared" si="47"/>
        <v>2.3.21.2 - Unlikely caused by reported medicine</v>
      </c>
      <c r="N177" s="59" t="str">
        <f t="shared" si="48"/>
        <v>Unlikely caused by reported medicine</v>
      </c>
      <c r="O177" s="56" t="str">
        <f>Table1[Full Reference Number]&amp;" - "&amp;Table1[Final Code level Name]</f>
        <v>2.3.21.2 - Unlikely caused by reported medicine</v>
      </c>
      <c r="P177" s="58"/>
      <c r="Q177" s="52" t="s">
        <v>1728</v>
      </c>
      <c r="R177" s="52" t="s">
        <v>47</v>
      </c>
      <c r="S177" s="52" t="s">
        <v>1726</v>
      </c>
      <c r="T177" s="52" t="s">
        <v>1561</v>
      </c>
      <c r="U177" s="52" t="s">
        <v>1561</v>
      </c>
      <c r="V177" s="52" t="s">
        <v>1746</v>
      </c>
      <c r="W177" s="52" t="str">
        <f>Table1[[#This Row],[Standard code for all incident types (Y/N)]]</f>
        <v>Yes</v>
      </c>
      <c r="X177" s="52" t="str">
        <f>Table1[[#This Row],[Standard Opt/Mandatory]]</f>
        <v>Opt</v>
      </c>
      <c r="Y177" s="52" t="s">
        <v>1561</v>
      </c>
      <c r="Z177" s="52" t="s">
        <v>1746</v>
      </c>
      <c r="AA177" s="52" t="str">
        <f>Table1[[#This Row],[Standard code for all incident types (Y/N)]]</f>
        <v>Yes</v>
      </c>
      <c r="AB177" s="52" t="str">
        <f>Table1[[#This Row],[Standard Opt/Mandatory]]</f>
        <v>Opt</v>
      </c>
      <c r="AC177" s="52" t="s">
        <v>1561</v>
      </c>
      <c r="AD177" s="52" t="s">
        <v>1746</v>
      </c>
      <c r="AE177" s="52" t="str">
        <f>Table1[[#This Row],[Standard code for all incident types (Y/N)]]</f>
        <v>Yes</v>
      </c>
      <c r="AF177" s="52" t="str">
        <f>Table1[[#This Row],[Standard Opt/Mandatory]]</f>
        <v>Opt</v>
      </c>
      <c r="AG177" s="52"/>
    </row>
    <row r="178" spans="1:33" ht="15" customHeight="1" x14ac:dyDescent="0.25">
      <c r="A178" s="52">
        <f t="shared" si="59"/>
        <v>2</v>
      </c>
      <c r="B178" s="52">
        <f t="shared" si="60"/>
        <v>3</v>
      </c>
      <c r="C178" s="52">
        <f t="shared" si="61"/>
        <v>21</v>
      </c>
      <c r="D178" s="52">
        <f t="shared" si="62"/>
        <v>3</v>
      </c>
      <c r="E178" s="52" t="str">
        <f t="shared" si="43"/>
        <v>2.3.21.3</v>
      </c>
      <c r="F178" s="52" t="s">
        <v>2527</v>
      </c>
      <c r="G178" s="52" t="str">
        <f t="shared" si="44"/>
        <v>2 - Event codes</v>
      </c>
      <c r="H178" s="52" t="s">
        <v>2703</v>
      </c>
      <c r="I178" s="52" t="str">
        <f t="shared" si="45"/>
        <v>2.3 - Medicine details</v>
      </c>
      <c r="J178" s="52" t="s">
        <v>1687</v>
      </c>
      <c r="K178" s="54" t="str">
        <f t="shared" si="46"/>
        <v>2.3.21 - Reporter's opinion of medicine causality to the reported incident/complaint</v>
      </c>
      <c r="L178" s="52" t="s">
        <v>1691</v>
      </c>
      <c r="M178" s="52" t="str">
        <f t="shared" si="47"/>
        <v>2.3.21.3 - Likely caused by reported medicine</v>
      </c>
      <c r="N178" s="59" t="str">
        <f t="shared" si="48"/>
        <v>Likely caused by reported medicine</v>
      </c>
      <c r="O178" s="56" t="str">
        <f>Table1[Full Reference Number]&amp;" - "&amp;Table1[Final Code level Name]</f>
        <v>2.3.21.3 - Likely caused by reported medicine</v>
      </c>
      <c r="P178" s="58"/>
      <c r="Q178" s="52" t="s">
        <v>1728</v>
      </c>
      <c r="R178" s="52" t="s">
        <v>47</v>
      </c>
      <c r="S178" s="52" t="s">
        <v>1726</v>
      </c>
      <c r="T178" s="52" t="s">
        <v>1561</v>
      </c>
      <c r="U178" s="52" t="s">
        <v>1561</v>
      </c>
      <c r="V178" s="52" t="s">
        <v>1746</v>
      </c>
      <c r="W178" s="52" t="str">
        <f>Table1[[#This Row],[Standard code for all incident types (Y/N)]]</f>
        <v>Yes</v>
      </c>
      <c r="X178" s="52" t="str">
        <f>Table1[[#This Row],[Standard Opt/Mandatory]]</f>
        <v>Opt</v>
      </c>
      <c r="Y178" s="52" t="s">
        <v>1561</v>
      </c>
      <c r="Z178" s="52" t="s">
        <v>1746</v>
      </c>
      <c r="AA178" s="52" t="str">
        <f>Table1[[#This Row],[Standard code for all incident types (Y/N)]]</f>
        <v>Yes</v>
      </c>
      <c r="AB178" s="52" t="str">
        <f>Table1[[#This Row],[Standard Opt/Mandatory]]</f>
        <v>Opt</v>
      </c>
      <c r="AC178" s="52" t="s">
        <v>1561</v>
      </c>
      <c r="AD178" s="52" t="s">
        <v>1746</v>
      </c>
      <c r="AE178" s="52" t="str">
        <f>Table1[[#This Row],[Standard code for all incident types (Y/N)]]</f>
        <v>Yes</v>
      </c>
      <c r="AF178" s="52" t="str">
        <f>Table1[[#This Row],[Standard Opt/Mandatory]]</f>
        <v>Opt</v>
      </c>
      <c r="AG178" s="52"/>
    </row>
    <row r="179" spans="1:33" ht="15" customHeight="1" x14ac:dyDescent="0.25">
      <c r="A179" s="52">
        <f t="shared" si="59"/>
        <v>2</v>
      </c>
      <c r="B179" s="52">
        <f t="shared" si="60"/>
        <v>3</v>
      </c>
      <c r="C179" s="52">
        <f t="shared" si="61"/>
        <v>21</v>
      </c>
      <c r="D179" s="52">
        <f t="shared" si="62"/>
        <v>4</v>
      </c>
      <c r="E179" s="52" t="str">
        <f t="shared" si="43"/>
        <v>2.3.21.4</v>
      </c>
      <c r="F179" s="52" t="s">
        <v>2527</v>
      </c>
      <c r="G179" s="52" t="str">
        <f t="shared" si="44"/>
        <v>2 - Event codes</v>
      </c>
      <c r="H179" s="52" t="s">
        <v>2703</v>
      </c>
      <c r="I179" s="52" t="str">
        <f t="shared" si="45"/>
        <v>2.3 - Medicine details</v>
      </c>
      <c r="J179" s="52" t="s">
        <v>1687</v>
      </c>
      <c r="K179" s="54" t="str">
        <f t="shared" si="46"/>
        <v>2.3.21 - Reporter's opinion of medicine causality to the reported incident/complaint</v>
      </c>
      <c r="L179" s="52" t="s">
        <v>2826</v>
      </c>
      <c r="M179" s="52" t="str">
        <f t="shared" si="47"/>
        <v>2.3.21.4 - Very likely caused by reported medicine</v>
      </c>
      <c r="N179" s="59" t="str">
        <f t="shared" si="48"/>
        <v>Very likely caused by reported medicine</v>
      </c>
      <c r="O179" s="56" t="str">
        <f>Table1[Full Reference Number]&amp;" - "&amp;Table1[Final Code level Name]</f>
        <v>2.3.21.4 - Very likely caused by reported medicine</v>
      </c>
      <c r="P179" s="58"/>
      <c r="Q179" s="52" t="s">
        <v>1728</v>
      </c>
      <c r="R179" s="52" t="s">
        <v>47</v>
      </c>
      <c r="S179" s="52" t="s">
        <v>1726</v>
      </c>
      <c r="T179" s="52" t="s">
        <v>1561</v>
      </c>
      <c r="U179" s="52" t="s">
        <v>1561</v>
      </c>
      <c r="V179" s="52" t="s">
        <v>1746</v>
      </c>
      <c r="W179" s="52" t="str">
        <f>Table1[[#This Row],[Standard code for all incident types (Y/N)]]</f>
        <v>Yes</v>
      </c>
      <c r="X179" s="52" t="str">
        <f>Table1[[#This Row],[Standard Opt/Mandatory]]</f>
        <v>Opt</v>
      </c>
      <c r="Y179" s="52" t="s">
        <v>1561</v>
      </c>
      <c r="Z179" s="52" t="s">
        <v>1746</v>
      </c>
      <c r="AA179" s="52" t="str">
        <f>Table1[[#This Row],[Standard code for all incident types (Y/N)]]</f>
        <v>Yes</v>
      </c>
      <c r="AB179" s="52" t="str">
        <f>Table1[[#This Row],[Standard Opt/Mandatory]]</f>
        <v>Opt</v>
      </c>
      <c r="AC179" s="52" t="s">
        <v>1561</v>
      </c>
      <c r="AD179" s="52" t="s">
        <v>1746</v>
      </c>
      <c r="AE179" s="52" t="str">
        <f>Table1[[#This Row],[Standard code for all incident types (Y/N)]]</f>
        <v>Yes</v>
      </c>
      <c r="AF179" s="52" t="str">
        <f>Table1[[#This Row],[Standard Opt/Mandatory]]</f>
        <v>Opt</v>
      </c>
      <c r="AG179" s="52"/>
    </row>
    <row r="180" spans="1:33" ht="15" customHeight="1" x14ac:dyDescent="0.25">
      <c r="A180" s="52">
        <f t="shared" si="59"/>
        <v>2</v>
      </c>
      <c r="B180" s="52">
        <f t="shared" si="60"/>
        <v>3</v>
      </c>
      <c r="C180" s="52">
        <f t="shared" si="61"/>
        <v>21</v>
      </c>
      <c r="D180" s="52">
        <f t="shared" si="62"/>
        <v>5</v>
      </c>
      <c r="E180" s="52" t="str">
        <f t="shared" si="43"/>
        <v>2.3.21.5</v>
      </c>
      <c r="F180" s="52" t="s">
        <v>2527</v>
      </c>
      <c r="G180" s="52" t="str">
        <f t="shared" si="44"/>
        <v>2 - Event codes</v>
      </c>
      <c r="H180" s="52" t="s">
        <v>2703</v>
      </c>
      <c r="I180" s="52" t="str">
        <f t="shared" si="45"/>
        <v>2.3 - Medicine details</v>
      </c>
      <c r="J180" s="52" t="s">
        <v>1687</v>
      </c>
      <c r="K180" s="54" t="str">
        <f t="shared" si="46"/>
        <v>2.3.21 - Reporter's opinion of medicine causality to the reported incident/complaint</v>
      </c>
      <c r="L180" s="52" t="s">
        <v>1689</v>
      </c>
      <c r="M180" s="52" t="str">
        <f t="shared" si="47"/>
        <v>2.3.21.5 - Unknown if caused by reported medicine</v>
      </c>
      <c r="N180" s="59" t="str">
        <f t="shared" si="48"/>
        <v>Unknown if caused by reported medicine</v>
      </c>
      <c r="O180" s="56" t="str">
        <f>Table1[Full Reference Number]&amp;" - "&amp;Table1[Final Code level Name]</f>
        <v>2.3.21.5 - Unknown if caused by reported medicine</v>
      </c>
      <c r="P180" s="58"/>
      <c r="Q180" s="52" t="s">
        <v>1728</v>
      </c>
      <c r="R180" s="52" t="s">
        <v>47</v>
      </c>
      <c r="S180" s="52" t="s">
        <v>1726</v>
      </c>
      <c r="T180" s="52" t="s">
        <v>1561</v>
      </c>
      <c r="U180" s="52" t="s">
        <v>1561</v>
      </c>
      <c r="V180" s="52" t="s">
        <v>1746</v>
      </c>
      <c r="W180" s="52" t="str">
        <f>Table1[[#This Row],[Standard code for all incident types (Y/N)]]</f>
        <v>Yes</v>
      </c>
      <c r="X180" s="52" t="str">
        <f>Table1[[#This Row],[Standard Opt/Mandatory]]</f>
        <v>Opt</v>
      </c>
      <c r="Y180" s="52" t="s">
        <v>1561</v>
      </c>
      <c r="Z180" s="52" t="s">
        <v>1746</v>
      </c>
      <c r="AA180" s="52" t="str">
        <f>Table1[[#This Row],[Standard code for all incident types (Y/N)]]</f>
        <v>Yes</v>
      </c>
      <c r="AB180" s="52" t="str">
        <f>Table1[[#This Row],[Standard Opt/Mandatory]]</f>
        <v>Opt</v>
      </c>
      <c r="AC180" s="52" t="s">
        <v>1561</v>
      </c>
      <c r="AD180" s="52" t="s">
        <v>1746</v>
      </c>
      <c r="AE180" s="52" t="str">
        <f>Table1[[#This Row],[Standard code for all incident types (Y/N)]]</f>
        <v>Yes</v>
      </c>
      <c r="AF180" s="52" t="str">
        <f>Table1[[#This Row],[Standard Opt/Mandatory]]</f>
        <v>Opt</v>
      </c>
      <c r="AG180" s="52"/>
    </row>
    <row r="181" spans="1:33" ht="15" customHeight="1" x14ac:dyDescent="0.25">
      <c r="A181" s="52">
        <f t="shared" si="59"/>
        <v>2</v>
      </c>
      <c r="B181" s="52">
        <f t="shared" si="60"/>
        <v>3</v>
      </c>
      <c r="C181" s="52">
        <f t="shared" si="61"/>
        <v>22</v>
      </c>
      <c r="D181" s="52" t="str">
        <f t="shared" si="62"/>
        <v/>
      </c>
      <c r="E181" s="52" t="str">
        <f t="shared" si="43"/>
        <v>2.3.22</v>
      </c>
      <c r="F181" s="52" t="s">
        <v>2527</v>
      </c>
      <c r="G181" s="52" t="str">
        <f t="shared" si="44"/>
        <v>2 - Event codes</v>
      </c>
      <c r="H181" s="52" t="s">
        <v>2703</v>
      </c>
      <c r="I181" s="52" t="str">
        <f t="shared" si="45"/>
        <v>2.3 - Medicine details</v>
      </c>
      <c r="J181" s="52" t="s">
        <v>1673</v>
      </c>
      <c r="K181" s="54" t="str">
        <f t="shared" si="46"/>
        <v>2.3.22 - Description of other medicines taken</v>
      </c>
      <c r="L181" s="52"/>
      <c r="M181" s="52" t="str">
        <f t="shared" si="47"/>
        <v/>
      </c>
      <c r="N181" s="59" t="str">
        <f t="shared" si="48"/>
        <v>Description of other medicines taken</v>
      </c>
      <c r="O181" s="56" t="str">
        <f>Table1[Full Reference Number]&amp;" - "&amp;Table1[Final Code level Name]</f>
        <v>2.3.22 - Description of other medicines taken</v>
      </c>
      <c r="P181" s="58" t="s">
        <v>2542</v>
      </c>
      <c r="Q181" s="52" t="s">
        <v>1744</v>
      </c>
      <c r="R181" s="52" t="s">
        <v>47</v>
      </c>
      <c r="S181" s="52" t="s">
        <v>1726</v>
      </c>
      <c r="T181" s="52" t="s">
        <v>1561</v>
      </c>
      <c r="U181" s="52" t="s">
        <v>1561</v>
      </c>
      <c r="V181" s="52" t="s">
        <v>1746</v>
      </c>
      <c r="W181" s="52" t="str">
        <f>Table1[[#This Row],[Standard code for all incident types (Y/N)]]</f>
        <v>Yes</v>
      </c>
      <c r="X181" s="52" t="str">
        <f>Table1[[#This Row],[Standard Opt/Mandatory]]</f>
        <v>Opt</v>
      </c>
      <c r="Y181" s="52" t="s">
        <v>1561</v>
      </c>
      <c r="Z181" s="52" t="s">
        <v>1746</v>
      </c>
      <c r="AA181" s="52" t="str">
        <f>Table1[[#This Row],[Standard code for all incident types (Y/N)]]</f>
        <v>Yes</v>
      </c>
      <c r="AB181" s="52" t="str">
        <f>Table1[[#This Row],[Standard Opt/Mandatory]]</f>
        <v>Opt</v>
      </c>
      <c r="AC181" s="52" t="s">
        <v>1561</v>
      </c>
      <c r="AD181" s="52" t="s">
        <v>1746</v>
      </c>
      <c r="AE181" s="52" t="str">
        <f>Table1[[#This Row],[Standard code for all incident types (Y/N)]]</f>
        <v>Yes</v>
      </c>
      <c r="AF181" s="52" t="str">
        <f>Table1[[#This Row],[Standard Opt/Mandatory]]</f>
        <v>Opt</v>
      </c>
      <c r="AG181" s="52"/>
    </row>
    <row r="182" spans="1:33" ht="15" customHeight="1" x14ac:dyDescent="0.25">
      <c r="A182" s="52">
        <f t="shared" si="59"/>
        <v>2</v>
      </c>
      <c r="B182" s="52">
        <f t="shared" si="60"/>
        <v>3</v>
      </c>
      <c r="C182" s="52">
        <f t="shared" si="61"/>
        <v>23</v>
      </c>
      <c r="D182" s="52" t="str">
        <f t="shared" si="62"/>
        <v/>
      </c>
      <c r="E182" s="53" t="str">
        <f>A182&amp;IF(B182="","","."&amp;B182)&amp;IF(C182="","","."&amp;C182)&amp;IF(D182="","","."&amp;D182)</f>
        <v>2.3.23</v>
      </c>
      <c r="F182" s="52" t="s">
        <v>2527</v>
      </c>
      <c r="G182" s="54" t="str">
        <f>A182&amp;" - "&amp;F182</f>
        <v>2 - Event codes</v>
      </c>
      <c r="H182" s="52" t="s">
        <v>2703</v>
      </c>
      <c r="I182" s="54" t="str">
        <f>IF(B182="","",A182&amp;"."&amp;B182&amp;" - "&amp;H182)</f>
        <v>2.3 - Medicine details</v>
      </c>
      <c r="J182" s="52" t="s">
        <v>2169</v>
      </c>
      <c r="K182" s="54" t="str">
        <f>IF(C182="","",A182&amp;"."&amp;B182&amp;"."&amp;C182&amp;" - "&amp;J182)</f>
        <v>2.3.23 - Patient access scheme (PAS)</v>
      </c>
      <c r="L182" s="52"/>
      <c r="M182" s="54" t="str">
        <f>IF(D182="","",A182&amp;"."&amp;B182&amp;"."&amp;C182&amp;"."&amp;D182&amp;" - "&amp;L182)</f>
        <v/>
      </c>
      <c r="N182" s="59" t="str">
        <f>IF(NOT(ISBLANK(L182)),L182,
IF(NOT(ISBLANK(J182)),J182,
IF(NOT(ISBLANK(H182)),H182,
IF(NOT(ISBLANK(F182)),F182))))</f>
        <v>Patient access scheme (PAS)</v>
      </c>
      <c r="O182" s="59" t="str">
        <f>Table1[Full Reference Number]&amp;" - "&amp;Table1[Final Code level Name]</f>
        <v>2.3.23 - Patient access scheme (PAS)</v>
      </c>
      <c r="P182" s="58"/>
      <c r="Q182" s="56" t="s">
        <v>837</v>
      </c>
      <c r="R182" s="52" t="s">
        <v>47</v>
      </c>
      <c r="S182" s="52" t="s">
        <v>1726</v>
      </c>
      <c r="T182" s="52" t="s">
        <v>1561</v>
      </c>
      <c r="U182" s="52" t="s">
        <v>1561</v>
      </c>
      <c r="V182" s="52" t="s">
        <v>1746</v>
      </c>
      <c r="W182" s="52" t="str">
        <f>Table1[[#This Row],[Standard code for all incident types (Y/N)]]</f>
        <v>Yes</v>
      </c>
      <c r="X182" s="52" t="str">
        <f>Table1[[#This Row],[Standard Opt/Mandatory]]</f>
        <v>Opt</v>
      </c>
      <c r="Y182" s="52" t="s">
        <v>1561</v>
      </c>
      <c r="Z182" s="52" t="s">
        <v>1746</v>
      </c>
      <c r="AA182" s="52" t="str">
        <f>Table1[[#This Row],[Standard code for all incident types (Y/N)]]</f>
        <v>Yes</v>
      </c>
      <c r="AB182" s="52" t="str">
        <f>Table1[[#This Row],[Standard Opt/Mandatory]]</f>
        <v>Opt</v>
      </c>
      <c r="AC182" s="52" t="s">
        <v>1561</v>
      </c>
      <c r="AD182" s="52" t="s">
        <v>1746</v>
      </c>
      <c r="AE182" s="52" t="str">
        <f>Table1[[#This Row],[Standard code for all incident types (Y/N)]]</f>
        <v>Yes</v>
      </c>
      <c r="AF182" s="52" t="str">
        <f>Table1[[#This Row],[Standard Opt/Mandatory]]</f>
        <v>Opt</v>
      </c>
      <c r="AG182" s="52"/>
    </row>
    <row r="183" spans="1:33" ht="15" customHeight="1" x14ac:dyDescent="0.25">
      <c r="A183" s="52">
        <f t="shared" si="59"/>
        <v>2</v>
      </c>
      <c r="B183" s="52">
        <f t="shared" si="60"/>
        <v>3</v>
      </c>
      <c r="C183" s="52">
        <f t="shared" si="61"/>
        <v>23</v>
      </c>
      <c r="D183" s="52">
        <f t="shared" si="62"/>
        <v>1</v>
      </c>
      <c r="E183" s="53" t="str">
        <f>A183&amp;IF(B183="","","."&amp;B183)&amp;IF(C183="","","."&amp;C183)&amp;IF(D183="","","."&amp;D183)</f>
        <v>2.3.23.1</v>
      </c>
      <c r="F183" s="52" t="s">
        <v>2527</v>
      </c>
      <c r="G183" s="54" t="str">
        <f>A183&amp;" - "&amp;F183</f>
        <v>2 - Event codes</v>
      </c>
      <c r="H183" s="52" t="s">
        <v>2703</v>
      </c>
      <c r="I183" s="54" t="str">
        <f>IF(B183="","",A183&amp;"."&amp;B183&amp;" - "&amp;H183)</f>
        <v>2.3 - Medicine details</v>
      </c>
      <c r="J183" s="52" t="s">
        <v>2169</v>
      </c>
      <c r="K183" s="54" t="str">
        <f>IF(C183="","",A183&amp;"."&amp;B183&amp;"."&amp;C183&amp;" - "&amp;J183)</f>
        <v>2.3.23 - Patient access scheme (PAS)</v>
      </c>
      <c r="L183" s="52" t="s">
        <v>2827</v>
      </c>
      <c r="M183" s="54" t="str">
        <f>IF(D183="","",A183&amp;"."&amp;B183&amp;"."&amp;C183&amp;"."&amp;D183&amp;" - "&amp;L183)</f>
        <v>2.3.23.1 - Patient access scheme relevant to incident</v>
      </c>
      <c r="N183" s="59" t="str">
        <f>IF(NOT(ISBLANK(L183)),L183,
IF(NOT(ISBLANK(J183)),J183,
IF(NOT(ISBLANK(H183)),H183,
IF(NOT(ISBLANK(F183)),F183))))</f>
        <v>Patient access scheme relevant to incident</v>
      </c>
      <c r="O183" s="59" t="str">
        <f>Table1[Full Reference Number]&amp;" - "&amp;Table1[Final Code level Name]</f>
        <v>2.3.23.1 - Patient access scheme relevant to incident</v>
      </c>
      <c r="P183" s="58"/>
      <c r="Q183" s="52" t="s">
        <v>1728</v>
      </c>
      <c r="R183" s="52" t="s">
        <v>47</v>
      </c>
      <c r="S183" s="52" t="s">
        <v>1726</v>
      </c>
      <c r="T183" s="52" t="s">
        <v>1561</v>
      </c>
      <c r="U183" s="52" t="s">
        <v>1561</v>
      </c>
      <c r="V183" s="52" t="s">
        <v>1746</v>
      </c>
      <c r="W183" s="52" t="str">
        <f>Table1[[#This Row],[Standard code for all incident types (Y/N)]]</f>
        <v>Yes</v>
      </c>
      <c r="X183" s="52" t="str">
        <f>Table1[[#This Row],[Standard Opt/Mandatory]]</f>
        <v>Opt</v>
      </c>
      <c r="Y183" s="52" t="s">
        <v>1561</v>
      </c>
      <c r="Z183" s="52" t="s">
        <v>1746</v>
      </c>
      <c r="AA183" s="52" t="str">
        <f>Table1[[#This Row],[Standard code for all incident types (Y/N)]]</f>
        <v>Yes</v>
      </c>
      <c r="AB183" s="52" t="str">
        <f>Table1[[#This Row],[Standard Opt/Mandatory]]</f>
        <v>Opt</v>
      </c>
      <c r="AC183" s="52" t="s">
        <v>1561</v>
      </c>
      <c r="AD183" s="52" t="s">
        <v>1746</v>
      </c>
      <c r="AE183" s="52" t="str">
        <f>Table1[[#This Row],[Standard code for all incident types (Y/N)]]</f>
        <v>Yes</v>
      </c>
      <c r="AF183" s="52" t="str">
        <f>Table1[[#This Row],[Standard Opt/Mandatory]]</f>
        <v>Opt</v>
      </c>
      <c r="AG183" s="52"/>
    </row>
    <row r="184" spans="1:33" ht="15" customHeight="1" x14ac:dyDescent="0.25">
      <c r="A184" s="52">
        <f t="shared" si="59"/>
        <v>2</v>
      </c>
      <c r="B184" s="52">
        <f t="shared" si="60"/>
        <v>3</v>
      </c>
      <c r="C184" s="52">
        <f t="shared" si="61"/>
        <v>23</v>
      </c>
      <c r="D184" s="52">
        <f t="shared" si="62"/>
        <v>2</v>
      </c>
      <c r="E184" s="53" t="str">
        <f>A184&amp;IF(B184="","","."&amp;B184)&amp;IF(C184="","","."&amp;C184)&amp;IF(D184="","","."&amp;D184)</f>
        <v>2.3.23.2</v>
      </c>
      <c r="F184" s="52" t="s">
        <v>2527</v>
      </c>
      <c r="G184" s="54" t="str">
        <f>A184&amp;" - "&amp;F184</f>
        <v>2 - Event codes</v>
      </c>
      <c r="H184" s="52" t="s">
        <v>2703</v>
      </c>
      <c r="I184" s="54" t="str">
        <f>IF(B184="","",A184&amp;"."&amp;B184&amp;" - "&amp;H184)</f>
        <v>2.3 - Medicine details</v>
      </c>
      <c r="J184" s="52" t="s">
        <v>2169</v>
      </c>
      <c r="K184" s="54" t="str">
        <f>IF(C184="","",A184&amp;"."&amp;B184&amp;"."&amp;C184&amp;" - "&amp;J184)</f>
        <v>2.3.23 - Patient access scheme (PAS)</v>
      </c>
      <c r="L184" s="52" t="s">
        <v>2828</v>
      </c>
      <c r="M184" s="54" t="str">
        <f>IF(D184="","",A184&amp;"."&amp;B184&amp;"."&amp;C184&amp;"."&amp;D184&amp;" - "&amp;L184)</f>
        <v>2.3.23.2 - Patient access scheme not relevant to incident/complaint</v>
      </c>
      <c r="N184" s="59" t="str">
        <f>IF(NOT(ISBLANK(L184)),L184,
IF(NOT(ISBLANK(J184)),J184,
IF(NOT(ISBLANK(H184)),H184,
IF(NOT(ISBLANK(F184)),F184))))</f>
        <v>Patient access scheme not relevant to incident/complaint</v>
      </c>
      <c r="O184" s="59" t="str">
        <f>Table1[Full Reference Number]&amp;" - "&amp;Table1[Final Code level Name]</f>
        <v>2.3.23.2 - Patient access scheme not relevant to incident/complaint</v>
      </c>
      <c r="P184" s="58"/>
      <c r="Q184" s="52" t="s">
        <v>1728</v>
      </c>
      <c r="R184" s="52" t="s">
        <v>47</v>
      </c>
      <c r="S184" s="52" t="s">
        <v>1726</v>
      </c>
      <c r="T184" s="52" t="s">
        <v>1561</v>
      </c>
      <c r="U184" s="52" t="s">
        <v>1561</v>
      </c>
      <c r="V184" s="52" t="s">
        <v>1746</v>
      </c>
      <c r="W184" s="52" t="str">
        <f>Table1[[#This Row],[Standard code for all incident types (Y/N)]]</f>
        <v>Yes</v>
      </c>
      <c r="X184" s="52" t="str">
        <f>Table1[[#This Row],[Standard Opt/Mandatory]]</f>
        <v>Opt</v>
      </c>
      <c r="Y184" s="52" t="s">
        <v>1561</v>
      </c>
      <c r="Z184" s="52" t="s">
        <v>1746</v>
      </c>
      <c r="AA184" s="52" t="str">
        <f>Table1[[#This Row],[Standard code for all incident types (Y/N)]]</f>
        <v>Yes</v>
      </c>
      <c r="AB184" s="52" t="str">
        <f>Table1[[#This Row],[Standard Opt/Mandatory]]</f>
        <v>Opt</v>
      </c>
      <c r="AC184" s="52" t="s">
        <v>1561</v>
      </c>
      <c r="AD184" s="52" t="s">
        <v>1746</v>
      </c>
      <c r="AE184" s="52" t="str">
        <f>Table1[[#This Row],[Standard code for all incident types (Y/N)]]</f>
        <v>Yes</v>
      </c>
      <c r="AF184" s="52" t="str">
        <f>Table1[[#This Row],[Standard Opt/Mandatory]]</f>
        <v>Opt</v>
      </c>
      <c r="AG184" s="52"/>
    </row>
    <row r="185" spans="1:33" s="48" customFormat="1" ht="15" customHeight="1" x14ac:dyDescent="0.25">
      <c r="A185" s="52">
        <f t="shared" si="59"/>
        <v>2</v>
      </c>
      <c r="B185" s="52">
        <f t="shared" si="60"/>
        <v>4</v>
      </c>
      <c r="C185" s="52" t="str">
        <f t="shared" si="61"/>
        <v/>
      </c>
      <c r="D185" s="52" t="str">
        <f t="shared" si="62"/>
        <v/>
      </c>
      <c r="E185" s="52" t="str">
        <f t="shared" si="43"/>
        <v>2.4</v>
      </c>
      <c r="F185" s="52" t="s">
        <v>2527</v>
      </c>
      <c r="G185" s="52" t="str">
        <f t="shared" si="44"/>
        <v>2 - Event codes</v>
      </c>
      <c r="H185" s="52" t="s">
        <v>2704</v>
      </c>
      <c r="I185" s="52" t="str">
        <f t="shared" si="45"/>
        <v>2.4 - Device details</v>
      </c>
      <c r="J185" s="55"/>
      <c r="K185" s="52" t="str">
        <f t="shared" si="46"/>
        <v/>
      </c>
      <c r="L185" s="52"/>
      <c r="M185" s="52" t="str">
        <f t="shared" si="47"/>
        <v/>
      </c>
      <c r="N185" s="56" t="str">
        <f t="shared" si="48"/>
        <v>Device details</v>
      </c>
      <c r="O185" s="56" t="str">
        <f>Table1[Full Reference Number]&amp;" - "&amp;Table1[Final Code level Name]</f>
        <v>2.4 - Device details</v>
      </c>
      <c r="P185" s="56"/>
      <c r="Q185" s="52" t="s">
        <v>837</v>
      </c>
      <c r="R185" s="52" t="s">
        <v>47</v>
      </c>
      <c r="S185" s="52" t="s">
        <v>1730</v>
      </c>
      <c r="T185" s="52" t="s">
        <v>1561</v>
      </c>
      <c r="U185" s="52" t="s">
        <v>1561</v>
      </c>
      <c r="V185" s="52" t="s">
        <v>1746</v>
      </c>
      <c r="W185" s="52" t="str">
        <f>Table1[[#This Row],[Standard code for all incident types (Y/N)]]</f>
        <v>Yes</v>
      </c>
      <c r="X185" s="52" t="str">
        <f>Table1[[#This Row],[Standard Opt/Mandatory]]</f>
        <v>Man unless N/a</v>
      </c>
      <c r="Y185" s="52" t="s">
        <v>1561</v>
      </c>
      <c r="Z185" s="52" t="s">
        <v>1746</v>
      </c>
      <c r="AA185" s="52" t="str">
        <f>Table1[[#This Row],[Standard code for all incident types (Y/N)]]</f>
        <v>Yes</v>
      </c>
      <c r="AB185" s="52" t="str">
        <f>Table1[[#This Row],[Standard Opt/Mandatory]]</f>
        <v>Man unless N/a</v>
      </c>
      <c r="AC185" s="52" t="s">
        <v>1561</v>
      </c>
      <c r="AD185" s="52" t="s">
        <v>1746</v>
      </c>
      <c r="AE185" s="52" t="str">
        <f>Table1[[#This Row],[Standard code for all incident types (Y/N)]]</f>
        <v>Yes</v>
      </c>
      <c r="AF185" s="52" t="str">
        <f>Table1[[#This Row],[Standard Opt/Mandatory]]</f>
        <v>Man unless N/a</v>
      </c>
      <c r="AG185" s="52"/>
    </row>
    <row r="186" spans="1:33" ht="15" customHeight="1" x14ac:dyDescent="0.25">
      <c r="A186" s="52">
        <f t="shared" si="59"/>
        <v>2</v>
      </c>
      <c r="B186" s="52">
        <f t="shared" si="60"/>
        <v>4</v>
      </c>
      <c r="C186" s="52">
        <f t="shared" si="61"/>
        <v>1</v>
      </c>
      <c r="D186" s="52" t="str">
        <f t="shared" si="62"/>
        <v/>
      </c>
      <c r="E186" s="52" t="str">
        <f t="shared" si="43"/>
        <v>2.4.1</v>
      </c>
      <c r="F186" s="52" t="s">
        <v>2527</v>
      </c>
      <c r="G186" s="52" t="str">
        <f t="shared" si="44"/>
        <v>2 - Event codes</v>
      </c>
      <c r="H186" s="52" t="s">
        <v>2704</v>
      </c>
      <c r="I186" s="52" t="str">
        <f t="shared" si="45"/>
        <v>2.4 - Device details</v>
      </c>
      <c r="J186" s="52" t="s">
        <v>1674</v>
      </c>
      <c r="K186" s="52" t="str">
        <f t="shared" si="46"/>
        <v>2.4.1 - Device name</v>
      </c>
      <c r="L186" s="52"/>
      <c r="M186" s="52" t="str">
        <f t="shared" si="47"/>
        <v/>
      </c>
      <c r="N186" s="56" t="str">
        <f t="shared" si="48"/>
        <v>Device name</v>
      </c>
      <c r="O186" s="56" t="str">
        <f>Table1[Full Reference Number]&amp;" - "&amp;Table1[Final Code level Name]</f>
        <v>2.4.1 - Device name</v>
      </c>
      <c r="P186" s="57"/>
      <c r="Q186" s="52" t="s">
        <v>1744</v>
      </c>
      <c r="R186" s="52" t="s">
        <v>47</v>
      </c>
      <c r="S186" s="52" t="s">
        <v>1726</v>
      </c>
      <c r="T186" s="52" t="s">
        <v>1561</v>
      </c>
      <c r="U186" s="52" t="s">
        <v>1561</v>
      </c>
      <c r="V186" s="52" t="s">
        <v>1746</v>
      </c>
      <c r="W186" s="52" t="str">
        <f>Table1[[#This Row],[Standard code for all incident types (Y/N)]]</f>
        <v>Yes</v>
      </c>
      <c r="X186" s="52" t="str">
        <f>Table1[[#This Row],[Standard Opt/Mandatory]]</f>
        <v>Opt</v>
      </c>
      <c r="Y186" s="52" t="s">
        <v>1561</v>
      </c>
      <c r="Z186" s="52" t="s">
        <v>1746</v>
      </c>
      <c r="AA186" s="52" t="str">
        <f>Table1[[#This Row],[Standard code for all incident types (Y/N)]]</f>
        <v>Yes</v>
      </c>
      <c r="AB186" s="52" t="str">
        <f>Table1[[#This Row],[Standard Opt/Mandatory]]</f>
        <v>Opt</v>
      </c>
      <c r="AC186" s="52" t="s">
        <v>1561</v>
      </c>
      <c r="AD186" s="52" t="s">
        <v>1746</v>
      </c>
      <c r="AE186" s="52" t="str">
        <f>Table1[[#This Row],[Standard code for all incident types (Y/N)]]</f>
        <v>Yes</v>
      </c>
      <c r="AF186" s="52" t="str">
        <f>Table1[[#This Row],[Standard Opt/Mandatory]]</f>
        <v>Opt</v>
      </c>
      <c r="AG186" s="52"/>
    </row>
    <row r="187" spans="1:33" ht="15" customHeight="1" x14ac:dyDescent="0.25">
      <c r="A187" s="52">
        <f t="shared" si="59"/>
        <v>2</v>
      </c>
      <c r="B187" s="52">
        <f t="shared" si="60"/>
        <v>4</v>
      </c>
      <c r="C187" s="52">
        <f t="shared" si="61"/>
        <v>2</v>
      </c>
      <c r="D187" s="52" t="str">
        <f t="shared" si="62"/>
        <v/>
      </c>
      <c r="E187" s="52" t="str">
        <f t="shared" si="43"/>
        <v>2.4.2</v>
      </c>
      <c r="F187" s="52" t="s">
        <v>2527</v>
      </c>
      <c r="G187" s="52" t="str">
        <f t="shared" si="44"/>
        <v>2 - Event codes</v>
      </c>
      <c r="H187" s="52" t="s">
        <v>2704</v>
      </c>
      <c r="I187" s="52" t="str">
        <f t="shared" si="45"/>
        <v>2.4 - Device details</v>
      </c>
      <c r="J187" s="52" t="s">
        <v>38</v>
      </c>
      <c r="K187" s="52" t="str">
        <f t="shared" si="46"/>
        <v>2.4.2 - Model</v>
      </c>
      <c r="L187" s="52"/>
      <c r="M187" s="52" t="str">
        <f t="shared" si="47"/>
        <v/>
      </c>
      <c r="N187" s="56" t="str">
        <f t="shared" si="48"/>
        <v>Model</v>
      </c>
      <c r="O187" s="56" t="str">
        <f>Table1[Full Reference Number]&amp;" - "&amp;Table1[Final Code level Name]</f>
        <v>2.4.2 - Model</v>
      </c>
      <c r="P187" s="57"/>
      <c r="Q187" s="52" t="s">
        <v>1744</v>
      </c>
      <c r="R187" s="52" t="s">
        <v>47</v>
      </c>
      <c r="S187" s="52" t="s">
        <v>1726</v>
      </c>
      <c r="T187" s="52" t="s">
        <v>1561</v>
      </c>
      <c r="U187" s="52" t="s">
        <v>1561</v>
      </c>
      <c r="V187" s="52" t="s">
        <v>1746</v>
      </c>
      <c r="W187" s="52" t="str">
        <f>Table1[[#This Row],[Standard code for all incident types (Y/N)]]</f>
        <v>Yes</v>
      </c>
      <c r="X187" s="52" t="str">
        <f>Table1[[#This Row],[Standard Opt/Mandatory]]</f>
        <v>Opt</v>
      </c>
      <c r="Y187" s="52" t="s">
        <v>1561</v>
      </c>
      <c r="Z187" s="52" t="s">
        <v>1746</v>
      </c>
      <c r="AA187" s="52" t="str">
        <f>Table1[[#This Row],[Standard code for all incident types (Y/N)]]</f>
        <v>Yes</v>
      </c>
      <c r="AB187" s="52" t="str">
        <f>Table1[[#This Row],[Standard Opt/Mandatory]]</f>
        <v>Opt</v>
      </c>
      <c r="AC187" s="52" t="s">
        <v>1561</v>
      </c>
      <c r="AD187" s="52" t="s">
        <v>1746</v>
      </c>
      <c r="AE187" s="52" t="str">
        <f>Table1[[#This Row],[Standard code for all incident types (Y/N)]]</f>
        <v>Yes</v>
      </c>
      <c r="AF187" s="52" t="str">
        <f>Table1[[#This Row],[Standard Opt/Mandatory]]</f>
        <v>Opt</v>
      </c>
      <c r="AG187" s="52"/>
    </row>
    <row r="188" spans="1:33" ht="15" customHeight="1" x14ac:dyDescent="0.25">
      <c r="A188" s="52">
        <f t="shared" si="59"/>
        <v>2</v>
      </c>
      <c r="B188" s="52">
        <f t="shared" si="60"/>
        <v>4</v>
      </c>
      <c r="C188" s="52">
        <f t="shared" si="61"/>
        <v>3</v>
      </c>
      <c r="D188" s="52" t="str">
        <f t="shared" si="62"/>
        <v/>
      </c>
      <c r="E188" s="52" t="str">
        <f t="shared" si="43"/>
        <v>2.4.3</v>
      </c>
      <c r="F188" s="52" t="s">
        <v>2527</v>
      </c>
      <c r="G188" s="52" t="str">
        <f t="shared" si="44"/>
        <v>2 - Event codes</v>
      </c>
      <c r="H188" s="52" t="s">
        <v>2704</v>
      </c>
      <c r="I188" s="52" t="str">
        <f t="shared" si="45"/>
        <v>2.4 - Device details</v>
      </c>
      <c r="J188" s="52" t="s">
        <v>39</v>
      </c>
      <c r="K188" s="52" t="str">
        <f t="shared" si="46"/>
        <v>2.4.3 - Catalogue number</v>
      </c>
      <c r="L188" s="52"/>
      <c r="M188" s="52" t="str">
        <f t="shared" si="47"/>
        <v/>
      </c>
      <c r="N188" s="56" t="str">
        <f t="shared" si="48"/>
        <v>Catalogue number</v>
      </c>
      <c r="O188" s="56" t="str">
        <f>Table1[Full Reference Number]&amp;" - "&amp;Table1[Final Code level Name]</f>
        <v>2.4.3 - Catalogue number</v>
      </c>
      <c r="P188" s="57"/>
      <c r="Q188" s="52" t="s">
        <v>1744</v>
      </c>
      <c r="R188" s="52" t="s">
        <v>47</v>
      </c>
      <c r="S188" s="52" t="s">
        <v>1726</v>
      </c>
      <c r="T188" s="52" t="s">
        <v>1561</v>
      </c>
      <c r="U188" s="52" t="s">
        <v>1561</v>
      </c>
      <c r="V188" s="52" t="s">
        <v>1746</v>
      </c>
      <c r="W188" s="52" t="str">
        <f>Table1[[#This Row],[Standard code for all incident types (Y/N)]]</f>
        <v>Yes</v>
      </c>
      <c r="X188" s="52" t="str">
        <f>Table1[[#This Row],[Standard Opt/Mandatory]]</f>
        <v>Opt</v>
      </c>
      <c r="Y188" s="52" t="s">
        <v>1561</v>
      </c>
      <c r="Z188" s="52" t="s">
        <v>1746</v>
      </c>
      <c r="AA188" s="52" t="str">
        <f>Table1[[#This Row],[Standard code for all incident types (Y/N)]]</f>
        <v>Yes</v>
      </c>
      <c r="AB188" s="52" t="str">
        <f>Table1[[#This Row],[Standard Opt/Mandatory]]</f>
        <v>Opt</v>
      </c>
      <c r="AC188" s="52" t="s">
        <v>1561</v>
      </c>
      <c r="AD188" s="52" t="s">
        <v>1746</v>
      </c>
      <c r="AE188" s="52" t="str">
        <f>Table1[[#This Row],[Standard code for all incident types (Y/N)]]</f>
        <v>Yes</v>
      </c>
      <c r="AF188" s="52" t="str">
        <f>Table1[[#This Row],[Standard Opt/Mandatory]]</f>
        <v>Opt</v>
      </c>
      <c r="AG188" s="52"/>
    </row>
    <row r="189" spans="1:33" ht="15" customHeight="1" x14ac:dyDescent="0.25">
      <c r="A189" s="52">
        <f t="shared" si="59"/>
        <v>2</v>
      </c>
      <c r="B189" s="52">
        <f t="shared" si="60"/>
        <v>4</v>
      </c>
      <c r="C189" s="52">
        <f t="shared" si="61"/>
        <v>4</v>
      </c>
      <c r="D189" s="52" t="str">
        <f t="shared" si="62"/>
        <v/>
      </c>
      <c r="E189" s="52" t="str">
        <f t="shared" si="43"/>
        <v>2.4.4</v>
      </c>
      <c r="F189" s="52" t="s">
        <v>2527</v>
      </c>
      <c r="G189" s="52" t="str">
        <f t="shared" si="44"/>
        <v>2 - Event codes</v>
      </c>
      <c r="H189" s="52" t="s">
        <v>2704</v>
      </c>
      <c r="I189" s="52" t="str">
        <f t="shared" si="45"/>
        <v>2.4 - Device details</v>
      </c>
      <c r="J189" s="52" t="s">
        <v>40</v>
      </c>
      <c r="K189" s="52" t="str">
        <f t="shared" si="46"/>
        <v>2.4.4 - Serial number</v>
      </c>
      <c r="L189" s="52"/>
      <c r="M189" s="52" t="str">
        <f t="shared" si="47"/>
        <v/>
      </c>
      <c r="N189" s="56" t="str">
        <f t="shared" si="48"/>
        <v>Serial number</v>
      </c>
      <c r="O189" s="56" t="str">
        <f>Table1[Full Reference Number]&amp;" - "&amp;Table1[Final Code level Name]</f>
        <v>2.4.4 - Serial number</v>
      </c>
      <c r="P189" s="57"/>
      <c r="Q189" s="52" t="s">
        <v>1744</v>
      </c>
      <c r="R189" s="52" t="s">
        <v>47</v>
      </c>
      <c r="S189" s="52" t="s">
        <v>1726</v>
      </c>
      <c r="T189" s="52" t="s">
        <v>1561</v>
      </c>
      <c r="U189" s="52" t="s">
        <v>1561</v>
      </c>
      <c r="V189" s="52" t="s">
        <v>1746</v>
      </c>
      <c r="W189" s="52" t="str">
        <f>Table1[[#This Row],[Standard code for all incident types (Y/N)]]</f>
        <v>Yes</v>
      </c>
      <c r="X189" s="52" t="str">
        <f>Table1[[#This Row],[Standard Opt/Mandatory]]</f>
        <v>Opt</v>
      </c>
      <c r="Y189" s="52" t="s">
        <v>1561</v>
      </c>
      <c r="Z189" s="52" t="s">
        <v>1746</v>
      </c>
      <c r="AA189" s="52" t="str">
        <f>Table1[[#This Row],[Standard code for all incident types (Y/N)]]</f>
        <v>Yes</v>
      </c>
      <c r="AB189" s="52" t="str">
        <f>Table1[[#This Row],[Standard Opt/Mandatory]]</f>
        <v>Opt</v>
      </c>
      <c r="AC189" s="52" t="s">
        <v>1561</v>
      </c>
      <c r="AD189" s="52" t="s">
        <v>1746</v>
      </c>
      <c r="AE189" s="52" t="str">
        <f>Table1[[#This Row],[Standard code for all incident types (Y/N)]]</f>
        <v>Yes</v>
      </c>
      <c r="AF189" s="52" t="str">
        <f>Table1[[#This Row],[Standard Opt/Mandatory]]</f>
        <v>Opt</v>
      </c>
      <c r="AG189" s="52"/>
    </row>
    <row r="190" spans="1:33" ht="15" customHeight="1" x14ac:dyDescent="0.25">
      <c r="A190" s="52">
        <f t="shared" si="59"/>
        <v>2</v>
      </c>
      <c r="B190" s="52">
        <f t="shared" si="60"/>
        <v>4</v>
      </c>
      <c r="C190" s="52">
        <f t="shared" si="61"/>
        <v>5</v>
      </c>
      <c r="D190" s="52" t="str">
        <f t="shared" si="62"/>
        <v/>
      </c>
      <c r="E190" s="52" t="str">
        <f t="shared" si="43"/>
        <v>2.4.5</v>
      </c>
      <c r="F190" s="52" t="s">
        <v>2527</v>
      </c>
      <c r="G190" s="52" t="str">
        <f t="shared" si="44"/>
        <v>2 - Event codes</v>
      </c>
      <c r="H190" s="52" t="s">
        <v>2704</v>
      </c>
      <c r="I190" s="52" t="str">
        <f t="shared" si="45"/>
        <v>2.4 - Device details</v>
      </c>
      <c r="J190" s="52" t="s">
        <v>2747</v>
      </c>
      <c r="K190" s="52" t="str">
        <f t="shared" si="46"/>
        <v>2.4.5 - Manufacturer (device)</v>
      </c>
      <c r="L190" s="52"/>
      <c r="M190" s="52" t="str">
        <f t="shared" si="47"/>
        <v/>
      </c>
      <c r="N190" s="56" t="str">
        <f t="shared" si="48"/>
        <v>Manufacturer (device)</v>
      </c>
      <c r="O190" s="56" t="str">
        <f>Table1[Full Reference Number]&amp;" - "&amp;Table1[Final Code level Name]</f>
        <v>2.4.5 - Manufacturer (device)</v>
      </c>
      <c r="P190" s="57"/>
      <c r="Q190" s="52" t="s">
        <v>1744</v>
      </c>
      <c r="R190" s="52" t="s">
        <v>47</v>
      </c>
      <c r="S190" s="52" t="s">
        <v>1726</v>
      </c>
      <c r="T190" s="52" t="s">
        <v>1561</v>
      </c>
      <c r="U190" s="52" t="s">
        <v>1561</v>
      </c>
      <c r="V190" s="52" t="s">
        <v>1746</v>
      </c>
      <c r="W190" s="52" t="str">
        <f>Table1[[#This Row],[Standard code for all incident types (Y/N)]]</f>
        <v>Yes</v>
      </c>
      <c r="X190" s="52" t="str">
        <f>Table1[[#This Row],[Standard Opt/Mandatory]]</f>
        <v>Opt</v>
      </c>
      <c r="Y190" s="52" t="s">
        <v>1561</v>
      </c>
      <c r="Z190" s="52" t="s">
        <v>1746</v>
      </c>
      <c r="AA190" s="52" t="str">
        <f>Table1[[#This Row],[Standard code for all incident types (Y/N)]]</f>
        <v>Yes</v>
      </c>
      <c r="AB190" s="52" t="str">
        <f>Table1[[#This Row],[Standard Opt/Mandatory]]</f>
        <v>Opt</v>
      </c>
      <c r="AC190" s="52" t="s">
        <v>1561</v>
      </c>
      <c r="AD190" s="52" t="s">
        <v>1746</v>
      </c>
      <c r="AE190" s="52" t="str">
        <f>Table1[[#This Row],[Standard code for all incident types (Y/N)]]</f>
        <v>Yes</v>
      </c>
      <c r="AF190" s="52" t="str">
        <f>Table1[[#This Row],[Standard Opt/Mandatory]]</f>
        <v>Opt</v>
      </c>
      <c r="AG190" s="52"/>
    </row>
    <row r="191" spans="1:33" ht="15" customHeight="1" x14ac:dyDescent="0.25">
      <c r="A191" s="52">
        <f t="shared" si="59"/>
        <v>2</v>
      </c>
      <c r="B191" s="52">
        <f t="shared" si="60"/>
        <v>4</v>
      </c>
      <c r="C191" s="52">
        <f t="shared" si="61"/>
        <v>6</v>
      </c>
      <c r="D191" s="52" t="str">
        <f t="shared" si="62"/>
        <v/>
      </c>
      <c r="E191" s="52" t="str">
        <f t="shared" ref="E191:E194" si="63">A191&amp;IF(B191="","","."&amp;B191)&amp;IF(C191="","","."&amp;C191)&amp;IF(D191="","","."&amp;D191)</f>
        <v>2.4.6</v>
      </c>
      <c r="F191" s="52" t="s">
        <v>2527</v>
      </c>
      <c r="G191" s="52" t="str">
        <f t="shared" ref="G191:G194" si="64">A191&amp;" - "&amp;F191</f>
        <v>2 - Event codes</v>
      </c>
      <c r="H191" s="52" t="s">
        <v>2704</v>
      </c>
      <c r="I191" s="52" t="str">
        <f t="shared" ref="I191:I194" si="65">IF(B191="","",A191&amp;"."&amp;B191&amp;" - "&amp;H191)</f>
        <v>2.4 - Device details</v>
      </c>
      <c r="J191" s="52" t="s">
        <v>2748</v>
      </c>
      <c r="K191" s="52" t="str">
        <f t="shared" ref="K191:K194" si="66">IF(C191="","",A191&amp;"."&amp;B191&amp;"."&amp;C191&amp;" - "&amp;J191)</f>
        <v>2.4.6 - Supplier/wholesaler/importer (device)</v>
      </c>
      <c r="L191" s="52"/>
      <c r="M191" s="52" t="str">
        <f t="shared" ref="M191:M194" si="67">IF(D191="","",A191&amp;"."&amp;B191&amp;"."&amp;C191&amp;"."&amp;D191&amp;" - "&amp;L191)</f>
        <v/>
      </c>
      <c r="N191" s="56" t="str">
        <f t="shared" ref="N191:N194" si="68">IF(NOT(ISBLANK(L191)),L191,
IF(NOT(ISBLANK(J191)),J191,
IF(NOT(ISBLANK(H191)),H191,
IF(NOT(ISBLANK(F191)),F191))))</f>
        <v>Supplier/wholesaler/importer (device)</v>
      </c>
      <c r="O191" s="56" t="str">
        <f>Table1[Full Reference Number]&amp;" - "&amp;Table1[Final Code level Name]</f>
        <v>2.4.6 - Supplier/wholesaler/importer (device)</v>
      </c>
      <c r="P191" s="57"/>
      <c r="Q191" s="52" t="s">
        <v>1744</v>
      </c>
      <c r="R191" s="52" t="s">
        <v>47</v>
      </c>
      <c r="S191" s="52" t="s">
        <v>1726</v>
      </c>
      <c r="T191" s="52" t="s">
        <v>1561</v>
      </c>
      <c r="U191" s="52" t="s">
        <v>1561</v>
      </c>
      <c r="V191" s="52" t="s">
        <v>1746</v>
      </c>
      <c r="W191" s="52" t="str">
        <f>Table1[[#This Row],[Standard code for all incident types (Y/N)]]</f>
        <v>Yes</v>
      </c>
      <c r="X191" s="52" t="str">
        <f>Table1[[#This Row],[Standard Opt/Mandatory]]</f>
        <v>Opt</v>
      </c>
      <c r="Y191" s="52" t="s">
        <v>1561</v>
      </c>
      <c r="Z191" s="52" t="s">
        <v>1746</v>
      </c>
      <c r="AA191" s="52" t="str">
        <f>Table1[[#This Row],[Standard code for all incident types (Y/N)]]</f>
        <v>Yes</v>
      </c>
      <c r="AB191" s="52" t="str">
        <f>Table1[[#This Row],[Standard Opt/Mandatory]]</f>
        <v>Opt</v>
      </c>
      <c r="AC191" s="52" t="s">
        <v>1561</v>
      </c>
      <c r="AD191" s="52" t="s">
        <v>1746</v>
      </c>
      <c r="AE191" s="52" t="str">
        <f>Table1[[#This Row],[Standard code for all incident types (Y/N)]]</f>
        <v>Yes</v>
      </c>
      <c r="AF191" s="52" t="str">
        <f>Table1[[#This Row],[Standard Opt/Mandatory]]</f>
        <v>Opt</v>
      </c>
      <c r="AG191" s="52"/>
    </row>
    <row r="192" spans="1:33" ht="15" customHeight="1" x14ac:dyDescent="0.25">
      <c r="A192" s="52">
        <f t="shared" si="59"/>
        <v>2</v>
      </c>
      <c r="B192" s="52">
        <f t="shared" si="60"/>
        <v>4</v>
      </c>
      <c r="C192" s="52">
        <f t="shared" si="61"/>
        <v>7</v>
      </c>
      <c r="D192" s="52" t="str">
        <f t="shared" si="62"/>
        <v/>
      </c>
      <c r="E192" s="52" t="str">
        <f t="shared" si="63"/>
        <v>2.4.7</v>
      </c>
      <c r="F192" s="52" t="s">
        <v>2527</v>
      </c>
      <c r="G192" s="52" t="str">
        <f t="shared" si="64"/>
        <v>2 - Event codes</v>
      </c>
      <c r="H192" s="52" t="s">
        <v>2704</v>
      </c>
      <c r="I192" s="52" t="str">
        <f t="shared" si="65"/>
        <v>2.4 - Device details</v>
      </c>
      <c r="J192" s="52" t="s">
        <v>2749</v>
      </c>
      <c r="K192" s="52" t="str">
        <f t="shared" si="66"/>
        <v>2.4.7 - Batch number (device)</v>
      </c>
      <c r="L192" s="52"/>
      <c r="M192" s="52" t="str">
        <f t="shared" si="67"/>
        <v/>
      </c>
      <c r="N192" s="56" t="str">
        <f t="shared" si="68"/>
        <v>Batch number (device)</v>
      </c>
      <c r="O192" s="56" t="str">
        <f>Table1[Full Reference Number]&amp;" - "&amp;Table1[Final Code level Name]</f>
        <v>2.4.7 - Batch number (device)</v>
      </c>
      <c r="P192" s="57"/>
      <c r="Q192" s="52" t="s">
        <v>1744</v>
      </c>
      <c r="R192" s="52" t="s">
        <v>47</v>
      </c>
      <c r="S192" s="52" t="s">
        <v>1726</v>
      </c>
      <c r="T192" s="52" t="s">
        <v>1561</v>
      </c>
      <c r="U192" s="52" t="s">
        <v>1561</v>
      </c>
      <c r="V192" s="52" t="s">
        <v>1746</v>
      </c>
      <c r="W192" s="52" t="str">
        <f>Table1[[#This Row],[Standard code for all incident types (Y/N)]]</f>
        <v>Yes</v>
      </c>
      <c r="X192" s="52" t="str">
        <f>Table1[[#This Row],[Standard Opt/Mandatory]]</f>
        <v>Opt</v>
      </c>
      <c r="Y192" s="52" t="s">
        <v>1561</v>
      </c>
      <c r="Z192" s="52" t="s">
        <v>1746</v>
      </c>
      <c r="AA192" s="52" t="str">
        <f>Table1[[#This Row],[Standard code for all incident types (Y/N)]]</f>
        <v>Yes</v>
      </c>
      <c r="AB192" s="52" t="str">
        <f>Table1[[#This Row],[Standard Opt/Mandatory]]</f>
        <v>Opt</v>
      </c>
      <c r="AC192" s="52" t="s">
        <v>1561</v>
      </c>
      <c r="AD192" s="52" t="s">
        <v>1746</v>
      </c>
      <c r="AE192" s="52" t="str">
        <f>Table1[[#This Row],[Standard code for all incident types (Y/N)]]</f>
        <v>Yes</v>
      </c>
      <c r="AF192" s="52" t="str">
        <f>Table1[[#This Row],[Standard Opt/Mandatory]]</f>
        <v>Opt</v>
      </c>
      <c r="AG192" s="52"/>
    </row>
    <row r="193" spans="1:33" ht="15" customHeight="1" x14ac:dyDescent="0.25">
      <c r="A193" s="52">
        <f t="shared" si="59"/>
        <v>2</v>
      </c>
      <c r="B193" s="52">
        <f t="shared" si="60"/>
        <v>4</v>
      </c>
      <c r="C193" s="52">
        <f t="shared" si="61"/>
        <v>8</v>
      </c>
      <c r="D193" s="52" t="str">
        <f t="shared" si="62"/>
        <v/>
      </c>
      <c r="E193" s="52" t="str">
        <f t="shared" si="63"/>
        <v>2.4.8</v>
      </c>
      <c r="F193" s="52" t="s">
        <v>2527</v>
      </c>
      <c r="G193" s="52" t="str">
        <f t="shared" si="64"/>
        <v>2 - Event codes</v>
      </c>
      <c r="H193" s="52" t="s">
        <v>2704</v>
      </c>
      <c r="I193" s="52" t="str">
        <f t="shared" si="65"/>
        <v>2.4 - Device details</v>
      </c>
      <c r="J193" s="52" t="s">
        <v>2750</v>
      </c>
      <c r="K193" s="52" t="str">
        <f t="shared" si="66"/>
        <v>2.4.8 - Expiry date (device)</v>
      </c>
      <c r="L193" s="52"/>
      <c r="M193" s="52" t="str">
        <f t="shared" si="67"/>
        <v/>
      </c>
      <c r="N193" s="56" t="str">
        <f t="shared" si="68"/>
        <v>Expiry date (device)</v>
      </c>
      <c r="O193" s="56" t="str">
        <f>Table1[Full Reference Number]&amp;" - "&amp;Table1[Final Code level Name]</f>
        <v>2.4.8 - Expiry date (device)</v>
      </c>
      <c r="P193" s="57"/>
      <c r="Q193" s="52" t="s">
        <v>1749</v>
      </c>
      <c r="R193" s="52" t="s">
        <v>47</v>
      </c>
      <c r="S193" s="52" t="s">
        <v>1726</v>
      </c>
      <c r="T193" s="52" t="s">
        <v>1561</v>
      </c>
      <c r="U193" s="52" t="s">
        <v>1561</v>
      </c>
      <c r="V193" s="52" t="s">
        <v>1746</v>
      </c>
      <c r="W193" s="52" t="str">
        <f>Table1[[#This Row],[Standard code for all incident types (Y/N)]]</f>
        <v>Yes</v>
      </c>
      <c r="X193" s="52" t="str">
        <f>Table1[[#This Row],[Standard Opt/Mandatory]]</f>
        <v>Opt</v>
      </c>
      <c r="Y193" s="52" t="s">
        <v>1561</v>
      </c>
      <c r="Z193" s="52" t="s">
        <v>1746</v>
      </c>
      <c r="AA193" s="52" t="str">
        <f>Table1[[#This Row],[Standard code for all incident types (Y/N)]]</f>
        <v>Yes</v>
      </c>
      <c r="AB193" s="52" t="str">
        <f>Table1[[#This Row],[Standard Opt/Mandatory]]</f>
        <v>Opt</v>
      </c>
      <c r="AC193" s="52" t="s">
        <v>1561</v>
      </c>
      <c r="AD193" s="52" t="s">
        <v>1746</v>
      </c>
      <c r="AE193" s="52" t="str">
        <f>Table1[[#This Row],[Standard code for all incident types (Y/N)]]</f>
        <v>Yes</v>
      </c>
      <c r="AF193" s="52" t="str">
        <f>Table1[[#This Row],[Standard Opt/Mandatory]]</f>
        <v>Opt</v>
      </c>
      <c r="AG193" s="52"/>
    </row>
    <row r="194" spans="1:33" ht="15" customHeight="1" x14ac:dyDescent="0.25">
      <c r="A194" s="52">
        <f t="shared" si="59"/>
        <v>2</v>
      </c>
      <c r="B194" s="52">
        <f t="shared" si="60"/>
        <v>4</v>
      </c>
      <c r="C194" s="52">
        <f t="shared" si="61"/>
        <v>9</v>
      </c>
      <c r="D194" s="52" t="str">
        <f t="shared" si="62"/>
        <v/>
      </c>
      <c r="E194" s="52" t="str">
        <f t="shared" si="63"/>
        <v>2.4.9</v>
      </c>
      <c r="F194" s="52" t="s">
        <v>2527</v>
      </c>
      <c r="G194" s="52" t="str">
        <f t="shared" si="64"/>
        <v>2 - Event codes</v>
      </c>
      <c r="H194" s="52" t="s">
        <v>2704</v>
      </c>
      <c r="I194" s="52" t="str">
        <f t="shared" si="65"/>
        <v>2.4 - Device details</v>
      </c>
      <c r="J194" s="52" t="s">
        <v>44</v>
      </c>
      <c r="K194" s="52" t="str">
        <f t="shared" si="66"/>
        <v>2.4.9 - Date of manufacture</v>
      </c>
      <c r="L194" s="52"/>
      <c r="M194" s="52" t="str">
        <f t="shared" si="67"/>
        <v/>
      </c>
      <c r="N194" s="56" t="str">
        <f t="shared" si="68"/>
        <v>Date of manufacture</v>
      </c>
      <c r="O194" s="56" t="str">
        <f>Table1[Full Reference Number]&amp;" - "&amp;Table1[Final Code level Name]</f>
        <v>2.4.9 - Date of manufacture</v>
      </c>
      <c r="P194" s="57"/>
      <c r="Q194" s="52" t="s">
        <v>1749</v>
      </c>
      <c r="R194" s="52" t="s">
        <v>47</v>
      </c>
      <c r="S194" s="52" t="s">
        <v>1726</v>
      </c>
      <c r="T194" s="52" t="s">
        <v>1561</v>
      </c>
      <c r="U194" s="52" t="s">
        <v>1561</v>
      </c>
      <c r="V194" s="52" t="s">
        <v>1746</v>
      </c>
      <c r="W194" s="52" t="str">
        <f>Table1[[#This Row],[Standard code for all incident types (Y/N)]]</f>
        <v>Yes</v>
      </c>
      <c r="X194" s="52" t="str">
        <f>Table1[[#This Row],[Standard Opt/Mandatory]]</f>
        <v>Opt</v>
      </c>
      <c r="Y194" s="52" t="s">
        <v>1561</v>
      </c>
      <c r="Z194" s="52" t="s">
        <v>1746</v>
      </c>
      <c r="AA194" s="52" t="str">
        <f>Table1[[#This Row],[Standard code for all incident types (Y/N)]]</f>
        <v>Yes</v>
      </c>
      <c r="AB194" s="52" t="str">
        <f>Table1[[#This Row],[Standard Opt/Mandatory]]</f>
        <v>Opt</v>
      </c>
      <c r="AC194" s="52" t="s">
        <v>1561</v>
      </c>
      <c r="AD194" s="52" t="s">
        <v>1746</v>
      </c>
      <c r="AE194" s="52" t="str">
        <f>Table1[[#This Row],[Standard code for all incident types (Y/N)]]</f>
        <v>Yes</v>
      </c>
      <c r="AF194" s="52" t="str">
        <f>Table1[[#This Row],[Standard Opt/Mandatory]]</f>
        <v>Opt</v>
      </c>
      <c r="AG194" s="52"/>
    </row>
    <row r="195" spans="1:33" s="48" customFormat="1" ht="15" customHeight="1" x14ac:dyDescent="0.25">
      <c r="A195" s="52">
        <f t="shared" si="59"/>
        <v>2</v>
      </c>
      <c r="B195" s="52">
        <f t="shared" si="60"/>
        <v>4</v>
      </c>
      <c r="C195" s="52">
        <f t="shared" si="61"/>
        <v>10</v>
      </c>
      <c r="D195" s="52" t="str">
        <f t="shared" si="62"/>
        <v/>
      </c>
      <c r="E195" s="52" t="str">
        <f t="shared" ref="E195:E219" si="69">A195&amp;IF(B195="","","."&amp;B195)&amp;IF(C195="","","."&amp;C195)&amp;IF(D195="","","."&amp;D195)</f>
        <v>2.4.10</v>
      </c>
      <c r="F195" s="52" t="s">
        <v>2527</v>
      </c>
      <c r="G195" s="52" t="str">
        <f t="shared" ref="G195:G219" si="70">A195&amp;" - "&amp;F195</f>
        <v>2 - Event codes</v>
      </c>
      <c r="H195" s="52" t="s">
        <v>2704</v>
      </c>
      <c r="I195" s="52" t="str">
        <f t="shared" ref="I195:I219" si="71">IF(B195="","",A195&amp;"."&amp;B195&amp;" - "&amp;H195)</f>
        <v>2.4 - Device details</v>
      </c>
      <c r="J195" s="52" t="s">
        <v>2150</v>
      </c>
      <c r="K195" s="52" t="str">
        <f t="shared" ref="K195:K219" si="72">IF(C195="","",A195&amp;"."&amp;B195&amp;"."&amp;C195&amp;" - "&amp;J195)</f>
        <v>2.4.10 - Device type</v>
      </c>
      <c r="L195" s="52"/>
      <c r="M195" s="52" t="str">
        <f t="shared" ref="M195:M219" si="73">IF(D195="","",A195&amp;"."&amp;B195&amp;"."&amp;C195&amp;"."&amp;D195&amp;" - "&amp;L195)</f>
        <v/>
      </c>
      <c r="N195" s="56" t="str">
        <f t="shared" ref="N195:N219" si="74">IF(NOT(ISBLANK(L195)),L195,
IF(NOT(ISBLANK(J195)),J195,
IF(NOT(ISBLANK(H195)),H195,
IF(NOT(ISBLANK(F195)),F195))))</f>
        <v>Device type</v>
      </c>
      <c r="O195" s="56" t="str">
        <f>Table1[Full Reference Number]&amp;" - "&amp;Table1[Final Code level Name]</f>
        <v>2.4.10 - Device type</v>
      </c>
      <c r="P195" s="57"/>
      <c r="Q195" s="52" t="s">
        <v>837</v>
      </c>
      <c r="R195" s="52" t="s">
        <v>47</v>
      </c>
      <c r="S195" s="52" t="s">
        <v>1730</v>
      </c>
      <c r="T195" s="52" t="s">
        <v>1561</v>
      </c>
      <c r="U195" s="52" t="s">
        <v>1561</v>
      </c>
      <c r="V195" s="52" t="s">
        <v>1746</v>
      </c>
      <c r="W195" s="52" t="str">
        <f>Table1[[#This Row],[Standard code for all incident types (Y/N)]]</f>
        <v>Yes</v>
      </c>
      <c r="X195" s="52" t="str">
        <f>Table1[[#This Row],[Standard Opt/Mandatory]]</f>
        <v>Man unless N/a</v>
      </c>
      <c r="Y195" s="52" t="s">
        <v>1561</v>
      </c>
      <c r="Z195" s="52" t="s">
        <v>1746</v>
      </c>
      <c r="AA195" s="52" t="str">
        <f>Table1[[#This Row],[Standard code for all incident types (Y/N)]]</f>
        <v>Yes</v>
      </c>
      <c r="AB195" s="52" t="str">
        <f>Table1[[#This Row],[Standard Opt/Mandatory]]</f>
        <v>Man unless N/a</v>
      </c>
      <c r="AC195" s="52" t="s">
        <v>1561</v>
      </c>
      <c r="AD195" s="52" t="s">
        <v>1746</v>
      </c>
      <c r="AE195" s="52" t="str">
        <f>Table1[[#This Row],[Standard code for all incident types (Y/N)]]</f>
        <v>Yes</v>
      </c>
      <c r="AF195" s="52" t="str">
        <f>Table1[[#This Row],[Standard Opt/Mandatory]]</f>
        <v>Man unless N/a</v>
      </c>
      <c r="AG195" s="52"/>
    </row>
    <row r="196" spans="1:33" ht="15" customHeight="1" x14ac:dyDescent="0.25">
      <c r="A196" s="52">
        <f t="shared" si="59"/>
        <v>2</v>
      </c>
      <c r="B196" s="52">
        <f t="shared" si="60"/>
        <v>4</v>
      </c>
      <c r="C196" s="52">
        <f t="shared" si="61"/>
        <v>10</v>
      </c>
      <c r="D196" s="52">
        <f t="shared" si="62"/>
        <v>1</v>
      </c>
      <c r="E196" s="52" t="str">
        <f t="shared" si="69"/>
        <v>2.4.10.1</v>
      </c>
      <c r="F196" s="52" t="s">
        <v>2527</v>
      </c>
      <c r="G196" s="52" t="str">
        <f t="shared" si="70"/>
        <v>2 - Event codes</v>
      </c>
      <c r="H196" s="52" t="s">
        <v>2704</v>
      </c>
      <c r="I196" s="52" t="str">
        <f t="shared" si="71"/>
        <v>2.4 - Device details</v>
      </c>
      <c r="J196" s="52" t="s">
        <v>2150</v>
      </c>
      <c r="K196" s="54" t="str">
        <f t="shared" si="72"/>
        <v>2.4.10 - Device type</v>
      </c>
      <c r="L196" s="52" t="s">
        <v>2144</v>
      </c>
      <c r="M196" s="52" t="str">
        <f t="shared" si="73"/>
        <v>2.4.10.1 - Dressings</v>
      </c>
      <c r="N196" s="59" t="str">
        <f t="shared" si="74"/>
        <v>Dressings</v>
      </c>
      <c r="O196" s="56" t="str">
        <f>Table1[Full Reference Number]&amp;" - "&amp;Table1[Final Code level Name]</f>
        <v>2.4.10.1 - Dressings</v>
      </c>
      <c r="P196" s="58"/>
      <c r="Q196" s="52" t="s">
        <v>1728</v>
      </c>
      <c r="R196" s="52" t="s">
        <v>47</v>
      </c>
      <c r="S196" s="52" t="s">
        <v>1726</v>
      </c>
      <c r="T196" s="52" t="s">
        <v>1561</v>
      </c>
      <c r="U196" s="52" t="s">
        <v>1561</v>
      </c>
      <c r="V196" s="52" t="s">
        <v>1746</v>
      </c>
      <c r="W196" s="52" t="str">
        <f>Table1[[#This Row],[Standard code for all incident types (Y/N)]]</f>
        <v>Yes</v>
      </c>
      <c r="X196" s="52" t="str">
        <f>Table1[[#This Row],[Standard Opt/Mandatory]]</f>
        <v>Opt</v>
      </c>
      <c r="Y196" s="52" t="s">
        <v>1561</v>
      </c>
      <c r="Z196" s="52" t="s">
        <v>1746</v>
      </c>
      <c r="AA196" s="52" t="str">
        <f>Table1[[#This Row],[Standard code for all incident types (Y/N)]]</f>
        <v>Yes</v>
      </c>
      <c r="AB196" s="52" t="str">
        <f>Table1[[#This Row],[Standard Opt/Mandatory]]</f>
        <v>Opt</v>
      </c>
      <c r="AC196" s="52" t="s">
        <v>1561</v>
      </c>
      <c r="AD196" s="52" t="s">
        <v>1746</v>
      </c>
      <c r="AE196" s="52" t="str">
        <f>Table1[[#This Row],[Standard code for all incident types (Y/N)]]</f>
        <v>Yes</v>
      </c>
      <c r="AF196" s="52" t="str">
        <f>Table1[[#This Row],[Standard Opt/Mandatory]]</f>
        <v>Opt</v>
      </c>
      <c r="AG196" s="52"/>
    </row>
    <row r="197" spans="1:33" ht="15" customHeight="1" x14ac:dyDescent="0.25">
      <c r="A197" s="52">
        <f t="shared" si="59"/>
        <v>2</v>
      </c>
      <c r="B197" s="52">
        <f t="shared" si="60"/>
        <v>4</v>
      </c>
      <c r="C197" s="52">
        <f t="shared" si="61"/>
        <v>10</v>
      </c>
      <c r="D197" s="52">
        <f t="shared" si="62"/>
        <v>2</v>
      </c>
      <c r="E197" s="52" t="str">
        <f t="shared" si="69"/>
        <v>2.4.10.2</v>
      </c>
      <c r="F197" s="52" t="s">
        <v>2527</v>
      </c>
      <c r="G197" s="52" t="str">
        <f t="shared" si="70"/>
        <v>2 - Event codes</v>
      </c>
      <c r="H197" s="52" t="s">
        <v>2704</v>
      </c>
      <c r="I197" s="52" t="str">
        <f t="shared" si="71"/>
        <v>2.4 - Device details</v>
      </c>
      <c r="J197" s="52" t="s">
        <v>2150</v>
      </c>
      <c r="K197" s="54" t="str">
        <f t="shared" si="72"/>
        <v>2.4.10 - Device type</v>
      </c>
      <c r="L197" s="52" t="s">
        <v>2145</v>
      </c>
      <c r="M197" s="52" t="str">
        <f t="shared" si="73"/>
        <v>2.4.10.2 - Gloves</v>
      </c>
      <c r="N197" s="59" t="str">
        <f t="shared" si="74"/>
        <v>Gloves</v>
      </c>
      <c r="O197" s="56" t="str">
        <f>Table1[Full Reference Number]&amp;" - "&amp;Table1[Final Code level Name]</f>
        <v>2.4.10.2 - Gloves</v>
      </c>
      <c r="P197" s="58"/>
      <c r="Q197" s="52" t="s">
        <v>1728</v>
      </c>
      <c r="R197" s="52" t="s">
        <v>47</v>
      </c>
      <c r="S197" s="52" t="s">
        <v>1726</v>
      </c>
      <c r="T197" s="52" t="s">
        <v>1561</v>
      </c>
      <c r="U197" s="52" t="s">
        <v>1561</v>
      </c>
      <c r="V197" s="52" t="s">
        <v>1746</v>
      </c>
      <c r="W197" s="52" t="str">
        <f>Table1[[#This Row],[Standard code for all incident types (Y/N)]]</f>
        <v>Yes</v>
      </c>
      <c r="X197" s="52" t="str">
        <f>Table1[[#This Row],[Standard Opt/Mandatory]]</f>
        <v>Opt</v>
      </c>
      <c r="Y197" s="52" t="s">
        <v>1561</v>
      </c>
      <c r="Z197" s="52" t="s">
        <v>1746</v>
      </c>
      <c r="AA197" s="52" t="str">
        <f>Table1[[#This Row],[Standard code for all incident types (Y/N)]]</f>
        <v>Yes</v>
      </c>
      <c r="AB197" s="52" t="str">
        <f>Table1[[#This Row],[Standard Opt/Mandatory]]</f>
        <v>Opt</v>
      </c>
      <c r="AC197" s="52" t="s">
        <v>1561</v>
      </c>
      <c r="AD197" s="52" t="s">
        <v>1746</v>
      </c>
      <c r="AE197" s="52" t="str">
        <f>Table1[[#This Row],[Standard code for all incident types (Y/N)]]</f>
        <v>Yes</v>
      </c>
      <c r="AF197" s="52" t="str">
        <f>Table1[[#This Row],[Standard Opt/Mandatory]]</f>
        <v>Opt</v>
      </c>
      <c r="AG197" s="52"/>
    </row>
    <row r="198" spans="1:33" ht="15" customHeight="1" x14ac:dyDescent="0.25">
      <c r="A198" s="52">
        <f t="shared" si="59"/>
        <v>2</v>
      </c>
      <c r="B198" s="52">
        <f t="shared" si="60"/>
        <v>4</v>
      </c>
      <c r="C198" s="52">
        <f t="shared" si="61"/>
        <v>10</v>
      </c>
      <c r="D198" s="52">
        <f t="shared" si="62"/>
        <v>3</v>
      </c>
      <c r="E198" s="52" t="str">
        <f t="shared" si="69"/>
        <v>2.4.10.3</v>
      </c>
      <c r="F198" s="52" t="s">
        <v>2527</v>
      </c>
      <c r="G198" s="52" t="str">
        <f t="shared" si="70"/>
        <v>2 - Event codes</v>
      </c>
      <c r="H198" s="52" t="s">
        <v>2704</v>
      </c>
      <c r="I198" s="52" t="str">
        <f t="shared" si="71"/>
        <v>2.4 - Device details</v>
      </c>
      <c r="J198" s="52" t="s">
        <v>2150</v>
      </c>
      <c r="K198" s="54" t="str">
        <f t="shared" si="72"/>
        <v>2.4.10 - Device type</v>
      </c>
      <c r="L198" s="52" t="s">
        <v>2146</v>
      </c>
      <c r="M198" s="52" t="str">
        <f t="shared" si="73"/>
        <v>2.4.10.3 - Hypodermic syringes and needles</v>
      </c>
      <c r="N198" s="59" t="str">
        <f t="shared" si="74"/>
        <v>Hypodermic syringes and needles</v>
      </c>
      <c r="O198" s="56" t="str">
        <f>Table1[Full Reference Number]&amp;" - "&amp;Table1[Final Code level Name]</f>
        <v>2.4.10.3 - Hypodermic syringes and needles</v>
      </c>
      <c r="P198" s="58"/>
      <c r="Q198" s="52" t="s">
        <v>1728</v>
      </c>
      <c r="R198" s="52" t="s">
        <v>47</v>
      </c>
      <c r="S198" s="52" t="s">
        <v>1726</v>
      </c>
      <c r="T198" s="52" t="s">
        <v>1561</v>
      </c>
      <c r="U198" s="52" t="s">
        <v>1561</v>
      </c>
      <c r="V198" s="52" t="s">
        <v>1746</v>
      </c>
      <c r="W198" s="52" t="str">
        <f>Table1[[#This Row],[Standard code for all incident types (Y/N)]]</f>
        <v>Yes</v>
      </c>
      <c r="X198" s="52" t="str">
        <f>Table1[[#This Row],[Standard Opt/Mandatory]]</f>
        <v>Opt</v>
      </c>
      <c r="Y198" s="52" t="s">
        <v>1561</v>
      </c>
      <c r="Z198" s="52" t="s">
        <v>1746</v>
      </c>
      <c r="AA198" s="52" t="str">
        <f>Table1[[#This Row],[Standard code for all incident types (Y/N)]]</f>
        <v>Yes</v>
      </c>
      <c r="AB198" s="52" t="str">
        <f>Table1[[#This Row],[Standard Opt/Mandatory]]</f>
        <v>Opt</v>
      </c>
      <c r="AC198" s="52" t="s">
        <v>1561</v>
      </c>
      <c r="AD198" s="52" t="s">
        <v>1746</v>
      </c>
      <c r="AE198" s="52" t="str">
        <f>Table1[[#This Row],[Standard code for all incident types (Y/N)]]</f>
        <v>Yes</v>
      </c>
      <c r="AF198" s="52" t="str">
        <f>Table1[[#This Row],[Standard Opt/Mandatory]]</f>
        <v>Opt</v>
      </c>
      <c r="AG198" s="52"/>
    </row>
    <row r="199" spans="1:33" ht="15" customHeight="1" x14ac:dyDescent="0.25">
      <c r="A199" s="52">
        <f t="shared" si="59"/>
        <v>2</v>
      </c>
      <c r="B199" s="52">
        <f t="shared" si="60"/>
        <v>4</v>
      </c>
      <c r="C199" s="52">
        <f t="shared" si="61"/>
        <v>10</v>
      </c>
      <c r="D199" s="52">
        <f t="shared" si="62"/>
        <v>4</v>
      </c>
      <c r="E199" s="52" t="str">
        <f t="shared" si="69"/>
        <v>2.4.10.4</v>
      </c>
      <c r="F199" s="52" t="s">
        <v>2527</v>
      </c>
      <c r="G199" s="52" t="str">
        <f t="shared" si="70"/>
        <v>2 - Event codes</v>
      </c>
      <c r="H199" s="52" t="s">
        <v>2704</v>
      </c>
      <c r="I199" s="52" t="str">
        <f t="shared" si="71"/>
        <v>2.4 - Device details</v>
      </c>
      <c r="J199" s="52" t="s">
        <v>2150</v>
      </c>
      <c r="K199" s="54" t="str">
        <f t="shared" si="72"/>
        <v>2.4.10 - Device type</v>
      </c>
      <c r="L199" s="52" t="s">
        <v>2147</v>
      </c>
      <c r="M199" s="52" t="str">
        <f t="shared" si="73"/>
        <v>2.4.10.4 - Infusion pumps, syringe drivers</v>
      </c>
      <c r="N199" s="59" t="str">
        <f t="shared" si="74"/>
        <v>Infusion pumps, syringe drivers</v>
      </c>
      <c r="O199" s="56" t="str">
        <f>Table1[Full Reference Number]&amp;" - "&amp;Table1[Final Code level Name]</f>
        <v>2.4.10.4 - Infusion pumps, syringe drivers</v>
      </c>
      <c r="P199" s="58"/>
      <c r="Q199" s="52" t="s">
        <v>1728</v>
      </c>
      <c r="R199" s="52" t="s">
        <v>47</v>
      </c>
      <c r="S199" s="52" t="s">
        <v>1726</v>
      </c>
      <c r="T199" s="52" t="s">
        <v>1561</v>
      </c>
      <c r="U199" s="52" t="s">
        <v>1561</v>
      </c>
      <c r="V199" s="52" t="s">
        <v>1746</v>
      </c>
      <c r="W199" s="52" t="str">
        <f>Table1[[#This Row],[Standard code for all incident types (Y/N)]]</f>
        <v>Yes</v>
      </c>
      <c r="X199" s="52" t="str">
        <f>Table1[[#This Row],[Standard Opt/Mandatory]]</f>
        <v>Opt</v>
      </c>
      <c r="Y199" s="52" t="s">
        <v>1561</v>
      </c>
      <c r="Z199" s="52" t="s">
        <v>1746</v>
      </c>
      <c r="AA199" s="52" t="str">
        <f>Table1[[#This Row],[Standard code for all incident types (Y/N)]]</f>
        <v>Yes</v>
      </c>
      <c r="AB199" s="52" t="str">
        <f>Table1[[#This Row],[Standard Opt/Mandatory]]</f>
        <v>Opt</v>
      </c>
      <c r="AC199" s="52" t="s">
        <v>1561</v>
      </c>
      <c r="AD199" s="52" t="s">
        <v>1746</v>
      </c>
      <c r="AE199" s="52" t="str">
        <f>Table1[[#This Row],[Standard code for all incident types (Y/N)]]</f>
        <v>Yes</v>
      </c>
      <c r="AF199" s="52" t="str">
        <f>Table1[[#This Row],[Standard Opt/Mandatory]]</f>
        <v>Opt</v>
      </c>
      <c r="AG199" s="52"/>
    </row>
    <row r="200" spans="1:33" ht="15" customHeight="1" x14ac:dyDescent="0.25">
      <c r="A200" s="52">
        <f t="shared" si="59"/>
        <v>2</v>
      </c>
      <c r="B200" s="52">
        <f t="shared" si="60"/>
        <v>4</v>
      </c>
      <c r="C200" s="52">
        <f t="shared" si="61"/>
        <v>10</v>
      </c>
      <c r="D200" s="52">
        <f t="shared" si="62"/>
        <v>5</v>
      </c>
      <c r="E200" s="52" t="str">
        <f t="shared" si="69"/>
        <v>2.4.10.5</v>
      </c>
      <c r="F200" s="52" t="s">
        <v>2527</v>
      </c>
      <c r="G200" s="52" t="str">
        <f t="shared" si="70"/>
        <v>2 - Event codes</v>
      </c>
      <c r="H200" s="52" t="s">
        <v>2704</v>
      </c>
      <c r="I200" s="52" t="str">
        <f t="shared" si="71"/>
        <v>2.4 - Device details</v>
      </c>
      <c r="J200" s="52" t="s">
        <v>2150</v>
      </c>
      <c r="K200" s="54" t="str">
        <f t="shared" si="72"/>
        <v>2.4.10 - Device type</v>
      </c>
      <c r="L200" s="52" t="s">
        <v>2148</v>
      </c>
      <c r="M200" s="52" t="str">
        <f t="shared" si="73"/>
        <v>2.4.10.5 - Insulin syringes</v>
      </c>
      <c r="N200" s="59" t="str">
        <f t="shared" si="74"/>
        <v>Insulin syringes</v>
      </c>
      <c r="O200" s="56" t="str">
        <f>Table1[Full Reference Number]&amp;" - "&amp;Table1[Final Code level Name]</f>
        <v>2.4.10.5 - Insulin syringes</v>
      </c>
      <c r="P200" s="58"/>
      <c r="Q200" s="52" t="s">
        <v>1728</v>
      </c>
      <c r="R200" s="52" t="s">
        <v>47</v>
      </c>
      <c r="S200" s="52" t="s">
        <v>1726</v>
      </c>
      <c r="T200" s="52" t="s">
        <v>1561</v>
      </c>
      <c r="U200" s="52" t="s">
        <v>1561</v>
      </c>
      <c r="V200" s="52" t="s">
        <v>1746</v>
      </c>
      <c r="W200" s="52" t="str">
        <f>Table1[[#This Row],[Standard code for all incident types (Y/N)]]</f>
        <v>Yes</v>
      </c>
      <c r="X200" s="52" t="str">
        <f>Table1[[#This Row],[Standard Opt/Mandatory]]</f>
        <v>Opt</v>
      </c>
      <c r="Y200" s="52" t="s">
        <v>1561</v>
      </c>
      <c r="Z200" s="52" t="s">
        <v>1746</v>
      </c>
      <c r="AA200" s="52" t="str">
        <f>Table1[[#This Row],[Standard code for all incident types (Y/N)]]</f>
        <v>Yes</v>
      </c>
      <c r="AB200" s="52" t="str">
        <f>Table1[[#This Row],[Standard Opt/Mandatory]]</f>
        <v>Opt</v>
      </c>
      <c r="AC200" s="52" t="s">
        <v>1561</v>
      </c>
      <c r="AD200" s="52" t="s">
        <v>1746</v>
      </c>
      <c r="AE200" s="52" t="str">
        <f>Table1[[#This Row],[Standard code for all incident types (Y/N)]]</f>
        <v>Yes</v>
      </c>
      <c r="AF200" s="52" t="str">
        <f>Table1[[#This Row],[Standard Opt/Mandatory]]</f>
        <v>Opt</v>
      </c>
      <c r="AG200" s="52"/>
    </row>
    <row r="201" spans="1:33" ht="15" customHeight="1" x14ac:dyDescent="0.25">
      <c r="A201" s="52">
        <f t="shared" si="59"/>
        <v>2</v>
      </c>
      <c r="B201" s="52">
        <f t="shared" si="60"/>
        <v>4</v>
      </c>
      <c r="C201" s="52">
        <f t="shared" si="61"/>
        <v>10</v>
      </c>
      <c r="D201" s="52">
        <f t="shared" si="62"/>
        <v>6</v>
      </c>
      <c r="E201" s="52" t="str">
        <f t="shared" si="69"/>
        <v>2.4.10.6</v>
      </c>
      <c r="F201" s="52" t="s">
        <v>2527</v>
      </c>
      <c r="G201" s="52" t="str">
        <f t="shared" si="70"/>
        <v>2 - Event codes</v>
      </c>
      <c r="H201" s="52" t="s">
        <v>2704</v>
      </c>
      <c r="I201" s="52" t="str">
        <f t="shared" si="71"/>
        <v>2.4 - Device details</v>
      </c>
      <c r="J201" s="52" t="s">
        <v>2150</v>
      </c>
      <c r="K201" s="54" t="str">
        <f t="shared" si="72"/>
        <v>2.4.10 - Device type</v>
      </c>
      <c r="L201" s="52" t="s">
        <v>2149</v>
      </c>
      <c r="M201" s="52" t="str">
        <f t="shared" si="73"/>
        <v>2.4.10.6 - Intravenous catheters and cannulae</v>
      </c>
      <c r="N201" s="59" t="str">
        <f t="shared" si="74"/>
        <v>Intravenous catheters and cannulae</v>
      </c>
      <c r="O201" s="56" t="str">
        <f>Table1[Full Reference Number]&amp;" - "&amp;Table1[Final Code level Name]</f>
        <v>2.4.10.6 - Intravenous catheters and cannulae</v>
      </c>
      <c r="P201" s="58"/>
      <c r="Q201" s="52" t="s">
        <v>1728</v>
      </c>
      <c r="R201" s="52" t="s">
        <v>47</v>
      </c>
      <c r="S201" s="52" t="s">
        <v>1726</v>
      </c>
      <c r="T201" s="52" t="s">
        <v>1561</v>
      </c>
      <c r="U201" s="52" t="s">
        <v>1561</v>
      </c>
      <c r="V201" s="52" t="s">
        <v>1746</v>
      </c>
      <c r="W201" s="52" t="str">
        <f>Table1[[#This Row],[Standard code for all incident types (Y/N)]]</f>
        <v>Yes</v>
      </c>
      <c r="X201" s="52" t="str">
        <f>Table1[[#This Row],[Standard Opt/Mandatory]]</f>
        <v>Opt</v>
      </c>
      <c r="Y201" s="52" t="s">
        <v>1561</v>
      </c>
      <c r="Z201" s="52" t="s">
        <v>1746</v>
      </c>
      <c r="AA201" s="52" t="str">
        <f>Table1[[#This Row],[Standard code for all incident types (Y/N)]]</f>
        <v>Yes</v>
      </c>
      <c r="AB201" s="52" t="str">
        <f>Table1[[#This Row],[Standard Opt/Mandatory]]</f>
        <v>Opt</v>
      </c>
      <c r="AC201" s="52" t="s">
        <v>1561</v>
      </c>
      <c r="AD201" s="52" t="s">
        <v>1746</v>
      </c>
      <c r="AE201" s="52" t="str">
        <f>Table1[[#This Row],[Standard code for all incident types (Y/N)]]</f>
        <v>Yes</v>
      </c>
      <c r="AF201" s="52" t="str">
        <f>Table1[[#This Row],[Standard Opt/Mandatory]]</f>
        <v>Opt</v>
      </c>
      <c r="AG201" s="52"/>
    </row>
    <row r="202" spans="1:33" ht="15" customHeight="1" x14ac:dyDescent="0.25">
      <c r="A202" s="52">
        <f t="shared" si="59"/>
        <v>2</v>
      </c>
      <c r="B202" s="52">
        <f t="shared" si="60"/>
        <v>4</v>
      </c>
      <c r="C202" s="52">
        <f t="shared" si="61"/>
        <v>10</v>
      </c>
      <c r="D202" s="52">
        <f t="shared" si="62"/>
        <v>7</v>
      </c>
      <c r="E202" s="52" t="str">
        <f t="shared" si="69"/>
        <v>2.4.10.7</v>
      </c>
      <c r="F202" s="52" t="s">
        <v>2527</v>
      </c>
      <c r="G202" s="52" t="str">
        <f t="shared" si="70"/>
        <v>2 - Event codes</v>
      </c>
      <c r="H202" s="52" t="s">
        <v>2704</v>
      </c>
      <c r="I202" s="52" t="str">
        <f t="shared" si="71"/>
        <v>2.4 - Device details</v>
      </c>
      <c r="J202" s="52" t="s">
        <v>2150</v>
      </c>
      <c r="K202" s="54" t="str">
        <f t="shared" si="72"/>
        <v>2.4.10 - Device type</v>
      </c>
      <c r="L202" s="52" t="s">
        <v>2151</v>
      </c>
      <c r="M202" s="52" t="str">
        <f t="shared" si="73"/>
        <v>2.4.10.7 - Other device type</v>
      </c>
      <c r="N202" s="59" t="str">
        <f t="shared" si="74"/>
        <v>Other device type</v>
      </c>
      <c r="O202" s="56" t="str">
        <f>Table1[Full Reference Number]&amp;" - "&amp;Table1[Final Code level Name]</f>
        <v>2.4.10.7 - Other device type</v>
      </c>
      <c r="P202" s="58"/>
      <c r="Q202" s="52" t="s">
        <v>1728</v>
      </c>
      <c r="R202" s="52" t="s">
        <v>47</v>
      </c>
      <c r="S202" s="52" t="s">
        <v>1726</v>
      </c>
      <c r="T202" s="52" t="s">
        <v>1561</v>
      </c>
      <c r="U202" s="52" t="s">
        <v>1561</v>
      </c>
      <c r="V202" s="52" t="s">
        <v>1746</v>
      </c>
      <c r="W202" s="52" t="str">
        <f>Table1[[#This Row],[Standard code for all incident types (Y/N)]]</f>
        <v>Yes</v>
      </c>
      <c r="X202" s="52" t="str">
        <f>Table1[[#This Row],[Standard Opt/Mandatory]]</f>
        <v>Opt</v>
      </c>
      <c r="Y202" s="52" t="s">
        <v>1561</v>
      </c>
      <c r="Z202" s="52" t="s">
        <v>1746</v>
      </c>
      <c r="AA202" s="52" t="str">
        <f>Table1[[#This Row],[Standard code for all incident types (Y/N)]]</f>
        <v>Yes</v>
      </c>
      <c r="AB202" s="52" t="str">
        <f>Table1[[#This Row],[Standard Opt/Mandatory]]</f>
        <v>Opt</v>
      </c>
      <c r="AC202" s="52" t="s">
        <v>1561</v>
      </c>
      <c r="AD202" s="52" t="s">
        <v>1746</v>
      </c>
      <c r="AE202" s="52" t="str">
        <f>Table1[[#This Row],[Standard code for all incident types (Y/N)]]</f>
        <v>Yes</v>
      </c>
      <c r="AF202" s="52" t="str">
        <f>Table1[[#This Row],[Standard Opt/Mandatory]]</f>
        <v>Opt</v>
      </c>
      <c r="AG202" s="52"/>
    </row>
    <row r="203" spans="1:33" ht="15" customHeight="1" x14ac:dyDescent="0.25">
      <c r="A203" s="52">
        <f t="shared" si="59"/>
        <v>2</v>
      </c>
      <c r="B203" s="52">
        <f t="shared" si="60"/>
        <v>5</v>
      </c>
      <c r="C203" s="52" t="str">
        <f t="shared" si="61"/>
        <v/>
      </c>
      <c r="D203" s="52" t="str">
        <f t="shared" si="62"/>
        <v/>
      </c>
      <c r="E203" s="52" t="str">
        <f t="shared" si="69"/>
        <v>2.5</v>
      </c>
      <c r="F203" s="52" t="s">
        <v>2527</v>
      </c>
      <c r="G203" s="52" t="str">
        <f t="shared" si="70"/>
        <v>2 - Event codes</v>
      </c>
      <c r="H203" s="52" t="s">
        <v>2132</v>
      </c>
      <c r="I203" s="52" t="str">
        <f t="shared" si="71"/>
        <v>2.5 - Investigator details</v>
      </c>
      <c r="J203" s="52"/>
      <c r="K203" s="54" t="str">
        <f t="shared" si="72"/>
        <v/>
      </c>
      <c r="L203" s="52"/>
      <c r="M203" s="52" t="str">
        <f t="shared" si="73"/>
        <v/>
      </c>
      <c r="N203" s="59" t="str">
        <f t="shared" si="74"/>
        <v>Investigator details</v>
      </c>
      <c r="O203" s="56" t="str">
        <f>Table1[Full Reference Number]&amp;" - "&amp;Table1[Final Code level Name]</f>
        <v>2.5 - Investigator details</v>
      </c>
      <c r="P203" s="56"/>
      <c r="Q203" s="52" t="s">
        <v>837</v>
      </c>
      <c r="R203" s="52" t="s">
        <v>47</v>
      </c>
      <c r="S203" s="52" t="s">
        <v>1727</v>
      </c>
      <c r="T203" s="52" t="s">
        <v>1561</v>
      </c>
      <c r="U203" s="52" t="str">
        <f>Table1[[#This Row],[Standard code for all incident types (Y/N)]]</f>
        <v>Yes</v>
      </c>
      <c r="V203" s="52" t="str">
        <f>Table1[[#This Row],[Standard Opt/Mandatory]]</f>
        <v>Man</v>
      </c>
      <c r="W203" s="52" t="str">
        <f>Table1[[#This Row],[Standard code for all incident types (Y/N)]]</f>
        <v>Yes</v>
      </c>
      <c r="X203" s="52" t="str">
        <f>Table1[[#This Row],[Standard Opt/Mandatory]]</f>
        <v>Man</v>
      </c>
      <c r="Y203" s="52" t="str">
        <f>Table1[[#This Row],[Standard code for all incident types (Y/N)]]</f>
        <v>Yes</v>
      </c>
      <c r="Z203" s="52" t="str">
        <f>Table1[[#This Row],[Standard Opt/Mandatory]]</f>
        <v>Man</v>
      </c>
      <c r="AA203" s="52" t="str">
        <f>Table1[[#This Row],[Standard code for all incident types (Y/N)]]</f>
        <v>Yes</v>
      </c>
      <c r="AB203" s="52" t="str">
        <f>Table1[[#This Row],[Standard Opt/Mandatory]]</f>
        <v>Man</v>
      </c>
      <c r="AC203" s="52" t="str">
        <f>Table1[[#This Row],[Standard code for all incident types (Y/N)]]</f>
        <v>Yes</v>
      </c>
      <c r="AD203" s="52" t="str">
        <f>Table1[[#This Row],[Standard Opt/Mandatory]]</f>
        <v>Man</v>
      </c>
      <c r="AE203" s="52" t="str">
        <f>Table1[[#This Row],[Standard code for all incident types (Y/N)]]</f>
        <v>Yes</v>
      </c>
      <c r="AF203" s="52" t="str">
        <f>Table1[[#This Row],[Standard Opt/Mandatory]]</f>
        <v>Man</v>
      </c>
      <c r="AG203" s="52"/>
    </row>
    <row r="204" spans="1:33" ht="15" customHeight="1" x14ac:dyDescent="0.25">
      <c r="A204" s="52">
        <f t="shared" si="59"/>
        <v>2</v>
      </c>
      <c r="B204" s="52">
        <f t="shared" si="60"/>
        <v>5</v>
      </c>
      <c r="C204" s="52">
        <f t="shared" si="61"/>
        <v>1</v>
      </c>
      <c r="D204" s="52" t="str">
        <f t="shared" si="62"/>
        <v/>
      </c>
      <c r="E204" s="52" t="str">
        <f t="shared" si="69"/>
        <v>2.5.1</v>
      </c>
      <c r="F204" s="52" t="s">
        <v>2527</v>
      </c>
      <c r="G204" s="52" t="str">
        <f t="shared" si="70"/>
        <v>2 - Event codes</v>
      </c>
      <c r="H204" s="52" t="s">
        <v>2132</v>
      </c>
      <c r="I204" s="52" t="str">
        <f t="shared" si="71"/>
        <v>2.5 - Investigator details</v>
      </c>
      <c r="J204" s="52" t="s">
        <v>2618</v>
      </c>
      <c r="K204" s="77" t="str">
        <f t="shared" si="72"/>
        <v>2.5.1 - Primary investigator organisation type</v>
      </c>
      <c r="L204" s="52"/>
      <c r="M204" s="52" t="str">
        <f t="shared" si="73"/>
        <v/>
      </c>
      <c r="N204" s="56" t="str">
        <f t="shared" si="74"/>
        <v>Primary investigator organisation type</v>
      </c>
      <c r="O204" s="75" t="str">
        <f>Table1[Full Reference Number]&amp;" - "&amp;Table1[Final Code level Name]</f>
        <v>2.5.1 - Primary investigator organisation type</v>
      </c>
      <c r="P204" s="60"/>
      <c r="Q204" s="52" t="s">
        <v>837</v>
      </c>
      <c r="R204" s="52" t="s">
        <v>47</v>
      </c>
      <c r="S204" s="52" t="s">
        <v>1727</v>
      </c>
      <c r="T204" s="52" t="s">
        <v>1561</v>
      </c>
      <c r="U204" s="52" t="str">
        <f>Table1[[#This Row],[Standard code for all incident types (Y/N)]]</f>
        <v>Yes</v>
      </c>
      <c r="V204" s="52" t="str">
        <f>Table1[[#This Row],[Standard Opt/Mandatory]]</f>
        <v>Man</v>
      </c>
      <c r="W204" s="52" t="str">
        <f>Table1[[#This Row],[Standard code for all incident types (Y/N)]]</f>
        <v>Yes</v>
      </c>
      <c r="X204" s="52" t="str">
        <f>Table1[[#This Row],[Standard Opt/Mandatory]]</f>
        <v>Man</v>
      </c>
      <c r="Y204" s="52" t="str">
        <f>Table1[[#This Row],[Standard code for all incident types (Y/N)]]</f>
        <v>Yes</v>
      </c>
      <c r="Z204" s="52" t="str">
        <f>Table1[[#This Row],[Standard Opt/Mandatory]]</f>
        <v>Man</v>
      </c>
      <c r="AA204" s="52" t="str">
        <f>Table1[[#This Row],[Standard code for all incident types (Y/N)]]</f>
        <v>Yes</v>
      </c>
      <c r="AB204" s="52" t="str">
        <f>Table1[[#This Row],[Standard Opt/Mandatory]]</f>
        <v>Man</v>
      </c>
      <c r="AC204" s="52" t="str">
        <f>Table1[[#This Row],[Standard code for all incident types (Y/N)]]</f>
        <v>Yes</v>
      </c>
      <c r="AD204" s="52" t="str">
        <f>Table1[[#This Row],[Standard Opt/Mandatory]]</f>
        <v>Man</v>
      </c>
      <c r="AE204" s="52" t="str">
        <f>Table1[[#This Row],[Standard code for all incident types (Y/N)]]</f>
        <v>Yes</v>
      </c>
      <c r="AF204" s="52" t="str">
        <f>Table1[[#This Row],[Standard Opt/Mandatory]]</f>
        <v>Man</v>
      </c>
      <c r="AG204" s="52"/>
    </row>
    <row r="205" spans="1:33" ht="15" customHeight="1" x14ac:dyDescent="0.25">
      <c r="A205" s="52">
        <f t="shared" si="59"/>
        <v>2</v>
      </c>
      <c r="B205" s="52">
        <f t="shared" si="60"/>
        <v>5</v>
      </c>
      <c r="C205" s="52">
        <f t="shared" si="61"/>
        <v>1</v>
      </c>
      <c r="D205" s="52">
        <f t="shared" si="62"/>
        <v>1</v>
      </c>
      <c r="E205" s="52" t="str">
        <f t="shared" si="69"/>
        <v>2.5.1.1</v>
      </c>
      <c r="F205" s="52" t="s">
        <v>2527</v>
      </c>
      <c r="G205" s="52" t="str">
        <f t="shared" si="70"/>
        <v>2 - Event codes</v>
      </c>
      <c r="H205" s="52" t="s">
        <v>2132</v>
      </c>
      <c r="I205" s="52" t="str">
        <f t="shared" si="71"/>
        <v>2.5 - Investigator details</v>
      </c>
      <c r="J205" s="52" t="s">
        <v>2618</v>
      </c>
      <c r="K205" s="78" t="str">
        <f t="shared" si="72"/>
        <v>2.5.1 - Primary investigator organisation type</v>
      </c>
      <c r="L205" s="52" t="s">
        <v>2829</v>
      </c>
      <c r="M205" s="52" t="str">
        <f t="shared" si="73"/>
        <v>2.5.1.1 - Homecare provider (primary i/r)</v>
      </c>
      <c r="N205" s="59" t="str">
        <f t="shared" si="74"/>
        <v>Homecare provider (primary i/r)</v>
      </c>
      <c r="O205" s="56" t="str">
        <f>Table1[Full Reference Number]&amp;" - "&amp;Table1[Final Code level Name]</f>
        <v>2.5.1.1 - Homecare provider (primary i/r)</v>
      </c>
      <c r="P205" s="56"/>
      <c r="Q205" s="56" t="s">
        <v>1728</v>
      </c>
      <c r="R205" s="52" t="s">
        <v>47</v>
      </c>
      <c r="S205" s="52" t="s">
        <v>1726</v>
      </c>
      <c r="T205" s="52" t="s">
        <v>1561</v>
      </c>
      <c r="U205" s="52" t="str">
        <f>Table1[[#This Row],[Standard code for all incident types (Y/N)]]</f>
        <v>Yes</v>
      </c>
      <c r="V205" s="52" t="str">
        <f>Table1[[#This Row],[Standard Opt/Mandatory]]</f>
        <v>Opt</v>
      </c>
      <c r="W205" s="52" t="str">
        <f>Table1[[#This Row],[Standard code for all incident types (Y/N)]]</f>
        <v>Yes</v>
      </c>
      <c r="X205" s="52" t="str">
        <f>Table1[[#This Row],[Standard Opt/Mandatory]]</f>
        <v>Opt</v>
      </c>
      <c r="Y205" s="52" t="str">
        <f>Table1[[#This Row],[Standard code for all incident types (Y/N)]]</f>
        <v>Yes</v>
      </c>
      <c r="Z205" s="52" t="str">
        <f>Table1[[#This Row],[Standard Opt/Mandatory]]</f>
        <v>Opt</v>
      </c>
      <c r="AA205" s="52" t="str">
        <f>Table1[[#This Row],[Standard code for all incident types (Y/N)]]</f>
        <v>Yes</v>
      </c>
      <c r="AB205" s="52" t="str">
        <f>Table1[[#This Row],[Standard Opt/Mandatory]]</f>
        <v>Opt</v>
      </c>
      <c r="AC205" s="52" t="str">
        <f>Table1[[#This Row],[Standard code for all incident types (Y/N)]]</f>
        <v>Yes</v>
      </c>
      <c r="AD205" s="52" t="str">
        <f>Table1[[#This Row],[Standard Opt/Mandatory]]</f>
        <v>Opt</v>
      </c>
      <c r="AE205" s="52" t="str">
        <f>Table1[[#This Row],[Standard code for all incident types (Y/N)]]</f>
        <v>Yes</v>
      </c>
      <c r="AF205" s="52" t="str">
        <f>Table1[[#This Row],[Standard Opt/Mandatory]]</f>
        <v>Opt</v>
      </c>
      <c r="AG205" s="52"/>
    </row>
    <row r="206" spans="1:33" ht="15" customHeight="1" x14ac:dyDescent="0.25">
      <c r="A206" s="52">
        <f t="shared" si="59"/>
        <v>2</v>
      </c>
      <c r="B206" s="52">
        <f t="shared" si="60"/>
        <v>5</v>
      </c>
      <c r="C206" s="52">
        <f t="shared" si="61"/>
        <v>1</v>
      </c>
      <c r="D206" s="52">
        <f t="shared" si="62"/>
        <v>2</v>
      </c>
      <c r="E206" s="52" t="str">
        <f t="shared" si="69"/>
        <v>2.5.1.2</v>
      </c>
      <c r="F206" s="52" t="s">
        <v>2527</v>
      </c>
      <c r="G206" s="52" t="str">
        <f t="shared" si="70"/>
        <v>2 - Event codes</v>
      </c>
      <c r="H206" s="52" t="s">
        <v>2132</v>
      </c>
      <c r="I206" s="52" t="str">
        <f t="shared" si="71"/>
        <v>2.5 - Investigator details</v>
      </c>
      <c r="J206" s="52" t="s">
        <v>2618</v>
      </c>
      <c r="K206" s="78" t="str">
        <f t="shared" si="72"/>
        <v>2.5.1 - Primary investigator organisation type</v>
      </c>
      <c r="L206" s="52" t="s">
        <v>2830</v>
      </c>
      <c r="M206" s="52" t="str">
        <f t="shared" si="73"/>
        <v>2.5.1.2 - Trust (primary i/r)</v>
      </c>
      <c r="N206" s="59" t="str">
        <f t="shared" si="74"/>
        <v>Trust (primary i/r)</v>
      </c>
      <c r="O206" s="56" t="str">
        <f>Table1[Full Reference Number]&amp;" - "&amp;Table1[Final Code level Name]</f>
        <v>2.5.1.2 - Trust (primary i/r)</v>
      </c>
      <c r="P206" s="56"/>
      <c r="Q206" s="56" t="s">
        <v>1728</v>
      </c>
      <c r="R206" s="52" t="s">
        <v>47</v>
      </c>
      <c r="S206" s="52" t="s">
        <v>1726</v>
      </c>
      <c r="T206" s="52" t="s">
        <v>1561</v>
      </c>
      <c r="U206" s="52" t="str">
        <f>Table1[[#This Row],[Standard code for all incident types (Y/N)]]</f>
        <v>Yes</v>
      </c>
      <c r="V206" s="52" t="str">
        <f>Table1[[#This Row],[Standard Opt/Mandatory]]</f>
        <v>Opt</v>
      </c>
      <c r="W206" s="52" t="str">
        <f>Table1[[#This Row],[Standard code for all incident types (Y/N)]]</f>
        <v>Yes</v>
      </c>
      <c r="X206" s="52" t="str">
        <f>Table1[[#This Row],[Standard Opt/Mandatory]]</f>
        <v>Opt</v>
      </c>
      <c r="Y206" s="52" t="str">
        <f>Table1[[#This Row],[Standard code for all incident types (Y/N)]]</f>
        <v>Yes</v>
      </c>
      <c r="Z206" s="52" t="str">
        <f>Table1[[#This Row],[Standard Opt/Mandatory]]</f>
        <v>Opt</v>
      </c>
      <c r="AA206" s="52" t="str">
        <f>Table1[[#This Row],[Standard code for all incident types (Y/N)]]</f>
        <v>Yes</v>
      </c>
      <c r="AB206" s="52" t="str">
        <f>Table1[[#This Row],[Standard Opt/Mandatory]]</f>
        <v>Opt</v>
      </c>
      <c r="AC206" s="52" t="str">
        <f>Table1[[#This Row],[Standard code for all incident types (Y/N)]]</f>
        <v>Yes</v>
      </c>
      <c r="AD206" s="52" t="str">
        <f>Table1[[#This Row],[Standard Opt/Mandatory]]</f>
        <v>Opt</v>
      </c>
      <c r="AE206" s="52" t="str">
        <f>Table1[[#This Row],[Standard code for all incident types (Y/N)]]</f>
        <v>Yes</v>
      </c>
      <c r="AF206" s="52" t="str">
        <f>Table1[[#This Row],[Standard Opt/Mandatory]]</f>
        <v>Opt</v>
      </c>
      <c r="AG206" s="52"/>
    </row>
    <row r="207" spans="1:33" ht="15" customHeight="1" x14ac:dyDescent="0.25">
      <c r="A207" s="52">
        <f t="shared" si="59"/>
        <v>2</v>
      </c>
      <c r="B207" s="52">
        <f t="shared" si="60"/>
        <v>5</v>
      </c>
      <c r="C207" s="52">
        <f t="shared" si="61"/>
        <v>1</v>
      </c>
      <c r="D207" s="52">
        <f t="shared" si="62"/>
        <v>3</v>
      </c>
      <c r="E207" s="52" t="str">
        <f t="shared" si="69"/>
        <v>2.5.1.3</v>
      </c>
      <c r="F207" s="52" t="s">
        <v>2527</v>
      </c>
      <c r="G207" s="52" t="str">
        <f t="shared" si="70"/>
        <v>2 - Event codes</v>
      </c>
      <c r="H207" s="52" t="s">
        <v>2132</v>
      </c>
      <c r="I207" s="52" t="str">
        <f t="shared" si="71"/>
        <v>2.5 - Investigator details</v>
      </c>
      <c r="J207" s="52" t="s">
        <v>2618</v>
      </c>
      <c r="K207" s="78" t="str">
        <f t="shared" si="72"/>
        <v>2.5.1 - Primary investigator organisation type</v>
      </c>
      <c r="L207" s="52" t="s">
        <v>2831</v>
      </c>
      <c r="M207" s="52" t="str">
        <f t="shared" si="73"/>
        <v>2.5.1.3 - Commissioner (primary i/r)</v>
      </c>
      <c r="N207" s="59" t="str">
        <f t="shared" si="74"/>
        <v>Commissioner (primary i/r)</v>
      </c>
      <c r="O207" s="56" t="str">
        <f>Table1[Full Reference Number]&amp;" - "&amp;Table1[Final Code level Name]</f>
        <v>2.5.1.3 - Commissioner (primary i/r)</v>
      </c>
      <c r="P207" s="56"/>
      <c r="Q207" s="56" t="s">
        <v>1728</v>
      </c>
      <c r="R207" s="52" t="s">
        <v>47</v>
      </c>
      <c r="S207" s="52" t="s">
        <v>1726</v>
      </c>
      <c r="T207" s="52" t="s">
        <v>1561</v>
      </c>
      <c r="U207" s="52" t="str">
        <f>Table1[[#This Row],[Standard code for all incident types (Y/N)]]</f>
        <v>Yes</v>
      </c>
      <c r="V207" s="52" t="str">
        <f>Table1[[#This Row],[Standard Opt/Mandatory]]</f>
        <v>Opt</v>
      </c>
      <c r="W207" s="52" t="str">
        <f>Table1[[#This Row],[Standard code for all incident types (Y/N)]]</f>
        <v>Yes</v>
      </c>
      <c r="X207" s="52" t="str">
        <f>Table1[[#This Row],[Standard Opt/Mandatory]]</f>
        <v>Opt</v>
      </c>
      <c r="Y207" s="52" t="str">
        <f>Table1[[#This Row],[Standard code for all incident types (Y/N)]]</f>
        <v>Yes</v>
      </c>
      <c r="Z207" s="52" t="str">
        <f>Table1[[#This Row],[Standard Opt/Mandatory]]</f>
        <v>Opt</v>
      </c>
      <c r="AA207" s="52" t="str">
        <f>Table1[[#This Row],[Standard code for all incident types (Y/N)]]</f>
        <v>Yes</v>
      </c>
      <c r="AB207" s="52" t="str">
        <f>Table1[[#This Row],[Standard Opt/Mandatory]]</f>
        <v>Opt</v>
      </c>
      <c r="AC207" s="52" t="str">
        <f>Table1[[#This Row],[Standard code for all incident types (Y/N)]]</f>
        <v>Yes</v>
      </c>
      <c r="AD207" s="52" t="str">
        <f>Table1[[#This Row],[Standard Opt/Mandatory]]</f>
        <v>Opt</v>
      </c>
      <c r="AE207" s="52" t="str">
        <f>Table1[[#This Row],[Standard code for all incident types (Y/N)]]</f>
        <v>Yes</v>
      </c>
      <c r="AF207" s="52" t="str">
        <f>Table1[[#This Row],[Standard Opt/Mandatory]]</f>
        <v>Opt</v>
      </c>
      <c r="AG207" s="52"/>
    </row>
    <row r="208" spans="1:33" ht="15" customHeight="1" x14ac:dyDescent="0.25">
      <c r="A208" s="52">
        <f t="shared" si="59"/>
        <v>2</v>
      </c>
      <c r="B208" s="52">
        <f t="shared" si="60"/>
        <v>5</v>
      </c>
      <c r="C208" s="52">
        <f t="shared" si="61"/>
        <v>1</v>
      </c>
      <c r="D208" s="52">
        <f t="shared" si="62"/>
        <v>4</v>
      </c>
      <c r="E208" s="52" t="str">
        <f t="shared" si="69"/>
        <v>2.5.1.4</v>
      </c>
      <c r="F208" s="52" t="s">
        <v>2527</v>
      </c>
      <c r="G208" s="52" t="str">
        <f t="shared" si="70"/>
        <v>2 - Event codes</v>
      </c>
      <c r="H208" s="52" t="s">
        <v>2132</v>
      </c>
      <c r="I208" s="52" t="str">
        <f t="shared" si="71"/>
        <v>2.5 - Investigator details</v>
      </c>
      <c r="J208" s="52" t="s">
        <v>2618</v>
      </c>
      <c r="K208" s="78" t="str">
        <f t="shared" si="72"/>
        <v>2.5.1 - Primary investigator organisation type</v>
      </c>
      <c r="L208" s="52" t="s">
        <v>2832</v>
      </c>
      <c r="M208" s="52" t="str">
        <f t="shared" si="73"/>
        <v>2.5.1.4 - Other (primary i/r)</v>
      </c>
      <c r="N208" s="59" t="str">
        <f t="shared" si="74"/>
        <v>Other (primary i/r)</v>
      </c>
      <c r="O208" s="56" t="str">
        <f>Table1[Full Reference Number]&amp;" - "&amp;Table1[Final Code level Name]</f>
        <v>2.5.1.4 - Other (primary i/r)</v>
      </c>
      <c r="P208" s="56"/>
      <c r="Q208" s="56" t="s">
        <v>1728</v>
      </c>
      <c r="R208" s="52" t="s">
        <v>47</v>
      </c>
      <c r="S208" s="52" t="s">
        <v>1726</v>
      </c>
      <c r="T208" s="52" t="s">
        <v>1561</v>
      </c>
      <c r="U208" s="52" t="str">
        <f>Table1[[#This Row],[Standard code for all incident types (Y/N)]]</f>
        <v>Yes</v>
      </c>
      <c r="V208" s="52" t="str">
        <f>Table1[[#This Row],[Standard Opt/Mandatory]]</f>
        <v>Opt</v>
      </c>
      <c r="W208" s="52" t="str">
        <f>Table1[[#This Row],[Standard code for all incident types (Y/N)]]</f>
        <v>Yes</v>
      </c>
      <c r="X208" s="52" t="str">
        <f>Table1[[#This Row],[Standard Opt/Mandatory]]</f>
        <v>Opt</v>
      </c>
      <c r="Y208" s="52" t="str">
        <f>Table1[[#This Row],[Standard code for all incident types (Y/N)]]</f>
        <v>Yes</v>
      </c>
      <c r="Z208" s="52" t="str">
        <f>Table1[[#This Row],[Standard Opt/Mandatory]]</f>
        <v>Opt</v>
      </c>
      <c r="AA208" s="52" t="str">
        <f>Table1[[#This Row],[Standard code for all incident types (Y/N)]]</f>
        <v>Yes</v>
      </c>
      <c r="AB208" s="52" t="str">
        <f>Table1[[#This Row],[Standard Opt/Mandatory]]</f>
        <v>Opt</v>
      </c>
      <c r="AC208" s="52" t="str">
        <f>Table1[[#This Row],[Standard code for all incident types (Y/N)]]</f>
        <v>Yes</v>
      </c>
      <c r="AD208" s="52" t="str">
        <f>Table1[[#This Row],[Standard Opt/Mandatory]]</f>
        <v>Opt</v>
      </c>
      <c r="AE208" s="52" t="str">
        <f>Table1[[#This Row],[Standard code for all incident types (Y/N)]]</f>
        <v>Yes</v>
      </c>
      <c r="AF208" s="52" t="str">
        <f>Table1[[#This Row],[Standard Opt/Mandatory]]</f>
        <v>Opt</v>
      </c>
      <c r="AG208" s="52"/>
    </row>
    <row r="209" spans="1:33" ht="15" customHeight="1" x14ac:dyDescent="0.25">
      <c r="A209" s="52">
        <f t="shared" si="59"/>
        <v>2</v>
      </c>
      <c r="B209" s="52">
        <f t="shared" si="60"/>
        <v>5</v>
      </c>
      <c r="C209" s="52">
        <f t="shared" si="61"/>
        <v>2</v>
      </c>
      <c r="D209" s="52" t="str">
        <f t="shared" si="62"/>
        <v/>
      </c>
      <c r="E209" s="52" t="str">
        <f t="shared" si="69"/>
        <v>2.5.2</v>
      </c>
      <c r="F209" s="52" t="s">
        <v>2527</v>
      </c>
      <c r="G209" s="52" t="str">
        <f t="shared" si="70"/>
        <v>2 - Event codes</v>
      </c>
      <c r="H209" s="52" t="s">
        <v>2132</v>
      </c>
      <c r="I209" s="52" t="str">
        <f t="shared" si="71"/>
        <v>2.5 - Investigator details</v>
      </c>
      <c r="J209" s="52" t="s">
        <v>2619</v>
      </c>
      <c r="K209" s="77" t="str">
        <f t="shared" si="72"/>
        <v>2.5.2 - Primary investigator organisation code</v>
      </c>
      <c r="L209" s="52"/>
      <c r="M209" s="52" t="str">
        <f t="shared" si="73"/>
        <v/>
      </c>
      <c r="N209" s="56" t="str">
        <f t="shared" si="74"/>
        <v>Primary investigator organisation code</v>
      </c>
      <c r="O209" s="56" t="str">
        <f>Table1[Full Reference Number]&amp;" - "&amp;Table1[Final Code level Name]</f>
        <v>2.5.2 - Primary investigator organisation code</v>
      </c>
      <c r="P209" s="60" t="s">
        <v>2552</v>
      </c>
      <c r="Q209" s="52" t="s">
        <v>1744</v>
      </c>
      <c r="R209" s="52" t="s">
        <v>47</v>
      </c>
      <c r="S209" s="52" t="s">
        <v>1727</v>
      </c>
      <c r="T209" s="52" t="s">
        <v>1561</v>
      </c>
      <c r="U209" s="52" t="str">
        <f>Table1[[#This Row],[Standard code for all incident types (Y/N)]]</f>
        <v>Yes</v>
      </c>
      <c r="V209" s="52" t="str">
        <f>Table1[[#This Row],[Standard Opt/Mandatory]]</f>
        <v>Man</v>
      </c>
      <c r="W209" s="52" t="str">
        <f>Table1[[#This Row],[Standard code for all incident types (Y/N)]]</f>
        <v>Yes</v>
      </c>
      <c r="X209" s="52" t="str">
        <f>Table1[[#This Row],[Standard Opt/Mandatory]]</f>
        <v>Man</v>
      </c>
      <c r="Y209" s="52" t="str">
        <f>Table1[[#This Row],[Standard code for all incident types (Y/N)]]</f>
        <v>Yes</v>
      </c>
      <c r="Z209" s="52" t="str">
        <f>Table1[[#This Row],[Standard Opt/Mandatory]]</f>
        <v>Man</v>
      </c>
      <c r="AA209" s="52" t="str">
        <f>Table1[[#This Row],[Standard code for all incident types (Y/N)]]</f>
        <v>Yes</v>
      </c>
      <c r="AB209" s="52" t="str">
        <f>Table1[[#This Row],[Standard Opt/Mandatory]]</f>
        <v>Man</v>
      </c>
      <c r="AC209" s="52" t="str">
        <f>Table1[[#This Row],[Standard code for all incident types (Y/N)]]</f>
        <v>Yes</v>
      </c>
      <c r="AD209" s="52" t="str">
        <f>Table1[[#This Row],[Standard Opt/Mandatory]]</f>
        <v>Man</v>
      </c>
      <c r="AE209" s="52" t="str">
        <f>Table1[[#This Row],[Standard code for all incident types (Y/N)]]</f>
        <v>Yes</v>
      </c>
      <c r="AF209" s="52" t="str">
        <f>Table1[[#This Row],[Standard Opt/Mandatory]]</f>
        <v>Man</v>
      </c>
      <c r="AG209" s="52"/>
    </row>
    <row r="210" spans="1:33" ht="15" customHeight="1" x14ac:dyDescent="0.25">
      <c r="A210" s="52">
        <f t="shared" si="59"/>
        <v>2</v>
      </c>
      <c r="B210" s="52">
        <f t="shared" si="60"/>
        <v>5</v>
      </c>
      <c r="C210" s="52">
        <f t="shared" si="61"/>
        <v>3</v>
      </c>
      <c r="D210" s="52" t="str">
        <f t="shared" si="62"/>
        <v/>
      </c>
      <c r="E210" s="52" t="str">
        <f t="shared" si="69"/>
        <v>2.5.3</v>
      </c>
      <c r="F210" s="52" t="s">
        <v>2527</v>
      </c>
      <c r="G210" s="52" t="str">
        <f t="shared" si="70"/>
        <v>2 - Event codes</v>
      </c>
      <c r="H210" s="52" t="s">
        <v>2132</v>
      </c>
      <c r="I210" s="52" t="str">
        <f t="shared" si="71"/>
        <v>2.5 - Investigator details</v>
      </c>
      <c r="J210" s="52" t="s">
        <v>2620</v>
      </c>
      <c r="K210" s="78" t="str">
        <f t="shared" si="72"/>
        <v>2.5.3 - Primary investigator organisation name</v>
      </c>
      <c r="L210" s="52"/>
      <c r="M210" s="52" t="str">
        <f t="shared" si="73"/>
        <v/>
      </c>
      <c r="N210" s="59" t="str">
        <f t="shared" si="74"/>
        <v>Primary investigator organisation name</v>
      </c>
      <c r="O210" s="56" t="str">
        <f>Table1[Full Reference Number]&amp;" - "&amp;Table1[Final Code level Name]</f>
        <v>2.5.3 - Primary investigator organisation name</v>
      </c>
      <c r="P210" s="56"/>
      <c r="Q210" s="56" t="s">
        <v>1744</v>
      </c>
      <c r="R210" s="52" t="s">
        <v>47</v>
      </c>
      <c r="S210" s="52" t="s">
        <v>1727</v>
      </c>
      <c r="T210" s="52" t="s">
        <v>1561</v>
      </c>
      <c r="U210" s="52" t="str">
        <f>Table1[[#This Row],[Standard code for all incident types (Y/N)]]</f>
        <v>Yes</v>
      </c>
      <c r="V210" s="52" t="str">
        <f>Table1[[#This Row],[Standard Opt/Mandatory]]</f>
        <v>Man</v>
      </c>
      <c r="W210" s="52" t="str">
        <f>Table1[[#This Row],[Standard code for all incident types (Y/N)]]</f>
        <v>Yes</v>
      </c>
      <c r="X210" s="52" t="str">
        <f>Table1[[#This Row],[Standard Opt/Mandatory]]</f>
        <v>Man</v>
      </c>
      <c r="Y210" s="52" t="str">
        <f>Table1[[#This Row],[Standard code for all incident types (Y/N)]]</f>
        <v>Yes</v>
      </c>
      <c r="Z210" s="52" t="str">
        <f>Table1[[#This Row],[Standard Opt/Mandatory]]</f>
        <v>Man</v>
      </c>
      <c r="AA210" s="52" t="str">
        <f>Table1[[#This Row],[Standard code for all incident types (Y/N)]]</f>
        <v>Yes</v>
      </c>
      <c r="AB210" s="52" t="str">
        <f>Table1[[#This Row],[Standard Opt/Mandatory]]</f>
        <v>Man</v>
      </c>
      <c r="AC210" s="52" t="str">
        <f>Table1[[#This Row],[Standard code for all incident types (Y/N)]]</f>
        <v>Yes</v>
      </c>
      <c r="AD210" s="52" t="str">
        <f>Table1[[#This Row],[Standard Opt/Mandatory]]</f>
        <v>Man</v>
      </c>
      <c r="AE210" s="52" t="str">
        <f>Table1[[#This Row],[Standard code for all incident types (Y/N)]]</f>
        <v>Yes</v>
      </c>
      <c r="AF210" s="52" t="str">
        <f>Table1[[#This Row],[Standard Opt/Mandatory]]</f>
        <v>Man</v>
      </c>
      <c r="AG210" s="52"/>
    </row>
    <row r="211" spans="1:33" ht="15" customHeight="1" x14ac:dyDescent="0.25">
      <c r="A211" s="52">
        <f t="shared" si="59"/>
        <v>2</v>
      </c>
      <c r="B211" s="52">
        <f t="shared" si="60"/>
        <v>5</v>
      </c>
      <c r="C211" s="52">
        <f t="shared" si="61"/>
        <v>4</v>
      </c>
      <c r="D211" s="52" t="str">
        <f t="shared" si="62"/>
        <v/>
      </c>
      <c r="E211" s="52" t="str">
        <f t="shared" si="69"/>
        <v>2.5.4</v>
      </c>
      <c r="F211" s="52" t="s">
        <v>2527</v>
      </c>
      <c r="G211" s="52" t="str">
        <f t="shared" si="70"/>
        <v>2 - Event codes</v>
      </c>
      <c r="H211" s="52" t="s">
        <v>2132</v>
      </c>
      <c r="I211" s="52" t="str">
        <f t="shared" si="71"/>
        <v>2.5 - Investigator details</v>
      </c>
      <c r="J211" s="52" t="s">
        <v>2621</v>
      </c>
      <c r="K211" s="78" t="str">
        <f t="shared" si="72"/>
        <v>2.5.4 - Primary investigator complaint/incident reference</v>
      </c>
      <c r="L211" s="52"/>
      <c r="M211" s="52" t="str">
        <f t="shared" si="73"/>
        <v/>
      </c>
      <c r="N211" s="59" t="str">
        <f t="shared" si="74"/>
        <v>Primary investigator complaint/incident reference</v>
      </c>
      <c r="O211" s="56" t="str">
        <f>Table1[Full Reference Number]&amp;" - "&amp;Table1[Final Code level Name]</f>
        <v>2.5.4 - Primary investigator complaint/incident reference</v>
      </c>
      <c r="P211" s="56"/>
      <c r="Q211" s="56" t="s">
        <v>1744</v>
      </c>
      <c r="R211" s="52" t="s">
        <v>47</v>
      </c>
      <c r="S211" s="52" t="s">
        <v>1727</v>
      </c>
      <c r="T211" s="52" t="s">
        <v>1561</v>
      </c>
      <c r="U211" s="52" t="str">
        <f>Table1[[#This Row],[Standard code for all incident types (Y/N)]]</f>
        <v>Yes</v>
      </c>
      <c r="V211" s="52" t="str">
        <f>Table1[[#This Row],[Standard Opt/Mandatory]]</f>
        <v>Man</v>
      </c>
      <c r="W211" s="52" t="str">
        <f>Table1[[#This Row],[Standard code for all incident types (Y/N)]]</f>
        <v>Yes</v>
      </c>
      <c r="X211" s="52" t="str">
        <f>Table1[[#This Row],[Standard Opt/Mandatory]]</f>
        <v>Man</v>
      </c>
      <c r="Y211" s="52" t="str">
        <f>Table1[[#This Row],[Standard code for all incident types (Y/N)]]</f>
        <v>Yes</v>
      </c>
      <c r="Z211" s="52" t="str">
        <f>Table1[[#This Row],[Standard Opt/Mandatory]]</f>
        <v>Man</v>
      </c>
      <c r="AA211" s="52" t="str">
        <f>Table1[[#This Row],[Standard code for all incident types (Y/N)]]</f>
        <v>Yes</v>
      </c>
      <c r="AB211" s="52" t="str">
        <f>Table1[[#This Row],[Standard Opt/Mandatory]]</f>
        <v>Man</v>
      </c>
      <c r="AC211" s="52" t="str">
        <f>Table1[[#This Row],[Standard code for all incident types (Y/N)]]</f>
        <v>Yes</v>
      </c>
      <c r="AD211" s="52" t="str">
        <f>Table1[[#This Row],[Standard Opt/Mandatory]]</f>
        <v>Man</v>
      </c>
      <c r="AE211" s="52" t="str">
        <f>Table1[[#This Row],[Standard code for all incident types (Y/N)]]</f>
        <v>Yes</v>
      </c>
      <c r="AF211" s="52" t="str">
        <f>Table1[[#This Row],[Standard Opt/Mandatory]]</f>
        <v>Man</v>
      </c>
      <c r="AG211" s="52"/>
    </row>
    <row r="212" spans="1:33" s="48" customFormat="1" ht="15" customHeight="1" x14ac:dyDescent="0.25">
      <c r="A212" s="52">
        <f t="shared" si="59"/>
        <v>2</v>
      </c>
      <c r="B212" s="52">
        <f t="shared" si="60"/>
        <v>5</v>
      </c>
      <c r="C212" s="52">
        <f t="shared" si="61"/>
        <v>5</v>
      </c>
      <c r="D212" s="52" t="str">
        <f t="shared" si="62"/>
        <v/>
      </c>
      <c r="E212" s="52" t="str">
        <f t="shared" si="69"/>
        <v>2.5.5</v>
      </c>
      <c r="F212" s="52" t="s">
        <v>2527</v>
      </c>
      <c r="G212" s="52" t="str">
        <f t="shared" si="70"/>
        <v>2 - Event codes</v>
      </c>
      <c r="H212" s="52" t="s">
        <v>2132</v>
      </c>
      <c r="I212" s="52" t="str">
        <f t="shared" si="71"/>
        <v>2.5 - Investigator details</v>
      </c>
      <c r="J212" s="52" t="s">
        <v>2622</v>
      </c>
      <c r="K212" s="78" t="str">
        <f t="shared" si="72"/>
        <v>2.5.5 - Secondary investigator organisation type</v>
      </c>
      <c r="L212" s="52"/>
      <c r="M212" s="52" t="str">
        <f t="shared" si="73"/>
        <v/>
      </c>
      <c r="N212" s="59" t="str">
        <f t="shared" si="74"/>
        <v>Secondary investigator organisation type</v>
      </c>
      <c r="O212" s="56" t="str">
        <f>Table1[Full Reference Number]&amp;" - "&amp;Table1[Final Code level Name]</f>
        <v>2.5.5 - Secondary investigator organisation type</v>
      </c>
      <c r="P212" s="56"/>
      <c r="Q212" s="56" t="s">
        <v>837</v>
      </c>
      <c r="R212" s="52" t="s">
        <v>47</v>
      </c>
      <c r="S212" s="52" t="s">
        <v>1730</v>
      </c>
      <c r="T212" s="52" t="s">
        <v>1561</v>
      </c>
      <c r="U212" s="52" t="str">
        <f>Table1[[#This Row],[Standard code for all incident types (Y/N)]]</f>
        <v>Yes</v>
      </c>
      <c r="V212" s="52" t="str">
        <f>Table1[[#This Row],[Standard Opt/Mandatory]]</f>
        <v>Man unless N/a</v>
      </c>
      <c r="W212" s="52" t="str">
        <f>Table1[[#This Row],[Standard code for all incident types (Y/N)]]</f>
        <v>Yes</v>
      </c>
      <c r="X212" s="52" t="str">
        <f>Table1[[#This Row],[Standard Opt/Mandatory]]</f>
        <v>Man unless N/a</v>
      </c>
      <c r="Y212" s="52" t="str">
        <f>Table1[[#This Row],[Standard code for all incident types (Y/N)]]</f>
        <v>Yes</v>
      </c>
      <c r="Z212" s="52" t="str">
        <f>Table1[[#This Row],[Standard Opt/Mandatory]]</f>
        <v>Man unless N/a</v>
      </c>
      <c r="AA212" s="52" t="str">
        <f>Table1[[#This Row],[Standard code for all incident types (Y/N)]]</f>
        <v>Yes</v>
      </c>
      <c r="AB212" s="52" t="str">
        <f>Table1[[#This Row],[Standard Opt/Mandatory]]</f>
        <v>Man unless N/a</v>
      </c>
      <c r="AC212" s="52" t="str">
        <f>Table1[[#This Row],[Standard code for all incident types (Y/N)]]</f>
        <v>Yes</v>
      </c>
      <c r="AD212" s="52" t="str">
        <f>Table1[[#This Row],[Standard Opt/Mandatory]]</f>
        <v>Man unless N/a</v>
      </c>
      <c r="AE212" s="52" t="str">
        <f>Table1[[#This Row],[Standard code for all incident types (Y/N)]]</f>
        <v>Yes</v>
      </c>
      <c r="AF212" s="52" t="str">
        <f>Table1[[#This Row],[Standard Opt/Mandatory]]</f>
        <v>Man unless N/a</v>
      </c>
      <c r="AG212" s="52"/>
    </row>
    <row r="213" spans="1:33" ht="15" customHeight="1" x14ac:dyDescent="0.25">
      <c r="A213" s="52">
        <f t="shared" si="59"/>
        <v>2</v>
      </c>
      <c r="B213" s="52">
        <f t="shared" si="60"/>
        <v>5</v>
      </c>
      <c r="C213" s="52">
        <f t="shared" si="61"/>
        <v>5</v>
      </c>
      <c r="D213" s="52">
        <f t="shared" si="62"/>
        <v>1</v>
      </c>
      <c r="E213" s="52" t="str">
        <f t="shared" si="69"/>
        <v>2.5.5.1</v>
      </c>
      <c r="F213" s="52" t="s">
        <v>2527</v>
      </c>
      <c r="G213" s="52" t="str">
        <f t="shared" si="70"/>
        <v>2 - Event codes</v>
      </c>
      <c r="H213" s="52" t="s">
        <v>2132</v>
      </c>
      <c r="I213" s="52" t="str">
        <f t="shared" si="71"/>
        <v>2.5 - Investigator details</v>
      </c>
      <c r="J213" s="52" t="s">
        <v>2622</v>
      </c>
      <c r="K213" s="78" t="str">
        <f t="shared" si="72"/>
        <v>2.5.5 - Secondary investigator organisation type</v>
      </c>
      <c r="L213" s="52" t="s">
        <v>2833</v>
      </c>
      <c r="M213" s="52" t="str">
        <f t="shared" si="73"/>
        <v>2.5.5.1 - Homecare provider (secondary i/r)</v>
      </c>
      <c r="N213" s="59" t="str">
        <f t="shared" si="74"/>
        <v>Homecare provider (secondary i/r)</v>
      </c>
      <c r="O213" s="56" t="str">
        <f>Table1[Full Reference Number]&amp;" - "&amp;Table1[Final Code level Name]</f>
        <v>2.5.5.1 - Homecare provider (secondary i/r)</v>
      </c>
      <c r="P213" s="56"/>
      <c r="Q213" s="56" t="s">
        <v>1728</v>
      </c>
      <c r="R213" s="52" t="s">
        <v>47</v>
      </c>
      <c r="S213" s="52" t="s">
        <v>1726</v>
      </c>
      <c r="T213" s="52" t="s">
        <v>1561</v>
      </c>
      <c r="U213" s="52" t="str">
        <f>Table1[[#This Row],[Standard code for all incident types (Y/N)]]</f>
        <v>Yes</v>
      </c>
      <c r="V213" s="52" t="str">
        <f>Table1[[#This Row],[Standard Opt/Mandatory]]</f>
        <v>Opt</v>
      </c>
      <c r="W213" s="52" t="str">
        <f>Table1[[#This Row],[Standard code for all incident types (Y/N)]]</f>
        <v>Yes</v>
      </c>
      <c r="X213" s="52" t="str">
        <f>Table1[[#This Row],[Standard Opt/Mandatory]]</f>
        <v>Opt</v>
      </c>
      <c r="Y213" s="52" t="str">
        <f>Table1[[#This Row],[Standard code for all incident types (Y/N)]]</f>
        <v>Yes</v>
      </c>
      <c r="Z213" s="52" t="str">
        <f>Table1[[#This Row],[Standard Opt/Mandatory]]</f>
        <v>Opt</v>
      </c>
      <c r="AA213" s="52" t="str">
        <f>Table1[[#This Row],[Standard code for all incident types (Y/N)]]</f>
        <v>Yes</v>
      </c>
      <c r="AB213" s="52" t="str">
        <f>Table1[[#This Row],[Standard Opt/Mandatory]]</f>
        <v>Opt</v>
      </c>
      <c r="AC213" s="52" t="str">
        <f>Table1[[#This Row],[Standard code for all incident types (Y/N)]]</f>
        <v>Yes</v>
      </c>
      <c r="AD213" s="52" t="str">
        <f>Table1[[#This Row],[Standard Opt/Mandatory]]</f>
        <v>Opt</v>
      </c>
      <c r="AE213" s="52" t="str">
        <f>Table1[[#This Row],[Standard code for all incident types (Y/N)]]</f>
        <v>Yes</v>
      </c>
      <c r="AF213" s="52" t="str">
        <f>Table1[[#This Row],[Standard Opt/Mandatory]]</f>
        <v>Opt</v>
      </c>
      <c r="AG213" s="52"/>
    </row>
    <row r="214" spans="1:33" ht="15" customHeight="1" x14ac:dyDescent="0.25">
      <c r="A214" s="52">
        <f t="shared" si="59"/>
        <v>2</v>
      </c>
      <c r="B214" s="52">
        <f t="shared" si="60"/>
        <v>5</v>
      </c>
      <c r="C214" s="52">
        <f t="shared" si="61"/>
        <v>5</v>
      </c>
      <c r="D214" s="52">
        <f t="shared" si="62"/>
        <v>2</v>
      </c>
      <c r="E214" s="52" t="str">
        <f t="shared" si="69"/>
        <v>2.5.5.2</v>
      </c>
      <c r="F214" s="52" t="s">
        <v>2527</v>
      </c>
      <c r="G214" s="52" t="str">
        <f t="shared" si="70"/>
        <v>2 - Event codes</v>
      </c>
      <c r="H214" s="52" t="s">
        <v>2132</v>
      </c>
      <c r="I214" s="52" t="str">
        <f t="shared" si="71"/>
        <v>2.5 - Investigator details</v>
      </c>
      <c r="J214" s="52" t="s">
        <v>2622</v>
      </c>
      <c r="K214" s="78" t="str">
        <f t="shared" si="72"/>
        <v>2.5.5 - Secondary investigator organisation type</v>
      </c>
      <c r="L214" s="52" t="s">
        <v>2834</v>
      </c>
      <c r="M214" s="52" t="str">
        <f t="shared" si="73"/>
        <v>2.5.5.2 - Trust (secondary i/r)</v>
      </c>
      <c r="N214" s="59" t="str">
        <f t="shared" si="74"/>
        <v>Trust (secondary i/r)</v>
      </c>
      <c r="O214" s="56" t="str">
        <f>Table1[Full Reference Number]&amp;" - "&amp;Table1[Final Code level Name]</f>
        <v>2.5.5.2 - Trust (secondary i/r)</v>
      </c>
      <c r="P214" s="56"/>
      <c r="Q214" s="56" t="s">
        <v>1728</v>
      </c>
      <c r="R214" s="52" t="s">
        <v>47</v>
      </c>
      <c r="S214" s="52" t="s">
        <v>1726</v>
      </c>
      <c r="T214" s="52" t="s">
        <v>1561</v>
      </c>
      <c r="U214" s="52" t="str">
        <f>Table1[[#This Row],[Standard code for all incident types (Y/N)]]</f>
        <v>Yes</v>
      </c>
      <c r="V214" s="52" t="str">
        <f>Table1[[#This Row],[Standard Opt/Mandatory]]</f>
        <v>Opt</v>
      </c>
      <c r="W214" s="52" t="str">
        <f>Table1[[#This Row],[Standard code for all incident types (Y/N)]]</f>
        <v>Yes</v>
      </c>
      <c r="X214" s="52" t="str">
        <f>Table1[[#This Row],[Standard Opt/Mandatory]]</f>
        <v>Opt</v>
      </c>
      <c r="Y214" s="52" t="str">
        <f>Table1[[#This Row],[Standard code for all incident types (Y/N)]]</f>
        <v>Yes</v>
      </c>
      <c r="Z214" s="52" t="str">
        <f>Table1[[#This Row],[Standard Opt/Mandatory]]</f>
        <v>Opt</v>
      </c>
      <c r="AA214" s="52" t="str">
        <f>Table1[[#This Row],[Standard code for all incident types (Y/N)]]</f>
        <v>Yes</v>
      </c>
      <c r="AB214" s="52" t="str">
        <f>Table1[[#This Row],[Standard Opt/Mandatory]]</f>
        <v>Opt</v>
      </c>
      <c r="AC214" s="52" t="str">
        <f>Table1[[#This Row],[Standard code for all incident types (Y/N)]]</f>
        <v>Yes</v>
      </c>
      <c r="AD214" s="52" t="str">
        <f>Table1[[#This Row],[Standard Opt/Mandatory]]</f>
        <v>Opt</v>
      </c>
      <c r="AE214" s="52" t="str">
        <f>Table1[[#This Row],[Standard code for all incident types (Y/N)]]</f>
        <v>Yes</v>
      </c>
      <c r="AF214" s="52" t="str">
        <f>Table1[[#This Row],[Standard Opt/Mandatory]]</f>
        <v>Opt</v>
      </c>
      <c r="AG214" s="52"/>
    </row>
    <row r="215" spans="1:33" ht="15" customHeight="1" x14ac:dyDescent="0.25">
      <c r="A215" s="52">
        <f t="shared" ref="A215:A278" si="75">IF(F215&lt;&gt;F214,A214+1,A214)</f>
        <v>2</v>
      </c>
      <c r="B215" s="52">
        <f t="shared" ref="B215:B278" si="76">IF(ISERROR(IF(ISBLANK(H215),"",IF(F215&lt;&gt;F214,1,IF(H215&lt;&gt;H214,B214+1,B214)))),1,IF(ISBLANK(H215),"",IF(F215&lt;&gt;F214,1,IF(H215&lt;&gt;H214,B214+1,B214))))</f>
        <v>5</v>
      </c>
      <c r="C215" s="52">
        <f t="shared" ref="C215:C278" si="77">IF(ISERROR(IF(ISBLANK(J215),"",IF(H215&lt;&gt;H214,1,IF(J215&lt;&gt;J214,C214+1,C214)))),1,IF(ISBLANK(J215),"",IF(H215&lt;&gt;H214,1,IF(J215&lt;&gt;J214,C214+1,C214))))</f>
        <v>5</v>
      </c>
      <c r="D215" s="52">
        <f t="shared" ref="D215:D278" si="78">IF(ISERROR(IF(ISBLANK(L215),"",IF(J215&lt;&gt;J214,1,IF(L215&lt;&gt;L214,D214+1,D214)))),1,IF(ISBLANK(L215),"",IF(J215&lt;&gt;J214,1,IF(L215&lt;&gt;L214,D214+1,D214))))</f>
        <v>3</v>
      </c>
      <c r="E215" s="52" t="str">
        <f t="shared" si="69"/>
        <v>2.5.5.3</v>
      </c>
      <c r="F215" s="52" t="s">
        <v>2527</v>
      </c>
      <c r="G215" s="52" t="str">
        <f t="shared" si="70"/>
        <v>2 - Event codes</v>
      </c>
      <c r="H215" s="52" t="s">
        <v>2132</v>
      </c>
      <c r="I215" s="52" t="str">
        <f t="shared" si="71"/>
        <v>2.5 - Investigator details</v>
      </c>
      <c r="J215" s="52" t="s">
        <v>2622</v>
      </c>
      <c r="K215" s="78" t="str">
        <f t="shared" si="72"/>
        <v>2.5.5 - Secondary investigator organisation type</v>
      </c>
      <c r="L215" s="52" t="s">
        <v>2835</v>
      </c>
      <c r="M215" s="52" t="str">
        <f t="shared" si="73"/>
        <v>2.5.5.3 - Commissioner (secondary i/r)</v>
      </c>
      <c r="N215" s="59" t="str">
        <f t="shared" si="74"/>
        <v>Commissioner (secondary i/r)</v>
      </c>
      <c r="O215" s="56" t="str">
        <f>Table1[Full Reference Number]&amp;" - "&amp;Table1[Final Code level Name]</f>
        <v>2.5.5.3 - Commissioner (secondary i/r)</v>
      </c>
      <c r="P215" s="56"/>
      <c r="Q215" s="56" t="s">
        <v>1728</v>
      </c>
      <c r="R215" s="52" t="s">
        <v>47</v>
      </c>
      <c r="S215" s="52" t="s">
        <v>1726</v>
      </c>
      <c r="T215" s="52" t="s">
        <v>1561</v>
      </c>
      <c r="U215" s="52" t="str">
        <f>Table1[[#This Row],[Standard code for all incident types (Y/N)]]</f>
        <v>Yes</v>
      </c>
      <c r="V215" s="52" t="str">
        <f>Table1[[#This Row],[Standard Opt/Mandatory]]</f>
        <v>Opt</v>
      </c>
      <c r="W215" s="52" t="str">
        <f>Table1[[#This Row],[Standard code for all incident types (Y/N)]]</f>
        <v>Yes</v>
      </c>
      <c r="X215" s="52" t="str">
        <f>Table1[[#This Row],[Standard Opt/Mandatory]]</f>
        <v>Opt</v>
      </c>
      <c r="Y215" s="52" t="str">
        <f>Table1[[#This Row],[Standard code for all incident types (Y/N)]]</f>
        <v>Yes</v>
      </c>
      <c r="Z215" s="52" t="str">
        <f>Table1[[#This Row],[Standard Opt/Mandatory]]</f>
        <v>Opt</v>
      </c>
      <c r="AA215" s="52" t="str">
        <f>Table1[[#This Row],[Standard code for all incident types (Y/N)]]</f>
        <v>Yes</v>
      </c>
      <c r="AB215" s="52" t="str">
        <f>Table1[[#This Row],[Standard Opt/Mandatory]]</f>
        <v>Opt</v>
      </c>
      <c r="AC215" s="52" t="str">
        <f>Table1[[#This Row],[Standard code for all incident types (Y/N)]]</f>
        <v>Yes</v>
      </c>
      <c r="AD215" s="52" t="str">
        <f>Table1[[#This Row],[Standard Opt/Mandatory]]</f>
        <v>Opt</v>
      </c>
      <c r="AE215" s="52" t="str">
        <f>Table1[[#This Row],[Standard code for all incident types (Y/N)]]</f>
        <v>Yes</v>
      </c>
      <c r="AF215" s="52" t="str">
        <f>Table1[[#This Row],[Standard Opt/Mandatory]]</f>
        <v>Opt</v>
      </c>
      <c r="AG215" s="52"/>
    </row>
    <row r="216" spans="1:33" ht="15" customHeight="1" x14ac:dyDescent="0.25">
      <c r="A216" s="52">
        <f t="shared" si="75"/>
        <v>2</v>
      </c>
      <c r="B216" s="52">
        <f t="shared" si="76"/>
        <v>5</v>
      </c>
      <c r="C216" s="52">
        <f t="shared" si="77"/>
        <v>5</v>
      </c>
      <c r="D216" s="52">
        <f t="shared" si="78"/>
        <v>4</v>
      </c>
      <c r="E216" s="52" t="str">
        <f t="shared" si="69"/>
        <v>2.5.5.4</v>
      </c>
      <c r="F216" s="52" t="s">
        <v>2527</v>
      </c>
      <c r="G216" s="52" t="str">
        <f t="shared" si="70"/>
        <v>2 - Event codes</v>
      </c>
      <c r="H216" s="52" t="s">
        <v>2132</v>
      </c>
      <c r="I216" s="52" t="str">
        <f t="shared" si="71"/>
        <v>2.5 - Investigator details</v>
      </c>
      <c r="J216" s="52" t="s">
        <v>2622</v>
      </c>
      <c r="K216" s="78" t="str">
        <f t="shared" si="72"/>
        <v>2.5.5 - Secondary investigator organisation type</v>
      </c>
      <c r="L216" s="52" t="s">
        <v>2836</v>
      </c>
      <c r="M216" s="52" t="str">
        <f t="shared" si="73"/>
        <v>2.5.5.4 - Other (secondary i/r)</v>
      </c>
      <c r="N216" s="59" t="str">
        <f t="shared" si="74"/>
        <v>Other (secondary i/r)</v>
      </c>
      <c r="O216" s="56" t="str">
        <f>Table1[Full Reference Number]&amp;" - "&amp;Table1[Final Code level Name]</f>
        <v>2.5.5.4 - Other (secondary i/r)</v>
      </c>
      <c r="P216" s="56"/>
      <c r="Q216" s="56" t="s">
        <v>1728</v>
      </c>
      <c r="R216" s="52" t="s">
        <v>47</v>
      </c>
      <c r="S216" s="52" t="s">
        <v>1726</v>
      </c>
      <c r="T216" s="52" t="s">
        <v>1561</v>
      </c>
      <c r="U216" s="52" t="str">
        <f>Table1[[#This Row],[Standard code for all incident types (Y/N)]]</f>
        <v>Yes</v>
      </c>
      <c r="V216" s="52" t="str">
        <f>Table1[[#This Row],[Standard Opt/Mandatory]]</f>
        <v>Opt</v>
      </c>
      <c r="W216" s="52" t="str">
        <f>Table1[[#This Row],[Standard code for all incident types (Y/N)]]</f>
        <v>Yes</v>
      </c>
      <c r="X216" s="52" t="str">
        <f>Table1[[#This Row],[Standard Opt/Mandatory]]</f>
        <v>Opt</v>
      </c>
      <c r="Y216" s="52" t="str">
        <f>Table1[[#This Row],[Standard code for all incident types (Y/N)]]</f>
        <v>Yes</v>
      </c>
      <c r="Z216" s="52" t="str">
        <f>Table1[[#This Row],[Standard Opt/Mandatory]]</f>
        <v>Opt</v>
      </c>
      <c r="AA216" s="52" t="str">
        <f>Table1[[#This Row],[Standard code for all incident types (Y/N)]]</f>
        <v>Yes</v>
      </c>
      <c r="AB216" s="52" t="str">
        <f>Table1[[#This Row],[Standard Opt/Mandatory]]</f>
        <v>Opt</v>
      </c>
      <c r="AC216" s="52" t="str">
        <f>Table1[[#This Row],[Standard code for all incident types (Y/N)]]</f>
        <v>Yes</v>
      </c>
      <c r="AD216" s="52" t="str">
        <f>Table1[[#This Row],[Standard Opt/Mandatory]]</f>
        <v>Opt</v>
      </c>
      <c r="AE216" s="52" t="str">
        <f>Table1[[#This Row],[Standard code for all incident types (Y/N)]]</f>
        <v>Yes</v>
      </c>
      <c r="AF216" s="52" t="str">
        <f>Table1[[#This Row],[Standard Opt/Mandatory]]</f>
        <v>Opt</v>
      </c>
      <c r="AG216" s="52"/>
    </row>
    <row r="217" spans="1:33" ht="15" customHeight="1" x14ac:dyDescent="0.25">
      <c r="A217" s="52">
        <f t="shared" si="75"/>
        <v>2</v>
      </c>
      <c r="B217" s="52">
        <f t="shared" si="76"/>
        <v>5</v>
      </c>
      <c r="C217" s="52">
        <f t="shared" si="77"/>
        <v>6</v>
      </c>
      <c r="D217" s="52" t="str">
        <f t="shared" si="78"/>
        <v/>
      </c>
      <c r="E217" s="52" t="str">
        <f t="shared" si="69"/>
        <v>2.5.6</v>
      </c>
      <c r="F217" s="52" t="s">
        <v>2527</v>
      </c>
      <c r="G217" s="52" t="str">
        <f t="shared" si="70"/>
        <v>2 - Event codes</v>
      </c>
      <c r="H217" s="52" t="s">
        <v>2132</v>
      </c>
      <c r="I217" s="52" t="str">
        <f t="shared" si="71"/>
        <v>2.5 - Investigator details</v>
      </c>
      <c r="J217" s="52" t="s">
        <v>2623</v>
      </c>
      <c r="K217" s="77" t="str">
        <f t="shared" si="72"/>
        <v>2.5.6 - Secondary investigator organisation code</v>
      </c>
      <c r="L217" s="52"/>
      <c r="M217" s="52" t="str">
        <f t="shared" si="73"/>
        <v/>
      </c>
      <c r="N217" s="56" t="str">
        <f t="shared" si="74"/>
        <v>Secondary investigator organisation code</v>
      </c>
      <c r="O217" s="56" t="str">
        <f>Table1[Full Reference Number]&amp;" - "&amp;Table1[Final Code level Name]</f>
        <v>2.5.6 - Secondary investigator organisation code</v>
      </c>
      <c r="P217" s="60" t="s">
        <v>2552</v>
      </c>
      <c r="Q217" s="52" t="s">
        <v>1744</v>
      </c>
      <c r="R217" s="52" t="s">
        <v>47</v>
      </c>
      <c r="S217" s="52" t="s">
        <v>1730</v>
      </c>
      <c r="T217" s="52" t="s">
        <v>1561</v>
      </c>
      <c r="U217" s="52" t="str">
        <f>Table1[[#This Row],[Standard code for all incident types (Y/N)]]</f>
        <v>Yes</v>
      </c>
      <c r="V217" s="52" t="str">
        <f>Table1[[#This Row],[Standard Opt/Mandatory]]</f>
        <v>Man unless N/a</v>
      </c>
      <c r="W217" s="52" t="str">
        <f>Table1[[#This Row],[Standard code for all incident types (Y/N)]]</f>
        <v>Yes</v>
      </c>
      <c r="X217" s="52" t="str">
        <f>Table1[[#This Row],[Standard Opt/Mandatory]]</f>
        <v>Man unless N/a</v>
      </c>
      <c r="Y217" s="52" t="str">
        <f>Table1[[#This Row],[Standard code for all incident types (Y/N)]]</f>
        <v>Yes</v>
      </c>
      <c r="Z217" s="52" t="str">
        <f>Table1[[#This Row],[Standard Opt/Mandatory]]</f>
        <v>Man unless N/a</v>
      </c>
      <c r="AA217" s="52" t="str">
        <f>Table1[[#This Row],[Standard code for all incident types (Y/N)]]</f>
        <v>Yes</v>
      </c>
      <c r="AB217" s="52" t="str">
        <f>Table1[[#This Row],[Standard Opt/Mandatory]]</f>
        <v>Man unless N/a</v>
      </c>
      <c r="AC217" s="52" t="str">
        <f>Table1[[#This Row],[Standard code for all incident types (Y/N)]]</f>
        <v>Yes</v>
      </c>
      <c r="AD217" s="52" t="str">
        <f>Table1[[#This Row],[Standard Opt/Mandatory]]</f>
        <v>Man unless N/a</v>
      </c>
      <c r="AE217" s="52" t="str">
        <f>Table1[[#This Row],[Standard code for all incident types (Y/N)]]</f>
        <v>Yes</v>
      </c>
      <c r="AF217" s="52" t="str">
        <f>Table1[[#This Row],[Standard Opt/Mandatory]]</f>
        <v>Man unless N/a</v>
      </c>
      <c r="AG217" s="52"/>
    </row>
    <row r="218" spans="1:33" ht="15" customHeight="1" x14ac:dyDescent="0.25">
      <c r="A218" s="52">
        <f t="shared" si="75"/>
        <v>2</v>
      </c>
      <c r="B218" s="52">
        <f t="shared" si="76"/>
        <v>5</v>
      </c>
      <c r="C218" s="52">
        <f t="shared" si="77"/>
        <v>7</v>
      </c>
      <c r="D218" s="52" t="str">
        <f t="shared" si="78"/>
        <v/>
      </c>
      <c r="E218" s="52" t="str">
        <f t="shared" si="69"/>
        <v>2.5.7</v>
      </c>
      <c r="F218" s="52" t="s">
        <v>2527</v>
      </c>
      <c r="G218" s="52" t="str">
        <f t="shared" si="70"/>
        <v>2 - Event codes</v>
      </c>
      <c r="H218" s="52" t="s">
        <v>2132</v>
      </c>
      <c r="I218" s="52" t="str">
        <f t="shared" si="71"/>
        <v>2.5 - Investigator details</v>
      </c>
      <c r="J218" s="52" t="s">
        <v>2751</v>
      </c>
      <c r="K218" s="78" t="str">
        <f t="shared" si="72"/>
        <v>2.5.7 - Secondary investigator organisation name</v>
      </c>
      <c r="L218" s="52"/>
      <c r="M218" s="52" t="str">
        <f t="shared" si="73"/>
        <v/>
      </c>
      <c r="N218" s="59" t="str">
        <f t="shared" si="74"/>
        <v>Secondary investigator organisation name</v>
      </c>
      <c r="O218" s="56" t="str">
        <f>Table1[Full Reference Number]&amp;" - "&amp;Table1[Final Code level Name]</f>
        <v>2.5.7 - Secondary investigator organisation name</v>
      </c>
      <c r="P218" s="56"/>
      <c r="Q218" s="56" t="s">
        <v>1744</v>
      </c>
      <c r="R218" s="52" t="s">
        <v>47</v>
      </c>
      <c r="S218" s="52" t="s">
        <v>1730</v>
      </c>
      <c r="T218" s="52" t="s">
        <v>1561</v>
      </c>
      <c r="U218" s="52" t="str">
        <f>Table1[[#This Row],[Standard code for all incident types (Y/N)]]</f>
        <v>Yes</v>
      </c>
      <c r="V218" s="52" t="str">
        <f>Table1[[#This Row],[Standard Opt/Mandatory]]</f>
        <v>Man unless N/a</v>
      </c>
      <c r="W218" s="52" t="str">
        <f>Table1[[#This Row],[Standard code for all incident types (Y/N)]]</f>
        <v>Yes</v>
      </c>
      <c r="X218" s="52" t="str">
        <f>Table1[[#This Row],[Standard Opt/Mandatory]]</f>
        <v>Man unless N/a</v>
      </c>
      <c r="Y218" s="52" t="str">
        <f>Table1[[#This Row],[Standard code for all incident types (Y/N)]]</f>
        <v>Yes</v>
      </c>
      <c r="Z218" s="52" t="str">
        <f>Table1[[#This Row],[Standard Opt/Mandatory]]</f>
        <v>Man unless N/a</v>
      </c>
      <c r="AA218" s="52" t="str">
        <f>Table1[[#This Row],[Standard code for all incident types (Y/N)]]</f>
        <v>Yes</v>
      </c>
      <c r="AB218" s="52" t="str">
        <f>Table1[[#This Row],[Standard Opt/Mandatory]]</f>
        <v>Man unless N/a</v>
      </c>
      <c r="AC218" s="52" t="str">
        <f>Table1[[#This Row],[Standard code for all incident types (Y/N)]]</f>
        <v>Yes</v>
      </c>
      <c r="AD218" s="52" t="str">
        <f>Table1[[#This Row],[Standard Opt/Mandatory]]</f>
        <v>Man unless N/a</v>
      </c>
      <c r="AE218" s="52" t="str">
        <f>Table1[[#This Row],[Standard code for all incident types (Y/N)]]</f>
        <v>Yes</v>
      </c>
      <c r="AF218" s="52" t="str">
        <f>Table1[[#This Row],[Standard Opt/Mandatory]]</f>
        <v>Man unless N/a</v>
      </c>
      <c r="AG218" s="52"/>
    </row>
    <row r="219" spans="1:33" ht="15" customHeight="1" x14ac:dyDescent="0.25">
      <c r="A219" s="52">
        <f t="shared" si="75"/>
        <v>2</v>
      </c>
      <c r="B219" s="52">
        <f t="shared" si="76"/>
        <v>5</v>
      </c>
      <c r="C219" s="52">
        <f t="shared" si="77"/>
        <v>8</v>
      </c>
      <c r="D219" s="52" t="str">
        <f t="shared" si="78"/>
        <v/>
      </c>
      <c r="E219" s="52" t="str">
        <f t="shared" si="69"/>
        <v>2.5.8</v>
      </c>
      <c r="F219" s="52" t="s">
        <v>2527</v>
      </c>
      <c r="G219" s="52" t="str">
        <f t="shared" si="70"/>
        <v>2 - Event codes</v>
      </c>
      <c r="H219" s="52" t="s">
        <v>2132</v>
      </c>
      <c r="I219" s="52" t="str">
        <f t="shared" si="71"/>
        <v>2.5 - Investigator details</v>
      </c>
      <c r="J219" s="52" t="s">
        <v>2624</v>
      </c>
      <c r="K219" s="78" t="str">
        <f t="shared" si="72"/>
        <v>2.5.8 - Secondary investigator complaint/incident reference</v>
      </c>
      <c r="L219" s="52"/>
      <c r="M219" s="52" t="str">
        <f t="shared" si="73"/>
        <v/>
      </c>
      <c r="N219" s="59" t="str">
        <f t="shared" si="74"/>
        <v>Secondary investigator complaint/incident reference</v>
      </c>
      <c r="O219" s="56" t="str">
        <f>Table1[Full Reference Number]&amp;" - "&amp;Table1[Final Code level Name]</f>
        <v>2.5.8 - Secondary investigator complaint/incident reference</v>
      </c>
      <c r="P219" s="56"/>
      <c r="Q219" s="56" t="s">
        <v>1744</v>
      </c>
      <c r="R219" s="52" t="s">
        <v>47</v>
      </c>
      <c r="S219" s="52" t="s">
        <v>1730</v>
      </c>
      <c r="T219" s="52" t="s">
        <v>1561</v>
      </c>
      <c r="U219" s="52" t="str">
        <f>Table1[[#This Row],[Standard code for all incident types (Y/N)]]</f>
        <v>Yes</v>
      </c>
      <c r="V219" s="52" t="str">
        <f>Table1[[#This Row],[Standard Opt/Mandatory]]</f>
        <v>Man unless N/a</v>
      </c>
      <c r="W219" s="52" t="str">
        <f>Table1[[#This Row],[Standard code for all incident types (Y/N)]]</f>
        <v>Yes</v>
      </c>
      <c r="X219" s="52" t="str">
        <f>Table1[[#This Row],[Standard Opt/Mandatory]]</f>
        <v>Man unless N/a</v>
      </c>
      <c r="Y219" s="52" t="str">
        <f>Table1[[#This Row],[Standard code for all incident types (Y/N)]]</f>
        <v>Yes</v>
      </c>
      <c r="Z219" s="52" t="str">
        <f>Table1[[#This Row],[Standard Opt/Mandatory]]</f>
        <v>Man unless N/a</v>
      </c>
      <c r="AA219" s="52" t="str">
        <f>Table1[[#This Row],[Standard code for all incident types (Y/N)]]</f>
        <v>Yes</v>
      </c>
      <c r="AB219" s="52" t="str">
        <f>Table1[[#This Row],[Standard Opt/Mandatory]]</f>
        <v>Man unless N/a</v>
      </c>
      <c r="AC219" s="52" t="str">
        <f>Table1[[#This Row],[Standard code for all incident types (Y/N)]]</f>
        <v>Yes</v>
      </c>
      <c r="AD219" s="52" t="str">
        <f>Table1[[#This Row],[Standard Opt/Mandatory]]</f>
        <v>Man unless N/a</v>
      </c>
      <c r="AE219" s="52" t="str">
        <f>Table1[[#This Row],[Standard code for all incident types (Y/N)]]</f>
        <v>Yes</v>
      </c>
      <c r="AF219" s="52" t="str">
        <f>Table1[[#This Row],[Standard Opt/Mandatory]]</f>
        <v>Man unless N/a</v>
      </c>
      <c r="AG219" s="52"/>
    </row>
    <row r="220" spans="1:33" ht="15" customHeight="1" x14ac:dyDescent="0.25">
      <c r="A220" s="52">
        <f t="shared" si="75"/>
        <v>2</v>
      </c>
      <c r="B220" s="52">
        <f t="shared" si="76"/>
        <v>6</v>
      </c>
      <c r="C220" s="52" t="str">
        <f t="shared" si="77"/>
        <v/>
      </c>
      <c r="D220" s="52" t="str">
        <f t="shared" si="78"/>
        <v/>
      </c>
      <c r="E220" s="61" t="str">
        <f>A220&amp;IF(B220="","","."&amp;B220)&amp;IF(C220="","","."&amp;C220)&amp;IF(D220="","","."&amp;D220)</f>
        <v>2.6</v>
      </c>
      <c r="F220" s="52" t="s">
        <v>2527</v>
      </c>
      <c r="G220" s="63" t="str">
        <f>A220&amp;" - "&amp;F220</f>
        <v>2 - Event codes</v>
      </c>
      <c r="H220" s="62" t="s">
        <v>2531</v>
      </c>
      <c r="I220" s="63" t="str">
        <f>IF(B220="","",A220&amp;"."&amp;B220&amp;" - "&amp;H220)</f>
        <v>2.6 - Incident close details</v>
      </c>
      <c r="J220" s="52"/>
      <c r="K220" s="63" t="str">
        <f>IF(C220="","",A220&amp;"."&amp;B220&amp;"."&amp;C220&amp;" - "&amp;J220)</f>
        <v/>
      </c>
      <c r="L220" s="62"/>
      <c r="M220" s="63" t="str">
        <f>IF(D220="","",A220&amp;"."&amp;B220&amp;"."&amp;C220&amp;"."&amp;D220&amp;" - "&amp;L220)</f>
        <v/>
      </c>
      <c r="N220" s="65" t="str">
        <f>IF(NOT(ISBLANK(L220)),L220,
IF(NOT(ISBLANK(J220)),J220,
IF(NOT(ISBLANK(H220)),H220,
IF(NOT(ISBLANK(F220)),F220))))</f>
        <v>Incident close details</v>
      </c>
      <c r="O220" s="65" t="str">
        <f>Table1[Full Reference Number]&amp;" - "&amp;Table1[Final Code level Name]</f>
        <v>2.6 - Incident close details</v>
      </c>
      <c r="P220" s="66"/>
      <c r="Q220" s="66" t="s">
        <v>837</v>
      </c>
      <c r="R220" s="52" t="s">
        <v>47</v>
      </c>
      <c r="S220" s="52" t="s">
        <v>1727</v>
      </c>
      <c r="T220" s="52" t="s">
        <v>1561</v>
      </c>
      <c r="U220" s="52" t="str">
        <f>Table1[[#This Row],[Standard code for all incident types (Y/N)]]</f>
        <v>Yes</v>
      </c>
      <c r="V220" s="52" t="str">
        <f>Table1[[#This Row],[Standard Opt/Mandatory]]</f>
        <v>Man</v>
      </c>
      <c r="W220" s="52" t="str">
        <f>Table1[[#This Row],[Standard code for all incident types (Y/N)]]</f>
        <v>Yes</v>
      </c>
      <c r="X220" s="52" t="str">
        <f>Table1[[#This Row],[Standard Opt/Mandatory]]</f>
        <v>Man</v>
      </c>
      <c r="Y220" s="52" t="str">
        <f>Table1[[#This Row],[Standard code for all incident types (Y/N)]]</f>
        <v>Yes</v>
      </c>
      <c r="Z220" s="52" t="str">
        <f>Table1[[#This Row],[Standard Opt/Mandatory]]</f>
        <v>Man</v>
      </c>
      <c r="AA220" s="52" t="str">
        <f>Table1[[#This Row],[Standard code for all incident types (Y/N)]]</f>
        <v>Yes</v>
      </c>
      <c r="AB220" s="52" t="str">
        <f>Table1[[#This Row],[Standard Opt/Mandatory]]</f>
        <v>Man</v>
      </c>
      <c r="AC220" s="52" t="str">
        <f>Table1[[#This Row],[Standard code for all incident types (Y/N)]]</f>
        <v>Yes</v>
      </c>
      <c r="AD220" s="52" t="str">
        <f>Table1[[#This Row],[Standard Opt/Mandatory]]</f>
        <v>Man</v>
      </c>
      <c r="AE220" s="52" t="str">
        <f>Table1[[#This Row],[Standard code for all incident types (Y/N)]]</f>
        <v>Yes</v>
      </c>
      <c r="AF220" s="52" t="str">
        <f>Table1[[#This Row],[Standard Opt/Mandatory]]</f>
        <v>Man</v>
      </c>
      <c r="AG220" s="52"/>
    </row>
    <row r="221" spans="1:33" ht="15" customHeight="1" x14ac:dyDescent="0.25">
      <c r="A221" s="52">
        <f t="shared" si="75"/>
        <v>2</v>
      </c>
      <c r="B221" s="52">
        <f t="shared" si="76"/>
        <v>6</v>
      </c>
      <c r="C221" s="52">
        <f t="shared" si="77"/>
        <v>1</v>
      </c>
      <c r="D221" s="52" t="str">
        <f t="shared" si="78"/>
        <v/>
      </c>
      <c r="E221" s="61" t="str">
        <f>A221&amp;IF(B221="","","."&amp;B221)&amp;IF(C221="","","."&amp;C221)&amp;IF(D221="","","."&amp;D221)</f>
        <v>2.6.1</v>
      </c>
      <c r="F221" s="52" t="s">
        <v>2527</v>
      </c>
      <c r="G221" s="63" t="str">
        <f>A221&amp;" - "&amp;F221</f>
        <v>2 - Event codes</v>
      </c>
      <c r="H221" s="62" t="s">
        <v>2531</v>
      </c>
      <c r="I221" s="63" t="str">
        <f>IF(B221="","",A221&amp;"."&amp;B221&amp;" - "&amp;H221)</f>
        <v>2.6 - Incident close details</v>
      </c>
      <c r="J221" s="52" t="s">
        <v>2554</v>
      </c>
      <c r="K221" s="63" t="str">
        <f>IF(C221="","",A221&amp;"."&amp;B221&amp;"."&amp;C221&amp;" - "&amp;J221)</f>
        <v>2.6.1 - Date of most recent information in this report</v>
      </c>
      <c r="L221" s="62"/>
      <c r="M221" s="63" t="str">
        <f>IF(D221="","",A221&amp;"."&amp;B221&amp;"."&amp;C221&amp;"."&amp;D221&amp;" - "&amp;L221)</f>
        <v/>
      </c>
      <c r="N221" s="65" t="str">
        <f>IF(NOT(ISBLANK(L221)),L221,
IF(NOT(ISBLANK(J221)),J221,
IF(NOT(ISBLANK(H221)),H221,
IF(NOT(ISBLANK(F221)),F221))))</f>
        <v>Date of most recent information in this report</v>
      </c>
      <c r="O221" s="65" t="str">
        <f>Table1[Full Reference Number]&amp;" - "&amp;Table1[Final Code level Name]</f>
        <v>2.6.1 - Date of most recent information in this report</v>
      </c>
      <c r="P221" s="66"/>
      <c r="Q221" s="66" t="s">
        <v>1749</v>
      </c>
      <c r="R221" s="52" t="s">
        <v>47</v>
      </c>
      <c r="S221" s="52" t="s">
        <v>1727</v>
      </c>
      <c r="T221" s="52" t="s">
        <v>1561</v>
      </c>
      <c r="U221" s="52" t="str">
        <f>Table1[[#This Row],[Standard code for all incident types (Y/N)]]</f>
        <v>Yes</v>
      </c>
      <c r="V221" s="52" t="str">
        <f>Table1[[#This Row],[Standard Opt/Mandatory]]</f>
        <v>Man</v>
      </c>
      <c r="W221" s="52" t="str">
        <f>Table1[[#This Row],[Standard code for all incident types (Y/N)]]</f>
        <v>Yes</v>
      </c>
      <c r="X221" s="52" t="str">
        <f>Table1[[#This Row],[Standard Opt/Mandatory]]</f>
        <v>Man</v>
      </c>
      <c r="Y221" s="52" t="str">
        <f>Table1[[#This Row],[Standard code for all incident types (Y/N)]]</f>
        <v>Yes</v>
      </c>
      <c r="Z221" s="52" t="str">
        <f>Table1[[#This Row],[Standard Opt/Mandatory]]</f>
        <v>Man</v>
      </c>
      <c r="AA221" s="52" t="str">
        <f>Table1[[#This Row],[Standard code for all incident types (Y/N)]]</f>
        <v>Yes</v>
      </c>
      <c r="AB221" s="52" t="str">
        <f>Table1[[#This Row],[Standard Opt/Mandatory]]</f>
        <v>Man</v>
      </c>
      <c r="AC221" s="52" t="str">
        <f>Table1[[#This Row],[Standard code for all incident types (Y/N)]]</f>
        <v>Yes</v>
      </c>
      <c r="AD221" s="52" t="str">
        <f>Table1[[#This Row],[Standard Opt/Mandatory]]</f>
        <v>Man</v>
      </c>
      <c r="AE221" s="52" t="str">
        <f>Table1[[#This Row],[Standard code for all incident types (Y/N)]]</f>
        <v>Yes</v>
      </c>
      <c r="AF221" s="52" t="str">
        <f>Table1[[#This Row],[Standard Opt/Mandatory]]</f>
        <v>Man</v>
      </c>
      <c r="AG221" s="52"/>
    </row>
    <row r="222" spans="1:33" ht="15" customHeight="1" x14ac:dyDescent="0.25">
      <c r="A222" s="52">
        <f t="shared" si="75"/>
        <v>2</v>
      </c>
      <c r="B222" s="52">
        <f t="shared" si="76"/>
        <v>6</v>
      </c>
      <c r="C222" s="52">
        <f t="shared" si="77"/>
        <v>2</v>
      </c>
      <c r="D222" s="52" t="str">
        <f t="shared" si="78"/>
        <v/>
      </c>
      <c r="E222" s="61" t="str">
        <f>A222&amp;IF(B222="","","."&amp;B222)&amp;IF(C222="","","."&amp;C222)&amp;IF(D222="","","."&amp;D222)</f>
        <v>2.6.2</v>
      </c>
      <c r="F222" s="52" t="s">
        <v>2527</v>
      </c>
      <c r="G222" s="63" t="str">
        <f>A222&amp;" - "&amp;F222</f>
        <v>2 - Event codes</v>
      </c>
      <c r="H222" s="62" t="s">
        <v>2531</v>
      </c>
      <c r="I222" s="63" t="str">
        <f>IF(B222="","",A222&amp;"."&amp;B222&amp;" - "&amp;H222)</f>
        <v>2.6 - Incident close details</v>
      </c>
      <c r="J222" s="52" t="s">
        <v>2532</v>
      </c>
      <c r="K222" s="63" t="str">
        <f>IF(C222="","",A222&amp;"."&amp;B222&amp;"."&amp;C222&amp;" - "&amp;J222)</f>
        <v>2.6.2 - Date complaint / incident closed</v>
      </c>
      <c r="L222" s="62"/>
      <c r="M222" s="63" t="str">
        <f>IF(D222="","",A222&amp;"."&amp;B222&amp;"."&amp;C222&amp;"."&amp;D222&amp;" - "&amp;L222)</f>
        <v/>
      </c>
      <c r="N222" s="65" t="str">
        <f>IF(NOT(ISBLANK(L222)),L222,
IF(NOT(ISBLANK(J222)),J222,
IF(NOT(ISBLANK(H222)),H222,
IF(NOT(ISBLANK(F222)),F222))))</f>
        <v>Date complaint / incident closed</v>
      </c>
      <c r="O222" s="65" t="str">
        <f>Table1[Full Reference Number]&amp;" - "&amp;Table1[Final Code level Name]</f>
        <v>2.6.2 - Date complaint / incident closed</v>
      </c>
      <c r="P222" s="66" t="s">
        <v>2533</v>
      </c>
      <c r="Q222" s="66" t="s">
        <v>1749</v>
      </c>
      <c r="R222" s="52" t="s">
        <v>47</v>
      </c>
      <c r="S222" s="52" t="s">
        <v>1727</v>
      </c>
      <c r="T222" s="52" t="s">
        <v>1561</v>
      </c>
      <c r="U222" s="52" t="str">
        <f>Table1[[#This Row],[Standard code for all incident types (Y/N)]]</f>
        <v>Yes</v>
      </c>
      <c r="V222" s="52" t="str">
        <f>Table1[[#This Row],[Standard Opt/Mandatory]]</f>
        <v>Man</v>
      </c>
      <c r="W222" s="52" t="str">
        <f>Table1[[#This Row],[Standard code for all incident types (Y/N)]]</f>
        <v>Yes</v>
      </c>
      <c r="X222" s="52" t="str">
        <f>Table1[[#This Row],[Standard Opt/Mandatory]]</f>
        <v>Man</v>
      </c>
      <c r="Y222" s="52" t="str">
        <f>Table1[[#This Row],[Standard code for all incident types (Y/N)]]</f>
        <v>Yes</v>
      </c>
      <c r="Z222" s="52" t="str">
        <f>Table1[[#This Row],[Standard Opt/Mandatory]]</f>
        <v>Man</v>
      </c>
      <c r="AA222" s="52" t="str">
        <f>Table1[[#This Row],[Standard code for all incident types (Y/N)]]</f>
        <v>Yes</v>
      </c>
      <c r="AB222" s="52" t="str">
        <f>Table1[[#This Row],[Standard Opt/Mandatory]]</f>
        <v>Man</v>
      </c>
      <c r="AC222" s="52" t="str">
        <f>Table1[[#This Row],[Standard code for all incident types (Y/N)]]</f>
        <v>Yes</v>
      </c>
      <c r="AD222" s="52" t="str">
        <f>Table1[[#This Row],[Standard Opt/Mandatory]]</f>
        <v>Man</v>
      </c>
      <c r="AE222" s="52" t="str">
        <f>Table1[[#This Row],[Standard code for all incident types (Y/N)]]</f>
        <v>Yes</v>
      </c>
      <c r="AF222" s="52" t="str">
        <f>Table1[[#This Row],[Standard Opt/Mandatory]]</f>
        <v>Man</v>
      </c>
      <c r="AG222" s="52" t="s">
        <v>2666</v>
      </c>
    </row>
    <row r="223" spans="1:33" s="48" customFormat="1" ht="15" customHeight="1" x14ac:dyDescent="0.25">
      <c r="A223" s="52">
        <f t="shared" si="75"/>
        <v>3</v>
      </c>
      <c r="B223" s="52" t="str">
        <f t="shared" si="76"/>
        <v/>
      </c>
      <c r="C223" s="52" t="str">
        <f t="shared" si="77"/>
        <v/>
      </c>
      <c r="D223" s="52" t="str">
        <f t="shared" si="78"/>
        <v/>
      </c>
      <c r="E223" s="52" t="str">
        <f t="shared" ref="E223:E257" si="79">A223&amp;IF(B223="","","."&amp;B223)&amp;IF(C223="","","."&amp;C223)&amp;IF(D223="","","."&amp;D223)</f>
        <v>3</v>
      </c>
      <c r="F223" s="52" t="s">
        <v>2694</v>
      </c>
      <c r="G223" s="52" t="str">
        <f t="shared" ref="G223:G257" si="80">A223&amp;" - "&amp;F223</f>
        <v>3 - Outcome based codes</v>
      </c>
      <c r="H223" s="52"/>
      <c r="I223" s="52" t="str">
        <f t="shared" ref="I223:I257" si="81">IF(B223="","",A223&amp;"."&amp;B223&amp;" - "&amp;H223)</f>
        <v/>
      </c>
      <c r="J223" s="52"/>
      <c r="K223" s="52" t="str">
        <f t="shared" ref="K223:K257" si="82">IF(C223="","",A223&amp;"."&amp;B223&amp;"."&amp;C223&amp;" - "&amp;J223)</f>
        <v/>
      </c>
      <c r="L223" s="52"/>
      <c r="M223" s="52" t="str">
        <f t="shared" ref="M223:M257" si="83">IF(D223="","",A223&amp;"."&amp;B223&amp;"."&amp;C223&amp;"."&amp;D223&amp;" - "&amp;L223)</f>
        <v/>
      </c>
      <c r="N223" s="56" t="str">
        <f t="shared" ref="N223:N257" si="84">IF(NOT(ISBLANK(L223)),L223,
IF(NOT(ISBLANK(J223)),J223,
IF(NOT(ISBLANK(H223)),H223,
IF(NOT(ISBLANK(F223)),F223))))</f>
        <v>Outcome based codes</v>
      </c>
      <c r="O223" s="56" t="str">
        <f>Table1[Full Reference Number]&amp;" - "&amp;Table1[Final Code level Name]</f>
        <v>3 - Outcome based codes</v>
      </c>
      <c r="P223" s="56"/>
      <c r="Q223" s="52" t="s">
        <v>837</v>
      </c>
      <c r="R223" s="52" t="s">
        <v>1561</v>
      </c>
      <c r="S223" s="52" t="s">
        <v>1746</v>
      </c>
      <c r="T223" s="52" t="s">
        <v>1561</v>
      </c>
      <c r="U223" s="52" t="str">
        <f>Table1[[#This Row],[Standard code for all incident types (Y/N)]]</f>
        <v xml:space="preserve">No </v>
      </c>
      <c r="V223" s="52" t="str">
        <f>Table1[[#This Row],[Standard Opt/Mandatory]]</f>
        <v>n/a</v>
      </c>
      <c r="W223" s="52" t="str">
        <f>Table1[[#This Row],[Standard code for all incident types (Y/N)]]</f>
        <v xml:space="preserve">No </v>
      </c>
      <c r="X223" s="52" t="str">
        <f>Table1[[#This Row],[Standard Opt/Mandatory]]</f>
        <v>n/a</v>
      </c>
      <c r="Y223" s="52" t="str">
        <f>Table1[[#This Row],[Standard code for all incident types (Y/N)]]</f>
        <v xml:space="preserve">No </v>
      </c>
      <c r="Z223" s="52" t="str">
        <f>Table1[[#This Row],[Standard Opt/Mandatory]]</f>
        <v>n/a</v>
      </c>
      <c r="AA223" s="52" t="str">
        <f>Table1[[#This Row],[Standard code for all incident types (Y/N)]]</f>
        <v xml:space="preserve">No </v>
      </c>
      <c r="AB223" s="52" t="str">
        <f>Table1[[#This Row],[Standard Opt/Mandatory]]</f>
        <v>n/a</v>
      </c>
      <c r="AC223" s="52" t="str">
        <f>Table1[[#This Row],[Standard code for all incident types (Y/N)]]</f>
        <v xml:space="preserve">No </v>
      </c>
      <c r="AD223" s="52" t="str">
        <f>Table1[[#This Row],[Standard Opt/Mandatory]]</f>
        <v>n/a</v>
      </c>
      <c r="AE223" s="52" t="str">
        <f>Table1[[#This Row],[Standard code for all incident types (Y/N)]]</f>
        <v xml:space="preserve">No </v>
      </c>
      <c r="AF223" s="52" t="str">
        <f>Table1[[#This Row],[Standard Opt/Mandatory]]</f>
        <v>n/a</v>
      </c>
      <c r="AG223" s="52"/>
    </row>
    <row r="224" spans="1:33" ht="15" customHeight="1" x14ac:dyDescent="0.25">
      <c r="A224" s="52">
        <f t="shared" si="75"/>
        <v>3</v>
      </c>
      <c r="B224" s="52">
        <f t="shared" si="76"/>
        <v>1</v>
      </c>
      <c r="C224" s="52" t="str">
        <f t="shared" si="77"/>
        <v/>
      </c>
      <c r="D224" s="52" t="str">
        <f t="shared" si="78"/>
        <v/>
      </c>
      <c r="E224" s="52" t="str">
        <f t="shared" si="79"/>
        <v>3.1</v>
      </c>
      <c r="F224" s="52" t="s">
        <v>2694</v>
      </c>
      <c r="G224" s="52" t="str">
        <f t="shared" si="80"/>
        <v>3 - Outcome based codes</v>
      </c>
      <c r="H224" s="52" t="s">
        <v>2705</v>
      </c>
      <c r="I224" s="52" t="str">
        <f t="shared" si="81"/>
        <v>3.1 - Patient safety incident</v>
      </c>
      <c r="J224" s="52"/>
      <c r="K224" s="52" t="str">
        <f t="shared" si="82"/>
        <v/>
      </c>
      <c r="L224" s="52"/>
      <c r="M224" s="52" t="str">
        <f t="shared" si="83"/>
        <v/>
      </c>
      <c r="N224" s="56" t="str">
        <f t="shared" si="84"/>
        <v>Patient safety incident</v>
      </c>
      <c r="O224" s="56" t="str">
        <f>Table1[Full Reference Number]&amp;" - "&amp;Table1[Final Code level Name]</f>
        <v>3.1 - Patient safety incident</v>
      </c>
      <c r="P224" s="56" t="s">
        <v>50</v>
      </c>
      <c r="Q224" s="52" t="s">
        <v>837</v>
      </c>
      <c r="R224" s="52" t="s">
        <v>1561</v>
      </c>
      <c r="S224" s="52" t="s">
        <v>1746</v>
      </c>
      <c r="T224" s="52" t="s">
        <v>1561</v>
      </c>
      <c r="U224" s="52" t="str">
        <f>Table1[[#This Row],[Standard code for all incident types (Y/N)]]</f>
        <v xml:space="preserve">No </v>
      </c>
      <c r="V224" s="52" t="str">
        <f>Table1[[#This Row],[Standard Opt/Mandatory]]</f>
        <v>n/a</v>
      </c>
      <c r="W224" s="52" t="str">
        <f>Table1[[#This Row],[Standard code for all incident types (Y/N)]]</f>
        <v xml:space="preserve">No </v>
      </c>
      <c r="X224" s="52" t="str">
        <f>Table1[[#This Row],[Standard Opt/Mandatory]]</f>
        <v>n/a</v>
      </c>
      <c r="Y224" s="52" t="str">
        <f>Table1[[#This Row],[Standard code for all incident types (Y/N)]]</f>
        <v xml:space="preserve">No </v>
      </c>
      <c r="Z224" s="52" t="str">
        <f>Table1[[#This Row],[Standard Opt/Mandatory]]</f>
        <v>n/a</v>
      </c>
      <c r="AA224" s="52" t="s">
        <v>47</v>
      </c>
      <c r="AB224" s="52" t="s">
        <v>1727</v>
      </c>
      <c r="AC224" s="52" t="str">
        <f>Table1[[#This Row],[Standard code for all incident types (Y/N)]]</f>
        <v xml:space="preserve">No </v>
      </c>
      <c r="AD224" s="52" t="str">
        <f>Table1[[#This Row],[Standard Opt/Mandatory]]</f>
        <v>n/a</v>
      </c>
      <c r="AE224" s="52" t="str">
        <f>Table1[[#This Row],[Standard code for all incident types (Y/N)]]</f>
        <v xml:space="preserve">No </v>
      </c>
      <c r="AF224" s="52" t="str">
        <f>Table1[[#This Row],[Standard Opt/Mandatory]]</f>
        <v>n/a</v>
      </c>
      <c r="AG224" s="52"/>
    </row>
    <row r="225" spans="1:72" s="47" customFormat="1" ht="15" customHeight="1" x14ac:dyDescent="0.25">
      <c r="A225" s="52">
        <f t="shared" si="75"/>
        <v>3</v>
      </c>
      <c r="B225" s="52">
        <f t="shared" si="76"/>
        <v>1</v>
      </c>
      <c r="C225" s="52">
        <f t="shared" si="77"/>
        <v>1</v>
      </c>
      <c r="D225" s="52" t="str">
        <f t="shared" si="78"/>
        <v/>
      </c>
      <c r="E225" s="52" t="str">
        <f t="shared" ref="E225:E231" si="85">A225&amp;IF(B225="","","."&amp;B225)&amp;IF(C225="","","."&amp;C225)&amp;IF(D225="","","."&amp;D225)</f>
        <v>3.1.1</v>
      </c>
      <c r="F225" s="52" t="s">
        <v>2694</v>
      </c>
      <c r="G225" s="52" t="str">
        <f t="shared" ref="G225:G231" si="86">A225&amp;" - "&amp;F225</f>
        <v>3 - Outcome based codes</v>
      </c>
      <c r="H225" s="52" t="s">
        <v>2705</v>
      </c>
      <c r="I225" s="52" t="str">
        <f t="shared" ref="I225:I231" si="87">IF(B225="","",A225&amp;"."&amp;B225&amp;" - "&amp;H225)</f>
        <v>3.1 - Patient safety incident</v>
      </c>
      <c r="J225" s="55" t="s">
        <v>2752</v>
      </c>
      <c r="K225" s="52" t="str">
        <f t="shared" ref="K225:K231" si="88">IF(C225="","",A225&amp;"."&amp;B225&amp;"."&amp;C225&amp;" - "&amp;J225)</f>
        <v>3.1.1 - Degree of patient harm</v>
      </c>
      <c r="L225" s="52"/>
      <c r="M225" s="52" t="str">
        <f t="shared" ref="M225:M231" si="89">IF(D225="","",A225&amp;"."&amp;B225&amp;"."&amp;C225&amp;"."&amp;D225&amp;" - "&amp;L225)</f>
        <v/>
      </c>
      <c r="N225" s="56" t="str">
        <f t="shared" ref="N225:N231" si="90">IF(NOT(ISBLANK(L225)),L225,
IF(NOT(ISBLANK(J225)),J225,
IF(NOT(ISBLANK(H225)),H225,
IF(NOT(ISBLANK(F225)),F225))))</f>
        <v>Degree of patient harm</v>
      </c>
      <c r="O225" s="56" t="str">
        <f>Table1[Full Reference Number]&amp;" - "&amp;Table1[Final Code level Name]</f>
        <v>3.1.1 - Degree of patient harm</v>
      </c>
      <c r="P225" s="56" t="s">
        <v>1619</v>
      </c>
      <c r="Q225" s="52" t="s">
        <v>837</v>
      </c>
      <c r="R225" s="52" t="s">
        <v>47</v>
      </c>
      <c r="S225" s="52" t="s">
        <v>1730</v>
      </c>
      <c r="T225" s="52" t="s">
        <v>1561</v>
      </c>
      <c r="U225" s="52" t="str">
        <f>Table1[[#This Row],[Standard code for all incident types (Y/N)]]</f>
        <v>Yes</v>
      </c>
      <c r="V225" s="52" t="str">
        <f>Table1[[#This Row],[Standard Opt/Mandatory]]</f>
        <v>Man unless N/a</v>
      </c>
      <c r="W225" s="52" t="str">
        <f>Table1[[#This Row],[Standard code for all incident types (Y/N)]]</f>
        <v>Yes</v>
      </c>
      <c r="X225" s="52" t="str">
        <f>Table1[[#This Row],[Standard Opt/Mandatory]]</f>
        <v>Man unless N/a</v>
      </c>
      <c r="Y225" s="52" t="str">
        <f>Table1[[#This Row],[Standard code for all incident types (Y/N)]]</f>
        <v>Yes</v>
      </c>
      <c r="Z225" s="52" t="str">
        <f>Table1[[#This Row],[Standard Opt/Mandatory]]</f>
        <v>Man unless N/a</v>
      </c>
      <c r="AA225" s="52" t="str">
        <f>Table1[[#This Row],[Standard code for all incident types (Y/N)]]</f>
        <v>Yes</v>
      </c>
      <c r="AB225" s="52" t="str">
        <f>Table1[[#This Row],[Standard Opt/Mandatory]]</f>
        <v>Man unless N/a</v>
      </c>
      <c r="AC225" s="52" t="str">
        <f>Table1[[#This Row],[Standard code for all incident types (Y/N)]]</f>
        <v>Yes</v>
      </c>
      <c r="AD225" s="52" t="str">
        <f>Table1[[#This Row],[Standard Opt/Mandatory]]</f>
        <v>Man unless N/a</v>
      </c>
      <c r="AE225" s="52" t="str">
        <f>Table1[[#This Row],[Standard code for all incident types (Y/N)]]</f>
        <v>Yes</v>
      </c>
      <c r="AF225" s="52" t="str">
        <f>Table1[[#This Row],[Standard Opt/Mandatory]]</f>
        <v>Man unless N/a</v>
      </c>
      <c r="AG225" s="52"/>
    </row>
    <row r="226" spans="1:72" ht="15" customHeight="1" x14ac:dyDescent="0.25">
      <c r="A226" s="52">
        <f t="shared" si="75"/>
        <v>3</v>
      </c>
      <c r="B226" s="52">
        <f t="shared" si="76"/>
        <v>1</v>
      </c>
      <c r="C226" s="52">
        <f t="shared" si="77"/>
        <v>1</v>
      </c>
      <c r="D226" s="52">
        <f t="shared" si="78"/>
        <v>1</v>
      </c>
      <c r="E226" s="52" t="str">
        <f t="shared" si="85"/>
        <v>3.1.1.1</v>
      </c>
      <c r="F226" s="52" t="s">
        <v>2694</v>
      </c>
      <c r="G226" s="52" t="str">
        <f t="shared" si="86"/>
        <v>3 - Outcome based codes</v>
      </c>
      <c r="H226" s="52" t="s">
        <v>2705</v>
      </c>
      <c r="I226" s="52" t="str">
        <f t="shared" si="87"/>
        <v>3.1 - Patient safety incident</v>
      </c>
      <c r="J226" s="52" t="s">
        <v>2752</v>
      </c>
      <c r="K226" s="52" t="str">
        <f t="shared" si="88"/>
        <v>3.1.1 - Degree of patient harm</v>
      </c>
      <c r="L226" s="52" t="s">
        <v>108</v>
      </c>
      <c r="M226" s="52" t="str">
        <f t="shared" si="89"/>
        <v>3.1.1.1 - None</v>
      </c>
      <c r="N226" s="56" t="str">
        <f t="shared" si="90"/>
        <v>None</v>
      </c>
      <c r="O226" s="56" t="str">
        <f>Table1[Full Reference Number]&amp;" - "&amp;Table1[Final Code level Name]</f>
        <v>3.1.1.1 - None</v>
      </c>
      <c r="P226" s="56" t="s">
        <v>2543</v>
      </c>
      <c r="Q226" s="52" t="s">
        <v>1728</v>
      </c>
      <c r="R226" s="52" t="s">
        <v>47</v>
      </c>
      <c r="S226" s="52" t="s">
        <v>1726</v>
      </c>
      <c r="T226" s="52" t="s">
        <v>1561</v>
      </c>
      <c r="U226" s="52" t="str">
        <f>Table1[[#This Row],[Standard code for all incident types (Y/N)]]</f>
        <v>Yes</v>
      </c>
      <c r="V226" s="52" t="str">
        <f>Table1[[#This Row],[Standard Opt/Mandatory]]</f>
        <v>Opt</v>
      </c>
      <c r="W226" s="52" t="str">
        <f>Table1[[#This Row],[Standard code for all incident types (Y/N)]]</f>
        <v>Yes</v>
      </c>
      <c r="X226" s="52" t="str">
        <f>Table1[[#This Row],[Standard Opt/Mandatory]]</f>
        <v>Opt</v>
      </c>
      <c r="Y226" s="52" t="str">
        <f>Table1[[#This Row],[Standard code for all incident types (Y/N)]]</f>
        <v>Yes</v>
      </c>
      <c r="Z226" s="52" t="str">
        <f>Table1[[#This Row],[Standard Opt/Mandatory]]</f>
        <v>Opt</v>
      </c>
      <c r="AA226" s="52" t="str">
        <f>Table1[[#This Row],[Standard code for all incident types (Y/N)]]</f>
        <v>Yes</v>
      </c>
      <c r="AB226" s="52" t="str">
        <f>Table1[[#This Row],[Standard Opt/Mandatory]]</f>
        <v>Opt</v>
      </c>
      <c r="AC226" s="52" t="str">
        <f>Table1[[#This Row],[Standard code for all incident types (Y/N)]]</f>
        <v>Yes</v>
      </c>
      <c r="AD226" s="52" t="str">
        <f>Table1[[#This Row],[Standard Opt/Mandatory]]</f>
        <v>Opt</v>
      </c>
      <c r="AE226" s="52" t="str">
        <f>Table1[[#This Row],[Standard code for all incident types (Y/N)]]</f>
        <v>Yes</v>
      </c>
      <c r="AF226" s="52" t="str">
        <f>Table1[[#This Row],[Standard Opt/Mandatory]]</f>
        <v>Opt</v>
      </c>
      <c r="AG226" s="52"/>
      <c r="AH226" s="45"/>
      <c r="AI226" s="45"/>
      <c r="AJ226" s="45"/>
      <c r="AK226" s="45"/>
      <c r="AL226" s="45"/>
      <c r="AM226" s="45"/>
      <c r="AN226" s="45"/>
      <c r="AO226" s="45"/>
      <c r="AP226" s="45"/>
      <c r="AQ226" s="45"/>
      <c r="AR226" s="45"/>
      <c r="AS226" s="45"/>
      <c r="AT226" s="45"/>
      <c r="AU226" s="45"/>
      <c r="AV226" s="45"/>
      <c r="AW226" s="45"/>
      <c r="AX226" s="45"/>
      <c r="AY226" s="45"/>
      <c r="AZ226" s="45"/>
      <c r="BA226" s="45"/>
      <c r="BB226" s="45"/>
      <c r="BC226" s="45"/>
      <c r="BD226" s="45"/>
      <c r="BE226" s="45"/>
      <c r="BF226" s="45"/>
      <c r="BG226" s="45"/>
      <c r="BH226" s="45"/>
      <c r="BI226" s="45"/>
      <c r="BJ226" s="45"/>
      <c r="BK226" s="45"/>
      <c r="BL226" s="45"/>
      <c r="BM226" s="45"/>
      <c r="BN226" s="45"/>
      <c r="BO226" s="45"/>
      <c r="BP226" s="45"/>
      <c r="BQ226" s="45"/>
      <c r="BR226" s="45"/>
      <c r="BS226" s="45"/>
      <c r="BT226" s="45"/>
    </row>
    <row r="227" spans="1:72" ht="15" customHeight="1" x14ac:dyDescent="0.25">
      <c r="A227" s="52">
        <f t="shared" si="75"/>
        <v>3</v>
      </c>
      <c r="B227" s="52">
        <f t="shared" si="76"/>
        <v>1</v>
      </c>
      <c r="C227" s="52">
        <f t="shared" si="77"/>
        <v>1</v>
      </c>
      <c r="D227" s="52">
        <f t="shared" si="78"/>
        <v>2</v>
      </c>
      <c r="E227" s="52" t="str">
        <f t="shared" si="85"/>
        <v>3.1.1.2</v>
      </c>
      <c r="F227" s="52" t="s">
        <v>2694</v>
      </c>
      <c r="G227" s="52" t="str">
        <f t="shared" si="86"/>
        <v>3 - Outcome based codes</v>
      </c>
      <c r="H227" s="52" t="s">
        <v>2705</v>
      </c>
      <c r="I227" s="52" t="str">
        <f t="shared" si="87"/>
        <v>3.1 - Patient safety incident</v>
      </c>
      <c r="J227" s="52" t="s">
        <v>2752</v>
      </c>
      <c r="K227" s="52" t="str">
        <f t="shared" si="88"/>
        <v>3.1.1 - Degree of patient harm</v>
      </c>
      <c r="L227" s="52" t="s">
        <v>78</v>
      </c>
      <c r="M227" s="52" t="str">
        <f t="shared" si="89"/>
        <v>3.1.1.2 - Low</v>
      </c>
      <c r="N227" s="56" t="str">
        <f t="shared" si="90"/>
        <v>Low</v>
      </c>
      <c r="O227" s="56" t="str">
        <f>Table1[Full Reference Number]&amp;" - "&amp;Table1[Final Code level Name]</f>
        <v>3.1.1.2 - Low</v>
      </c>
      <c r="P227" s="56" t="s">
        <v>2544</v>
      </c>
      <c r="Q227" s="52" t="s">
        <v>1728</v>
      </c>
      <c r="R227" s="52" t="s">
        <v>47</v>
      </c>
      <c r="S227" s="52" t="s">
        <v>1726</v>
      </c>
      <c r="T227" s="52" t="s">
        <v>1561</v>
      </c>
      <c r="U227" s="52" t="str">
        <f>Table1[[#This Row],[Standard code for all incident types (Y/N)]]</f>
        <v>Yes</v>
      </c>
      <c r="V227" s="52" t="str">
        <f>Table1[[#This Row],[Standard Opt/Mandatory]]</f>
        <v>Opt</v>
      </c>
      <c r="W227" s="52" t="str">
        <f>Table1[[#This Row],[Standard code for all incident types (Y/N)]]</f>
        <v>Yes</v>
      </c>
      <c r="X227" s="52" t="str">
        <f>Table1[[#This Row],[Standard Opt/Mandatory]]</f>
        <v>Opt</v>
      </c>
      <c r="Y227" s="52" t="str">
        <f>Table1[[#This Row],[Standard code for all incident types (Y/N)]]</f>
        <v>Yes</v>
      </c>
      <c r="Z227" s="52" t="str">
        <f>Table1[[#This Row],[Standard Opt/Mandatory]]</f>
        <v>Opt</v>
      </c>
      <c r="AA227" s="52" t="str">
        <f>Table1[[#This Row],[Standard code for all incident types (Y/N)]]</f>
        <v>Yes</v>
      </c>
      <c r="AB227" s="52" t="str">
        <f>Table1[[#This Row],[Standard Opt/Mandatory]]</f>
        <v>Opt</v>
      </c>
      <c r="AC227" s="52" t="str">
        <f>Table1[[#This Row],[Standard code for all incident types (Y/N)]]</f>
        <v>Yes</v>
      </c>
      <c r="AD227" s="52" t="str">
        <f>Table1[[#This Row],[Standard Opt/Mandatory]]</f>
        <v>Opt</v>
      </c>
      <c r="AE227" s="52" t="str">
        <f>Table1[[#This Row],[Standard code for all incident types (Y/N)]]</f>
        <v>Yes</v>
      </c>
      <c r="AF227" s="52" t="str">
        <f>Table1[[#This Row],[Standard Opt/Mandatory]]</f>
        <v>Opt</v>
      </c>
      <c r="AG227" s="52"/>
    </row>
    <row r="228" spans="1:72" ht="15" customHeight="1" x14ac:dyDescent="0.25">
      <c r="A228" s="52">
        <f t="shared" si="75"/>
        <v>3</v>
      </c>
      <c r="B228" s="52">
        <f t="shared" si="76"/>
        <v>1</v>
      </c>
      <c r="C228" s="52">
        <f t="shared" si="77"/>
        <v>1</v>
      </c>
      <c r="D228" s="52">
        <f t="shared" si="78"/>
        <v>3</v>
      </c>
      <c r="E228" s="52" t="str">
        <f t="shared" si="85"/>
        <v>3.1.1.3</v>
      </c>
      <c r="F228" s="52" t="s">
        <v>2694</v>
      </c>
      <c r="G228" s="52" t="str">
        <f t="shared" si="86"/>
        <v>3 - Outcome based codes</v>
      </c>
      <c r="H228" s="52" t="s">
        <v>2705</v>
      </c>
      <c r="I228" s="52" t="str">
        <f t="shared" si="87"/>
        <v>3.1 - Patient safety incident</v>
      </c>
      <c r="J228" s="52" t="s">
        <v>2752</v>
      </c>
      <c r="K228" s="52" t="str">
        <f t="shared" si="88"/>
        <v>3.1.1 - Degree of patient harm</v>
      </c>
      <c r="L228" s="52" t="s">
        <v>81</v>
      </c>
      <c r="M228" s="52" t="str">
        <f t="shared" si="89"/>
        <v>3.1.1.3 - Moderate</v>
      </c>
      <c r="N228" s="56" t="str">
        <f t="shared" si="90"/>
        <v>Moderate</v>
      </c>
      <c r="O228" s="56" t="str">
        <f>Table1[Full Reference Number]&amp;" - "&amp;Table1[Final Code level Name]</f>
        <v>3.1.1.3 - Moderate</v>
      </c>
      <c r="P228" s="56" t="s">
        <v>2545</v>
      </c>
      <c r="Q228" s="52" t="s">
        <v>1728</v>
      </c>
      <c r="R228" s="52" t="s">
        <v>47</v>
      </c>
      <c r="S228" s="52" t="s">
        <v>1726</v>
      </c>
      <c r="T228" s="52" t="s">
        <v>1561</v>
      </c>
      <c r="U228" s="52" t="str">
        <f>Table1[[#This Row],[Standard code for all incident types (Y/N)]]</f>
        <v>Yes</v>
      </c>
      <c r="V228" s="52" t="str">
        <f>Table1[[#This Row],[Standard Opt/Mandatory]]</f>
        <v>Opt</v>
      </c>
      <c r="W228" s="52" t="str">
        <f>Table1[[#This Row],[Standard code for all incident types (Y/N)]]</f>
        <v>Yes</v>
      </c>
      <c r="X228" s="52" t="str">
        <f>Table1[[#This Row],[Standard Opt/Mandatory]]</f>
        <v>Opt</v>
      </c>
      <c r="Y228" s="52" t="str">
        <f>Table1[[#This Row],[Standard code for all incident types (Y/N)]]</f>
        <v>Yes</v>
      </c>
      <c r="Z228" s="52" t="str">
        <f>Table1[[#This Row],[Standard Opt/Mandatory]]</f>
        <v>Opt</v>
      </c>
      <c r="AA228" s="52" t="str">
        <f>Table1[[#This Row],[Standard code for all incident types (Y/N)]]</f>
        <v>Yes</v>
      </c>
      <c r="AB228" s="52" t="str">
        <f>Table1[[#This Row],[Standard Opt/Mandatory]]</f>
        <v>Opt</v>
      </c>
      <c r="AC228" s="52" t="str">
        <f>Table1[[#This Row],[Standard code for all incident types (Y/N)]]</f>
        <v>Yes</v>
      </c>
      <c r="AD228" s="52" t="str">
        <f>Table1[[#This Row],[Standard Opt/Mandatory]]</f>
        <v>Opt</v>
      </c>
      <c r="AE228" s="52" t="str">
        <f>Table1[[#This Row],[Standard code for all incident types (Y/N)]]</f>
        <v>Yes</v>
      </c>
      <c r="AF228" s="52" t="str">
        <f>Table1[[#This Row],[Standard Opt/Mandatory]]</f>
        <v>Opt</v>
      </c>
      <c r="AG228" s="52"/>
    </row>
    <row r="229" spans="1:72" ht="15" customHeight="1" x14ac:dyDescent="0.25">
      <c r="A229" s="52">
        <f t="shared" si="75"/>
        <v>3</v>
      </c>
      <c r="B229" s="52">
        <f t="shared" si="76"/>
        <v>1</v>
      </c>
      <c r="C229" s="52">
        <f t="shared" si="77"/>
        <v>1</v>
      </c>
      <c r="D229" s="52">
        <f t="shared" si="78"/>
        <v>4</v>
      </c>
      <c r="E229" s="52" t="str">
        <f t="shared" si="85"/>
        <v>3.1.1.4</v>
      </c>
      <c r="F229" s="52" t="s">
        <v>2694</v>
      </c>
      <c r="G229" s="52" t="str">
        <f t="shared" si="86"/>
        <v>3 - Outcome based codes</v>
      </c>
      <c r="H229" s="52" t="s">
        <v>2705</v>
      </c>
      <c r="I229" s="52" t="str">
        <f t="shared" si="87"/>
        <v>3.1 - Patient safety incident</v>
      </c>
      <c r="J229" s="52" t="s">
        <v>2752</v>
      </c>
      <c r="K229" s="52" t="str">
        <f t="shared" si="88"/>
        <v>3.1.1 - Degree of patient harm</v>
      </c>
      <c r="L229" s="52" t="s">
        <v>109</v>
      </c>
      <c r="M229" s="52" t="str">
        <f t="shared" si="89"/>
        <v>3.1.1.4 - Severe</v>
      </c>
      <c r="N229" s="56" t="str">
        <f t="shared" si="90"/>
        <v>Severe</v>
      </c>
      <c r="O229" s="56" t="str">
        <f>Table1[Full Reference Number]&amp;" - "&amp;Table1[Final Code level Name]</f>
        <v>3.1.1.4 - Severe</v>
      </c>
      <c r="P229" s="56" t="s">
        <v>2546</v>
      </c>
      <c r="Q229" s="52" t="s">
        <v>1728</v>
      </c>
      <c r="R229" s="52" t="s">
        <v>47</v>
      </c>
      <c r="S229" s="52" t="s">
        <v>1726</v>
      </c>
      <c r="T229" s="52" t="s">
        <v>1561</v>
      </c>
      <c r="U229" s="52" t="str">
        <f>Table1[[#This Row],[Standard code for all incident types (Y/N)]]</f>
        <v>Yes</v>
      </c>
      <c r="V229" s="52" t="str">
        <f>Table1[[#This Row],[Standard Opt/Mandatory]]</f>
        <v>Opt</v>
      </c>
      <c r="W229" s="52" t="str">
        <f>Table1[[#This Row],[Standard code for all incident types (Y/N)]]</f>
        <v>Yes</v>
      </c>
      <c r="X229" s="52" t="str">
        <f>Table1[[#This Row],[Standard Opt/Mandatory]]</f>
        <v>Opt</v>
      </c>
      <c r="Y229" s="52" t="str">
        <f>Table1[[#This Row],[Standard code for all incident types (Y/N)]]</f>
        <v>Yes</v>
      </c>
      <c r="Z229" s="52" t="str">
        <f>Table1[[#This Row],[Standard Opt/Mandatory]]</f>
        <v>Opt</v>
      </c>
      <c r="AA229" s="52" t="str">
        <f>Table1[[#This Row],[Standard code for all incident types (Y/N)]]</f>
        <v>Yes</v>
      </c>
      <c r="AB229" s="52" t="str">
        <f>Table1[[#This Row],[Standard Opt/Mandatory]]</f>
        <v>Opt</v>
      </c>
      <c r="AC229" s="52" t="str">
        <f>Table1[[#This Row],[Standard code for all incident types (Y/N)]]</f>
        <v>Yes</v>
      </c>
      <c r="AD229" s="52" t="str">
        <f>Table1[[#This Row],[Standard Opt/Mandatory]]</f>
        <v>Opt</v>
      </c>
      <c r="AE229" s="52" t="str">
        <f>Table1[[#This Row],[Standard code for all incident types (Y/N)]]</f>
        <v>Yes</v>
      </c>
      <c r="AF229" s="52" t="str">
        <f>Table1[[#This Row],[Standard Opt/Mandatory]]</f>
        <v>Opt</v>
      </c>
      <c r="AG229" s="52"/>
    </row>
    <row r="230" spans="1:72" ht="15" customHeight="1" x14ac:dyDescent="0.25">
      <c r="A230" s="52">
        <f t="shared" si="75"/>
        <v>3</v>
      </c>
      <c r="B230" s="52">
        <f t="shared" si="76"/>
        <v>1</v>
      </c>
      <c r="C230" s="52">
        <f t="shared" si="77"/>
        <v>1</v>
      </c>
      <c r="D230" s="52">
        <f t="shared" si="78"/>
        <v>5</v>
      </c>
      <c r="E230" s="52" t="str">
        <f t="shared" si="85"/>
        <v>3.1.1.5</v>
      </c>
      <c r="F230" s="52" t="s">
        <v>2694</v>
      </c>
      <c r="G230" s="52" t="str">
        <f t="shared" si="86"/>
        <v>3 - Outcome based codes</v>
      </c>
      <c r="H230" s="52" t="s">
        <v>2705</v>
      </c>
      <c r="I230" s="52" t="str">
        <f t="shared" si="87"/>
        <v>3.1 - Patient safety incident</v>
      </c>
      <c r="J230" s="52" t="s">
        <v>2752</v>
      </c>
      <c r="K230" s="52" t="str">
        <f t="shared" si="88"/>
        <v>3.1.1 - Degree of patient harm</v>
      </c>
      <c r="L230" s="52" t="s">
        <v>110</v>
      </c>
      <c r="M230" s="52" t="str">
        <f t="shared" si="89"/>
        <v>3.1.1.5 - Death</v>
      </c>
      <c r="N230" s="56" t="str">
        <f t="shared" si="90"/>
        <v>Death</v>
      </c>
      <c r="O230" s="56" t="str">
        <f>Table1[Full Reference Number]&amp;" - "&amp;Table1[Final Code level Name]</f>
        <v>3.1.1.5 - Death</v>
      </c>
      <c r="P230" s="56" t="s">
        <v>2547</v>
      </c>
      <c r="Q230" s="52" t="s">
        <v>1728</v>
      </c>
      <c r="R230" s="52" t="s">
        <v>47</v>
      </c>
      <c r="S230" s="52" t="s">
        <v>1726</v>
      </c>
      <c r="T230" s="52" t="s">
        <v>1561</v>
      </c>
      <c r="U230" s="52" t="str">
        <f>Table1[[#This Row],[Standard code for all incident types (Y/N)]]</f>
        <v>Yes</v>
      </c>
      <c r="V230" s="52" t="str">
        <f>Table1[[#This Row],[Standard Opt/Mandatory]]</f>
        <v>Opt</v>
      </c>
      <c r="W230" s="52" t="str">
        <f>Table1[[#This Row],[Standard code for all incident types (Y/N)]]</f>
        <v>Yes</v>
      </c>
      <c r="X230" s="52" t="str">
        <f>Table1[[#This Row],[Standard Opt/Mandatory]]</f>
        <v>Opt</v>
      </c>
      <c r="Y230" s="52" t="str">
        <f>Table1[[#This Row],[Standard code for all incident types (Y/N)]]</f>
        <v>Yes</v>
      </c>
      <c r="Z230" s="52" t="str">
        <f>Table1[[#This Row],[Standard Opt/Mandatory]]</f>
        <v>Opt</v>
      </c>
      <c r="AA230" s="52" t="str">
        <f>Table1[[#This Row],[Standard code for all incident types (Y/N)]]</f>
        <v>Yes</v>
      </c>
      <c r="AB230" s="52" t="str">
        <f>Table1[[#This Row],[Standard Opt/Mandatory]]</f>
        <v>Opt</v>
      </c>
      <c r="AC230" s="52" t="str">
        <f>Table1[[#This Row],[Standard code for all incident types (Y/N)]]</f>
        <v>Yes</v>
      </c>
      <c r="AD230" s="52" t="str">
        <f>Table1[[#This Row],[Standard Opt/Mandatory]]</f>
        <v>Opt</v>
      </c>
      <c r="AE230" s="52" t="str">
        <f>Table1[[#This Row],[Standard code for all incident types (Y/N)]]</f>
        <v>Yes</v>
      </c>
      <c r="AF230" s="52" t="str">
        <f>Table1[[#This Row],[Standard Opt/Mandatory]]</f>
        <v>Opt</v>
      </c>
      <c r="AG230" s="52"/>
    </row>
    <row r="231" spans="1:72" ht="15" customHeight="1" x14ac:dyDescent="0.25">
      <c r="A231" s="52">
        <f t="shared" si="75"/>
        <v>3</v>
      </c>
      <c r="B231" s="52">
        <f t="shared" si="76"/>
        <v>1</v>
      </c>
      <c r="C231" s="52">
        <f t="shared" si="77"/>
        <v>1</v>
      </c>
      <c r="D231" s="52">
        <f t="shared" si="78"/>
        <v>6</v>
      </c>
      <c r="E231" s="52" t="str">
        <f t="shared" si="85"/>
        <v>3.1.1.6</v>
      </c>
      <c r="F231" s="52" t="s">
        <v>2694</v>
      </c>
      <c r="G231" s="52" t="str">
        <f t="shared" si="86"/>
        <v>3 - Outcome based codes</v>
      </c>
      <c r="H231" s="52" t="s">
        <v>2705</v>
      </c>
      <c r="I231" s="52" t="str">
        <f t="shared" si="87"/>
        <v>3.1 - Patient safety incident</v>
      </c>
      <c r="J231" s="52" t="s">
        <v>2752</v>
      </c>
      <c r="K231" s="54" t="str">
        <f t="shared" si="88"/>
        <v>3.1.1 - Degree of patient harm</v>
      </c>
      <c r="L231" s="52" t="s">
        <v>1636</v>
      </c>
      <c r="M231" s="52" t="str">
        <f t="shared" si="89"/>
        <v>3.1.1.6 - Unknown harm</v>
      </c>
      <c r="N231" s="59" t="str">
        <f t="shared" si="90"/>
        <v>Unknown harm</v>
      </c>
      <c r="O231" s="56" t="str">
        <f>Table1[Full Reference Number]&amp;" - "&amp;Table1[Final Code level Name]</f>
        <v>3.1.1.6 - Unknown harm</v>
      </c>
      <c r="P231" s="56"/>
      <c r="Q231" s="52" t="s">
        <v>1728</v>
      </c>
      <c r="R231" s="52" t="s">
        <v>47</v>
      </c>
      <c r="S231" s="52" t="s">
        <v>1726</v>
      </c>
      <c r="T231" s="52" t="s">
        <v>1561</v>
      </c>
      <c r="U231" s="52" t="str">
        <f>Table1[[#This Row],[Standard code for all incident types (Y/N)]]</f>
        <v>Yes</v>
      </c>
      <c r="V231" s="52" t="str">
        <f>Table1[[#This Row],[Standard Opt/Mandatory]]</f>
        <v>Opt</v>
      </c>
      <c r="W231" s="52" t="str">
        <f>Table1[[#This Row],[Standard code for all incident types (Y/N)]]</f>
        <v>Yes</v>
      </c>
      <c r="X231" s="52" t="str">
        <f>Table1[[#This Row],[Standard Opt/Mandatory]]</f>
        <v>Opt</v>
      </c>
      <c r="Y231" s="52" t="str">
        <f>Table1[[#This Row],[Standard code for all incident types (Y/N)]]</f>
        <v>Yes</v>
      </c>
      <c r="Z231" s="52" t="str">
        <f>Table1[[#This Row],[Standard Opt/Mandatory]]</f>
        <v>Opt</v>
      </c>
      <c r="AA231" s="52" t="str">
        <f>Table1[[#This Row],[Standard code for all incident types (Y/N)]]</f>
        <v>Yes</v>
      </c>
      <c r="AB231" s="52" t="str">
        <f>Table1[[#This Row],[Standard Opt/Mandatory]]</f>
        <v>Opt</v>
      </c>
      <c r="AC231" s="52" t="str">
        <f>Table1[[#This Row],[Standard code for all incident types (Y/N)]]</f>
        <v>Yes</v>
      </c>
      <c r="AD231" s="52" t="str">
        <f>Table1[[#This Row],[Standard Opt/Mandatory]]</f>
        <v>Opt</v>
      </c>
      <c r="AE231" s="52" t="str">
        <f>Table1[[#This Row],[Standard code for all incident types (Y/N)]]</f>
        <v>Yes</v>
      </c>
      <c r="AF231" s="52" t="str">
        <f>Table1[[#This Row],[Standard Opt/Mandatory]]</f>
        <v>Opt</v>
      </c>
      <c r="AG231" s="52"/>
    </row>
    <row r="232" spans="1:72" ht="15" customHeight="1" x14ac:dyDescent="0.25">
      <c r="A232" s="52">
        <f t="shared" si="75"/>
        <v>3</v>
      </c>
      <c r="B232" s="52">
        <f t="shared" si="76"/>
        <v>1</v>
      </c>
      <c r="C232" s="52">
        <f t="shared" si="77"/>
        <v>2</v>
      </c>
      <c r="D232" s="52" t="str">
        <f t="shared" si="78"/>
        <v/>
      </c>
      <c r="E232" s="61" t="str">
        <f t="shared" ref="E232:E241" si="91">A232&amp;IF(B232="","","."&amp;B232)&amp;IF(C232="","","."&amp;C232)&amp;IF(D232="","","."&amp;D232)</f>
        <v>3.1.2</v>
      </c>
      <c r="F232" s="52" t="s">
        <v>2694</v>
      </c>
      <c r="G232" s="63" t="str">
        <f t="shared" ref="G232:G241" si="92">A232&amp;" - "&amp;F232</f>
        <v>3 - Outcome based codes</v>
      </c>
      <c r="H232" s="52" t="s">
        <v>2705</v>
      </c>
      <c r="I232" s="63" t="str">
        <f t="shared" ref="I232:I241" si="93">IF(B232="","",A232&amp;"."&amp;B232&amp;" - "&amp;H232)</f>
        <v>3.1 - Patient safety incident</v>
      </c>
      <c r="J232" s="52" t="s">
        <v>2559</v>
      </c>
      <c r="K232" s="63" t="str">
        <f t="shared" ref="K232:K241" si="94">IF(C232="","",A232&amp;"."&amp;B232&amp;"."&amp;C232&amp;" - "&amp;J232)</f>
        <v>3.1.2 - Outcome of patient harm</v>
      </c>
      <c r="L232" s="62"/>
      <c r="M232" s="63" t="str">
        <f t="shared" ref="M232:M241" si="95">IF(D232="","",A232&amp;"."&amp;B232&amp;"."&amp;C232&amp;"."&amp;D232&amp;" - "&amp;L232)</f>
        <v/>
      </c>
      <c r="N232" s="65" t="str">
        <f t="shared" ref="N232:N241" si="96">IF(NOT(ISBLANK(L232)),L232,
IF(NOT(ISBLANK(J232)),J232,
IF(NOT(ISBLANK(H232)),H232,
IF(NOT(ISBLANK(F232)),F232))))</f>
        <v>Outcome of patient harm</v>
      </c>
      <c r="O232" s="65" t="str">
        <f>Table1[Full Reference Number]&amp;" - "&amp;Table1[Final Code level Name]</f>
        <v>3.1.2 - Outcome of patient harm</v>
      </c>
      <c r="P232" s="56" t="s">
        <v>2617</v>
      </c>
      <c r="Q232" s="66" t="s">
        <v>837</v>
      </c>
      <c r="R232" s="52" t="s">
        <v>47</v>
      </c>
      <c r="S232" s="52" t="s">
        <v>1730</v>
      </c>
      <c r="T232" s="52" t="s">
        <v>1561</v>
      </c>
      <c r="U232" s="52" t="str">
        <f>Table1[[#This Row],[Standard code for all incident types (Y/N)]]</f>
        <v>Yes</v>
      </c>
      <c r="V232" s="52" t="str">
        <f>Table1[[#This Row],[Standard Opt/Mandatory]]</f>
        <v>Man unless N/a</v>
      </c>
      <c r="W232" s="52" t="str">
        <f>Table1[[#This Row],[Standard code for all incident types (Y/N)]]</f>
        <v>Yes</v>
      </c>
      <c r="X232" s="52" t="str">
        <f>Table1[[#This Row],[Standard Opt/Mandatory]]</f>
        <v>Man unless N/a</v>
      </c>
      <c r="Y232" s="52" t="str">
        <f>Table1[[#This Row],[Standard code for all incident types (Y/N)]]</f>
        <v>Yes</v>
      </c>
      <c r="Z232" s="52" t="str">
        <f>Table1[[#This Row],[Standard Opt/Mandatory]]</f>
        <v>Man unless N/a</v>
      </c>
      <c r="AA232" s="52" t="str">
        <f>Table1[[#This Row],[Standard code for all incident types (Y/N)]]</f>
        <v>Yes</v>
      </c>
      <c r="AB232" s="52" t="str">
        <f>Table1[[#This Row],[Standard Opt/Mandatory]]</f>
        <v>Man unless N/a</v>
      </c>
      <c r="AC232" s="52" t="str">
        <f>Table1[[#This Row],[Standard code for all incident types (Y/N)]]</f>
        <v>Yes</v>
      </c>
      <c r="AD232" s="52" t="str">
        <f>Table1[[#This Row],[Standard Opt/Mandatory]]</f>
        <v>Man unless N/a</v>
      </c>
      <c r="AE232" s="52" t="str">
        <f>Table1[[#This Row],[Standard code for all incident types (Y/N)]]</f>
        <v>Yes</v>
      </c>
      <c r="AF232" s="52" t="str">
        <f>Table1[[#This Row],[Standard Opt/Mandatory]]</f>
        <v>Man unless N/a</v>
      </c>
      <c r="AG232" s="52"/>
    </row>
    <row r="233" spans="1:72" ht="15" customHeight="1" x14ac:dyDescent="0.25">
      <c r="A233" s="52">
        <f t="shared" si="75"/>
        <v>3</v>
      </c>
      <c r="B233" s="52">
        <f t="shared" si="76"/>
        <v>1</v>
      </c>
      <c r="C233" s="52">
        <f t="shared" si="77"/>
        <v>2</v>
      </c>
      <c r="D233" s="52">
        <f t="shared" si="78"/>
        <v>1</v>
      </c>
      <c r="E233" s="53" t="str">
        <f>A233&amp;IF(B233="","","."&amp;B233)&amp;IF(C233="","","."&amp;C233)&amp;IF(D233="","","."&amp;D233)</f>
        <v>3.1.2.1</v>
      </c>
      <c r="F233" s="52" t="s">
        <v>2694</v>
      </c>
      <c r="G233" s="54" t="str">
        <f>A233&amp;" - "&amp;F233</f>
        <v>3 - Outcome based codes</v>
      </c>
      <c r="H233" s="52" t="s">
        <v>2705</v>
      </c>
      <c r="I233" s="54" t="str">
        <f>IF(B233="","",A233&amp;"."&amp;B233&amp;" - "&amp;H233)</f>
        <v>3.1 - Patient safety incident</v>
      </c>
      <c r="J233" s="52" t="s">
        <v>2559</v>
      </c>
      <c r="K233" s="54" t="str">
        <f>IF(C233="","",A233&amp;"."&amp;B233&amp;"."&amp;C233&amp;" - "&amp;J233)</f>
        <v>3.1.2 - Outcome of patient harm</v>
      </c>
      <c r="L233" s="52" t="s">
        <v>2625</v>
      </c>
      <c r="M233" s="54" t="str">
        <f>IF(D233="","",A233&amp;"."&amp;B233&amp;"."&amp;C233&amp;"."&amp;D233&amp;" - "&amp;L233)</f>
        <v>3.1.2.1 - Patient upset/distressed</v>
      </c>
      <c r="N233" s="59" t="str">
        <f>IF(NOT(ISBLANK(L233)),L233,
IF(NOT(ISBLANK(J233)),J233,
IF(NOT(ISBLANK(H233)),H233,
IF(NOT(ISBLANK(F233)),F233))))</f>
        <v>Patient upset/distressed</v>
      </c>
      <c r="O233" s="59" t="str">
        <f>Table1[Full Reference Number]&amp;" - "&amp;Table1[Final Code level Name]</f>
        <v>3.1.2.1 - Patient upset/distressed</v>
      </c>
      <c r="P233" s="56"/>
      <c r="Q233" s="66" t="s">
        <v>1728</v>
      </c>
      <c r="R233" s="52" t="s">
        <v>47</v>
      </c>
      <c r="S233" s="52" t="s">
        <v>1726</v>
      </c>
      <c r="T233" s="52" t="s">
        <v>1561</v>
      </c>
      <c r="U233" s="52" t="str">
        <f>Table1[[#This Row],[Standard code for all incident types (Y/N)]]</f>
        <v>Yes</v>
      </c>
      <c r="V233" s="52" t="str">
        <f>Table1[[#This Row],[Standard Opt/Mandatory]]</f>
        <v>Opt</v>
      </c>
      <c r="W233" s="52" t="str">
        <f>Table1[[#This Row],[Standard code for all incident types (Y/N)]]</f>
        <v>Yes</v>
      </c>
      <c r="X233" s="52" t="str">
        <f>Table1[[#This Row],[Standard Opt/Mandatory]]</f>
        <v>Opt</v>
      </c>
      <c r="Y233" s="52" t="str">
        <f>Table1[[#This Row],[Standard code for all incident types (Y/N)]]</f>
        <v>Yes</v>
      </c>
      <c r="Z233" s="52" t="str">
        <f>Table1[[#This Row],[Standard Opt/Mandatory]]</f>
        <v>Opt</v>
      </c>
      <c r="AA233" s="52" t="str">
        <f>Table1[[#This Row],[Standard code for all incident types (Y/N)]]</f>
        <v>Yes</v>
      </c>
      <c r="AB233" s="52" t="str">
        <f>Table1[[#This Row],[Standard Opt/Mandatory]]</f>
        <v>Opt</v>
      </c>
      <c r="AC233" s="52" t="str">
        <f>Table1[[#This Row],[Standard code for all incident types (Y/N)]]</f>
        <v>Yes</v>
      </c>
      <c r="AD233" s="52" t="str">
        <f>Table1[[#This Row],[Standard Opt/Mandatory]]</f>
        <v>Opt</v>
      </c>
      <c r="AE233" s="52" t="str">
        <f>Table1[[#This Row],[Standard code for all incident types (Y/N)]]</f>
        <v>Yes</v>
      </c>
      <c r="AF233" s="52" t="str">
        <f>Table1[[#This Row],[Standard Opt/Mandatory]]</f>
        <v>Opt</v>
      </c>
      <c r="AG233" s="52"/>
    </row>
    <row r="234" spans="1:72" ht="15" customHeight="1" x14ac:dyDescent="0.25">
      <c r="A234" s="52">
        <f t="shared" si="75"/>
        <v>3</v>
      </c>
      <c r="B234" s="52">
        <f t="shared" si="76"/>
        <v>1</v>
      </c>
      <c r="C234" s="52">
        <f t="shared" si="77"/>
        <v>2</v>
      </c>
      <c r="D234" s="52">
        <f t="shared" si="78"/>
        <v>2</v>
      </c>
      <c r="E234" s="61" t="str">
        <f t="shared" si="91"/>
        <v>3.1.2.2</v>
      </c>
      <c r="F234" s="52" t="s">
        <v>2694</v>
      </c>
      <c r="G234" s="63" t="str">
        <f t="shared" si="92"/>
        <v>3 - Outcome based codes</v>
      </c>
      <c r="H234" s="52" t="s">
        <v>2705</v>
      </c>
      <c r="I234" s="63" t="str">
        <f t="shared" si="93"/>
        <v>3.1 - Patient safety incident</v>
      </c>
      <c r="J234" s="52" t="s">
        <v>2559</v>
      </c>
      <c r="K234" s="63" t="str">
        <f t="shared" si="94"/>
        <v>3.1.2 - Outcome of patient harm</v>
      </c>
      <c r="L234" s="52" t="s">
        <v>2896</v>
      </c>
      <c r="M234" s="63" t="str">
        <f t="shared" si="95"/>
        <v>3.1.2.2 - OTC self-medication</v>
      </c>
      <c r="N234" s="65" t="str">
        <f t="shared" si="96"/>
        <v>OTC self-medication</v>
      </c>
      <c r="O234" s="79" t="str">
        <f>Table1[Full Reference Number]&amp;" - "&amp;Table1[Final Code level Name]</f>
        <v>3.1.2.2 - OTC self-medication</v>
      </c>
      <c r="P234" s="66"/>
      <c r="Q234" s="66" t="s">
        <v>1728</v>
      </c>
      <c r="R234" s="52" t="s">
        <v>47</v>
      </c>
      <c r="S234" s="52" t="s">
        <v>1726</v>
      </c>
      <c r="T234" s="52" t="s">
        <v>1561</v>
      </c>
      <c r="U234" s="52" t="str">
        <f>Table1[[#This Row],[Standard code for all incident types (Y/N)]]</f>
        <v>Yes</v>
      </c>
      <c r="V234" s="52" t="str">
        <f>Table1[[#This Row],[Standard Opt/Mandatory]]</f>
        <v>Opt</v>
      </c>
      <c r="W234" s="52" t="str">
        <f>Table1[[#This Row],[Standard code for all incident types (Y/N)]]</f>
        <v>Yes</v>
      </c>
      <c r="X234" s="52" t="str">
        <f>Table1[[#This Row],[Standard Opt/Mandatory]]</f>
        <v>Opt</v>
      </c>
      <c r="Y234" s="52" t="str">
        <f>Table1[[#This Row],[Standard code for all incident types (Y/N)]]</f>
        <v>Yes</v>
      </c>
      <c r="Z234" s="52" t="str">
        <f>Table1[[#This Row],[Standard Opt/Mandatory]]</f>
        <v>Opt</v>
      </c>
      <c r="AA234" s="52" t="str">
        <f>Table1[[#This Row],[Standard code for all incident types (Y/N)]]</f>
        <v>Yes</v>
      </c>
      <c r="AB234" s="52" t="str">
        <f>Table1[[#This Row],[Standard Opt/Mandatory]]</f>
        <v>Opt</v>
      </c>
      <c r="AC234" s="52" t="str">
        <f>Table1[[#This Row],[Standard code for all incident types (Y/N)]]</f>
        <v>Yes</v>
      </c>
      <c r="AD234" s="52" t="str">
        <f>Table1[[#This Row],[Standard Opt/Mandatory]]</f>
        <v>Opt</v>
      </c>
      <c r="AE234" s="52" t="str">
        <f>Table1[[#This Row],[Standard code for all incident types (Y/N)]]</f>
        <v>Yes</v>
      </c>
      <c r="AF234" s="52" t="str">
        <f>Table1[[#This Row],[Standard Opt/Mandatory]]</f>
        <v>Opt</v>
      </c>
      <c r="AG234" s="52"/>
    </row>
    <row r="235" spans="1:72" ht="15" customHeight="1" x14ac:dyDescent="0.25">
      <c r="A235" s="52">
        <f t="shared" si="75"/>
        <v>3</v>
      </c>
      <c r="B235" s="52">
        <f t="shared" si="76"/>
        <v>1</v>
      </c>
      <c r="C235" s="52">
        <f t="shared" si="77"/>
        <v>2</v>
      </c>
      <c r="D235" s="52">
        <f t="shared" si="78"/>
        <v>3</v>
      </c>
      <c r="E235" s="61" t="str">
        <f t="shared" si="91"/>
        <v>3.1.2.3</v>
      </c>
      <c r="F235" s="52" t="s">
        <v>2694</v>
      </c>
      <c r="G235" s="63" t="str">
        <f t="shared" si="92"/>
        <v>3 - Outcome based codes</v>
      </c>
      <c r="H235" s="52" t="s">
        <v>2705</v>
      </c>
      <c r="I235" s="63" t="str">
        <f t="shared" si="93"/>
        <v>3.1 - Patient safety incident</v>
      </c>
      <c r="J235" s="52" t="s">
        <v>2559</v>
      </c>
      <c r="K235" s="63" t="str">
        <f t="shared" si="94"/>
        <v>3.1.2 - Outcome of patient harm</v>
      </c>
      <c r="L235" s="52" t="s">
        <v>2895</v>
      </c>
      <c r="M235" s="63" t="str">
        <f t="shared" si="95"/>
        <v>3.1.2.3 - GP / outpatient treatment (required or cancelled)</v>
      </c>
      <c r="N235" s="65" t="str">
        <f t="shared" si="96"/>
        <v>GP / outpatient treatment (required or cancelled)</v>
      </c>
      <c r="O235" s="65" t="str">
        <f>Table1[Full Reference Number]&amp;" - "&amp;Table1[Final Code level Name]</f>
        <v>3.1.2.3 - GP / outpatient treatment (required or cancelled)</v>
      </c>
      <c r="P235" s="66"/>
      <c r="Q235" s="66" t="s">
        <v>1728</v>
      </c>
      <c r="R235" s="52" t="s">
        <v>47</v>
      </c>
      <c r="S235" s="52" t="s">
        <v>1726</v>
      </c>
      <c r="T235" s="52" t="s">
        <v>1561</v>
      </c>
      <c r="U235" s="52" t="str">
        <f>Table1[[#This Row],[Standard code for all incident types (Y/N)]]</f>
        <v>Yes</v>
      </c>
      <c r="V235" s="52" t="str">
        <f>Table1[[#This Row],[Standard Opt/Mandatory]]</f>
        <v>Opt</v>
      </c>
      <c r="W235" s="52" t="str">
        <f>Table1[[#This Row],[Standard code for all incident types (Y/N)]]</f>
        <v>Yes</v>
      </c>
      <c r="X235" s="52" t="str">
        <f>Table1[[#This Row],[Standard Opt/Mandatory]]</f>
        <v>Opt</v>
      </c>
      <c r="Y235" s="52" t="str">
        <f>Table1[[#This Row],[Standard code for all incident types (Y/N)]]</f>
        <v>Yes</v>
      </c>
      <c r="Z235" s="52" t="str">
        <f>Table1[[#This Row],[Standard Opt/Mandatory]]</f>
        <v>Opt</v>
      </c>
      <c r="AA235" s="52" t="str">
        <f>Table1[[#This Row],[Standard code for all incident types (Y/N)]]</f>
        <v>Yes</v>
      </c>
      <c r="AB235" s="52" t="str">
        <f>Table1[[#This Row],[Standard Opt/Mandatory]]</f>
        <v>Opt</v>
      </c>
      <c r="AC235" s="52" t="str">
        <f>Table1[[#This Row],[Standard code for all incident types (Y/N)]]</f>
        <v>Yes</v>
      </c>
      <c r="AD235" s="52" t="str">
        <f>Table1[[#This Row],[Standard Opt/Mandatory]]</f>
        <v>Opt</v>
      </c>
      <c r="AE235" s="52" t="str">
        <f>Table1[[#This Row],[Standard code for all incident types (Y/N)]]</f>
        <v>Yes</v>
      </c>
      <c r="AF235" s="52" t="str">
        <f>Table1[[#This Row],[Standard Opt/Mandatory]]</f>
        <v>Opt</v>
      </c>
      <c r="AG235" s="52"/>
    </row>
    <row r="236" spans="1:72" ht="15" customHeight="1" x14ac:dyDescent="0.25">
      <c r="A236" s="52">
        <f t="shared" si="75"/>
        <v>3</v>
      </c>
      <c r="B236" s="52">
        <f t="shared" si="76"/>
        <v>1</v>
      </c>
      <c r="C236" s="52">
        <f t="shared" si="77"/>
        <v>2</v>
      </c>
      <c r="D236" s="52">
        <f t="shared" si="78"/>
        <v>4</v>
      </c>
      <c r="E236" s="61" t="str">
        <f t="shared" si="91"/>
        <v>3.1.2.4</v>
      </c>
      <c r="F236" s="52" t="s">
        <v>2694</v>
      </c>
      <c r="G236" s="63" t="str">
        <f t="shared" si="92"/>
        <v>3 - Outcome based codes</v>
      </c>
      <c r="H236" s="52" t="s">
        <v>2705</v>
      </c>
      <c r="I236" s="63" t="str">
        <f t="shared" si="93"/>
        <v>3.1 - Patient safety incident</v>
      </c>
      <c r="J236" s="52" t="s">
        <v>2559</v>
      </c>
      <c r="K236" s="63" t="str">
        <f t="shared" si="94"/>
        <v>3.1.2 - Outcome of patient harm</v>
      </c>
      <c r="L236" s="52" t="s">
        <v>2560</v>
      </c>
      <c r="M236" s="63" t="str">
        <f t="shared" si="95"/>
        <v>3.1.2.4 - A&amp;E attendance / ambulance call out</v>
      </c>
      <c r="N236" s="65" t="str">
        <f t="shared" si="96"/>
        <v>A&amp;E attendance / ambulance call out</v>
      </c>
      <c r="O236" s="65" t="str">
        <f>Table1[Full Reference Number]&amp;" - "&amp;Table1[Final Code level Name]</f>
        <v>3.1.2.4 - A&amp;E attendance / ambulance call out</v>
      </c>
      <c r="P236" s="66"/>
      <c r="Q236" s="66" t="s">
        <v>1728</v>
      </c>
      <c r="R236" s="52" t="s">
        <v>47</v>
      </c>
      <c r="S236" s="52" t="s">
        <v>1726</v>
      </c>
      <c r="T236" s="52" t="s">
        <v>1561</v>
      </c>
      <c r="U236" s="52" t="str">
        <f>Table1[[#This Row],[Standard code for all incident types (Y/N)]]</f>
        <v>Yes</v>
      </c>
      <c r="V236" s="52" t="str">
        <f>Table1[[#This Row],[Standard Opt/Mandatory]]</f>
        <v>Opt</v>
      </c>
      <c r="W236" s="52" t="str">
        <f>Table1[[#This Row],[Standard code for all incident types (Y/N)]]</f>
        <v>Yes</v>
      </c>
      <c r="X236" s="52" t="str">
        <f>Table1[[#This Row],[Standard Opt/Mandatory]]</f>
        <v>Opt</v>
      </c>
      <c r="Y236" s="52" t="str">
        <f>Table1[[#This Row],[Standard code for all incident types (Y/N)]]</f>
        <v>Yes</v>
      </c>
      <c r="Z236" s="52" t="str">
        <f>Table1[[#This Row],[Standard Opt/Mandatory]]</f>
        <v>Opt</v>
      </c>
      <c r="AA236" s="52" t="str">
        <f>Table1[[#This Row],[Standard code for all incident types (Y/N)]]</f>
        <v>Yes</v>
      </c>
      <c r="AB236" s="52" t="str">
        <f>Table1[[#This Row],[Standard Opt/Mandatory]]</f>
        <v>Opt</v>
      </c>
      <c r="AC236" s="52" t="str">
        <f>Table1[[#This Row],[Standard code for all incident types (Y/N)]]</f>
        <v>Yes</v>
      </c>
      <c r="AD236" s="52" t="str">
        <f>Table1[[#This Row],[Standard Opt/Mandatory]]</f>
        <v>Opt</v>
      </c>
      <c r="AE236" s="52" t="str">
        <f>Table1[[#This Row],[Standard code for all incident types (Y/N)]]</f>
        <v>Yes</v>
      </c>
      <c r="AF236" s="52" t="str">
        <f>Table1[[#This Row],[Standard Opt/Mandatory]]</f>
        <v>Opt</v>
      </c>
      <c r="AG236" s="52"/>
    </row>
    <row r="237" spans="1:72" ht="15" customHeight="1" x14ac:dyDescent="0.25">
      <c r="A237" s="52">
        <f t="shared" si="75"/>
        <v>3</v>
      </c>
      <c r="B237" s="52">
        <f t="shared" si="76"/>
        <v>1</v>
      </c>
      <c r="C237" s="52">
        <f t="shared" si="77"/>
        <v>2</v>
      </c>
      <c r="D237" s="52">
        <f t="shared" si="78"/>
        <v>5</v>
      </c>
      <c r="E237" s="61" t="str">
        <f t="shared" si="91"/>
        <v>3.1.2.5</v>
      </c>
      <c r="F237" s="52" t="s">
        <v>2694</v>
      </c>
      <c r="G237" s="63" t="str">
        <f t="shared" si="92"/>
        <v>3 - Outcome based codes</v>
      </c>
      <c r="H237" s="52" t="s">
        <v>2705</v>
      </c>
      <c r="I237" s="63" t="str">
        <f t="shared" si="93"/>
        <v>3.1 - Patient safety incident</v>
      </c>
      <c r="J237" s="52" t="s">
        <v>2559</v>
      </c>
      <c r="K237" s="63" t="str">
        <f t="shared" si="94"/>
        <v>3.1.2 - Outcome of patient harm</v>
      </c>
      <c r="L237" s="62" t="s">
        <v>2561</v>
      </c>
      <c r="M237" s="63" t="str">
        <f t="shared" si="95"/>
        <v>3.1.2.5 - Hospital admission (with / without surgery)</v>
      </c>
      <c r="N237" s="65" t="str">
        <f t="shared" si="96"/>
        <v>Hospital admission (with / without surgery)</v>
      </c>
      <c r="O237" s="65" t="str">
        <f>Table1[Full Reference Number]&amp;" - "&amp;Table1[Final Code level Name]</f>
        <v>3.1.2.5 - Hospital admission (with / without surgery)</v>
      </c>
      <c r="P237" s="66"/>
      <c r="Q237" s="66" t="s">
        <v>1728</v>
      </c>
      <c r="R237" s="52" t="s">
        <v>47</v>
      </c>
      <c r="S237" s="52" t="s">
        <v>1726</v>
      </c>
      <c r="T237" s="52" t="s">
        <v>1561</v>
      </c>
      <c r="U237" s="52" t="str">
        <f>Table1[[#This Row],[Standard code for all incident types (Y/N)]]</f>
        <v>Yes</v>
      </c>
      <c r="V237" s="52" t="str">
        <f>Table1[[#This Row],[Standard Opt/Mandatory]]</f>
        <v>Opt</v>
      </c>
      <c r="W237" s="52" t="str">
        <f>Table1[[#This Row],[Standard code for all incident types (Y/N)]]</f>
        <v>Yes</v>
      </c>
      <c r="X237" s="52" t="str">
        <f>Table1[[#This Row],[Standard Opt/Mandatory]]</f>
        <v>Opt</v>
      </c>
      <c r="Y237" s="52" t="str">
        <f>Table1[[#This Row],[Standard code for all incident types (Y/N)]]</f>
        <v>Yes</v>
      </c>
      <c r="Z237" s="52" t="str">
        <f>Table1[[#This Row],[Standard Opt/Mandatory]]</f>
        <v>Opt</v>
      </c>
      <c r="AA237" s="52" t="str">
        <f>Table1[[#This Row],[Standard code for all incident types (Y/N)]]</f>
        <v>Yes</v>
      </c>
      <c r="AB237" s="52" t="str">
        <f>Table1[[#This Row],[Standard Opt/Mandatory]]</f>
        <v>Opt</v>
      </c>
      <c r="AC237" s="52" t="str">
        <f>Table1[[#This Row],[Standard code for all incident types (Y/N)]]</f>
        <v>Yes</v>
      </c>
      <c r="AD237" s="52" t="str">
        <f>Table1[[#This Row],[Standard Opt/Mandatory]]</f>
        <v>Opt</v>
      </c>
      <c r="AE237" s="52" t="str">
        <f>Table1[[#This Row],[Standard code for all incident types (Y/N)]]</f>
        <v>Yes</v>
      </c>
      <c r="AF237" s="52" t="str">
        <f>Table1[[#This Row],[Standard Opt/Mandatory]]</f>
        <v>Opt</v>
      </c>
      <c r="AG237" s="52"/>
    </row>
    <row r="238" spans="1:72" ht="15" customHeight="1" x14ac:dyDescent="0.25">
      <c r="A238" s="52">
        <f t="shared" si="75"/>
        <v>3</v>
      </c>
      <c r="B238" s="52">
        <f t="shared" si="76"/>
        <v>1</v>
      </c>
      <c r="C238" s="52">
        <f t="shared" si="77"/>
        <v>2</v>
      </c>
      <c r="D238" s="52">
        <f t="shared" si="78"/>
        <v>6</v>
      </c>
      <c r="E238" s="61" t="str">
        <f t="shared" si="91"/>
        <v>3.1.2.6</v>
      </c>
      <c r="F238" s="52" t="s">
        <v>2694</v>
      </c>
      <c r="G238" s="63" t="str">
        <f t="shared" si="92"/>
        <v>3 - Outcome based codes</v>
      </c>
      <c r="H238" s="52" t="s">
        <v>2705</v>
      </c>
      <c r="I238" s="63" t="str">
        <f t="shared" si="93"/>
        <v>3.1 - Patient safety incident</v>
      </c>
      <c r="J238" s="52" t="s">
        <v>2559</v>
      </c>
      <c r="K238" s="63" t="str">
        <f t="shared" si="94"/>
        <v>3.1.2 - Outcome of patient harm</v>
      </c>
      <c r="L238" s="62" t="s">
        <v>2562</v>
      </c>
      <c r="M238" s="63" t="str">
        <f t="shared" si="95"/>
        <v>3.1.2.6 - Hospital admission (life threatening)</v>
      </c>
      <c r="N238" s="65" t="str">
        <f t="shared" si="96"/>
        <v>Hospital admission (life threatening)</v>
      </c>
      <c r="O238" s="65" t="str">
        <f>Table1[Full Reference Number]&amp;" - "&amp;Table1[Final Code level Name]</f>
        <v>3.1.2.6 - Hospital admission (life threatening)</v>
      </c>
      <c r="P238" s="66" t="s">
        <v>2563</v>
      </c>
      <c r="Q238" s="66" t="s">
        <v>1728</v>
      </c>
      <c r="R238" s="52" t="s">
        <v>47</v>
      </c>
      <c r="S238" s="52" t="s">
        <v>1726</v>
      </c>
      <c r="T238" s="52" t="s">
        <v>1561</v>
      </c>
      <c r="U238" s="52" t="str">
        <f>Table1[[#This Row],[Standard code for all incident types (Y/N)]]</f>
        <v>Yes</v>
      </c>
      <c r="V238" s="52" t="str">
        <f>Table1[[#This Row],[Standard Opt/Mandatory]]</f>
        <v>Opt</v>
      </c>
      <c r="W238" s="52" t="str">
        <f>Table1[[#This Row],[Standard code for all incident types (Y/N)]]</f>
        <v>Yes</v>
      </c>
      <c r="X238" s="52" t="str">
        <f>Table1[[#This Row],[Standard Opt/Mandatory]]</f>
        <v>Opt</v>
      </c>
      <c r="Y238" s="52" t="str">
        <f>Table1[[#This Row],[Standard code for all incident types (Y/N)]]</f>
        <v>Yes</v>
      </c>
      <c r="Z238" s="52" t="str">
        <f>Table1[[#This Row],[Standard Opt/Mandatory]]</f>
        <v>Opt</v>
      </c>
      <c r="AA238" s="52" t="str">
        <f>Table1[[#This Row],[Standard code for all incident types (Y/N)]]</f>
        <v>Yes</v>
      </c>
      <c r="AB238" s="52" t="str">
        <f>Table1[[#This Row],[Standard Opt/Mandatory]]</f>
        <v>Opt</v>
      </c>
      <c r="AC238" s="52" t="str">
        <f>Table1[[#This Row],[Standard code for all incident types (Y/N)]]</f>
        <v>Yes</v>
      </c>
      <c r="AD238" s="52" t="str">
        <f>Table1[[#This Row],[Standard Opt/Mandatory]]</f>
        <v>Opt</v>
      </c>
      <c r="AE238" s="52" t="str">
        <f>Table1[[#This Row],[Standard code for all incident types (Y/N)]]</f>
        <v>Yes</v>
      </c>
      <c r="AF238" s="52" t="str">
        <f>Table1[[#This Row],[Standard Opt/Mandatory]]</f>
        <v>Opt</v>
      </c>
      <c r="AG238" s="52"/>
    </row>
    <row r="239" spans="1:72" ht="15" customHeight="1" x14ac:dyDescent="0.25">
      <c r="A239" s="52">
        <f t="shared" si="75"/>
        <v>3</v>
      </c>
      <c r="B239" s="52">
        <f t="shared" si="76"/>
        <v>1</v>
      </c>
      <c r="C239" s="52">
        <f t="shared" si="77"/>
        <v>2</v>
      </c>
      <c r="D239" s="52">
        <f t="shared" si="78"/>
        <v>7</v>
      </c>
      <c r="E239" s="61" t="str">
        <f t="shared" si="91"/>
        <v>3.1.2.7</v>
      </c>
      <c r="F239" s="52" t="s">
        <v>2694</v>
      </c>
      <c r="G239" s="63" t="str">
        <f t="shared" si="92"/>
        <v>3 - Outcome based codes</v>
      </c>
      <c r="H239" s="52" t="s">
        <v>2705</v>
      </c>
      <c r="I239" s="63" t="str">
        <f t="shared" si="93"/>
        <v>3.1 - Patient safety incident</v>
      </c>
      <c r="J239" s="52" t="s">
        <v>2559</v>
      </c>
      <c r="K239" s="63" t="str">
        <f t="shared" si="94"/>
        <v>3.1.2 - Outcome of patient harm</v>
      </c>
      <c r="L239" s="62" t="s">
        <v>2564</v>
      </c>
      <c r="M239" s="63" t="str">
        <f t="shared" si="95"/>
        <v>3.1.2.7 - Hospital prolonged stay</v>
      </c>
      <c r="N239" s="65" t="str">
        <f t="shared" si="96"/>
        <v>Hospital prolonged stay</v>
      </c>
      <c r="O239" s="65" t="str">
        <f>Table1[Full Reference Number]&amp;" - "&amp;Table1[Final Code level Name]</f>
        <v>3.1.2.7 - Hospital prolonged stay</v>
      </c>
      <c r="P239" s="66"/>
      <c r="Q239" s="66" t="s">
        <v>1728</v>
      </c>
      <c r="R239" s="52" t="s">
        <v>47</v>
      </c>
      <c r="S239" s="52" t="s">
        <v>1726</v>
      </c>
      <c r="T239" s="52" t="s">
        <v>1561</v>
      </c>
      <c r="U239" s="52" t="str">
        <f>Table1[[#This Row],[Standard code for all incident types (Y/N)]]</f>
        <v>Yes</v>
      </c>
      <c r="V239" s="52" t="str">
        <f>Table1[[#This Row],[Standard Opt/Mandatory]]</f>
        <v>Opt</v>
      </c>
      <c r="W239" s="52" t="str">
        <f>Table1[[#This Row],[Standard code for all incident types (Y/N)]]</f>
        <v>Yes</v>
      </c>
      <c r="X239" s="52" t="str">
        <f>Table1[[#This Row],[Standard Opt/Mandatory]]</f>
        <v>Opt</v>
      </c>
      <c r="Y239" s="52" t="str">
        <f>Table1[[#This Row],[Standard code for all incident types (Y/N)]]</f>
        <v>Yes</v>
      </c>
      <c r="Z239" s="52" t="str">
        <f>Table1[[#This Row],[Standard Opt/Mandatory]]</f>
        <v>Opt</v>
      </c>
      <c r="AA239" s="52" t="str">
        <f>Table1[[#This Row],[Standard code for all incident types (Y/N)]]</f>
        <v>Yes</v>
      </c>
      <c r="AB239" s="52" t="str">
        <f>Table1[[#This Row],[Standard Opt/Mandatory]]</f>
        <v>Opt</v>
      </c>
      <c r="AC239" s="52" t="str">
        <f>Table1[[#This Row],[Standard code for all incident types (Y/N)]]</f>
        <v>Yes</v>
      </c>
      <c r="AD239" s="52" t="str">
        <f>Table1[[#This Row],[Standard Opt/Mandatory]]</f>
        <v>Opt</v>
      </c>
      <c r="AE239" s="52" t="str">
        <f>Table1[[#This Row],[Standard code for all incident types (Y/N)]]</f>
        <v>Yes</v>
      </c>
      <c r="AF239" s="52" t="str">
        <f>Table1[[#This Row],[Standard Opt/Mandatory]]</f>
        <v>Opt</v>
      </c>
      <c r="AG239" s="52"/>
    </row>
    <row r="240" spans="1:72" ht="15" customHeight="1" x14ac:dyDescent="0.25">
      <c r="A240" s="52">
        <f t="shared" si="75"/>
        <v>3</v>
      </c>
      <c r="B240" s="52">
        <f t="shared" si="76"/>
        <v>1</v>
      </c>
      <c r="C240" s="52">
        <f t="shared" si="77"/>
        <v>2</v>
      </c>
      <c r="D240" s="52">
        <f t="shared" si="78"/>
        <v>8</v>
      </c>
      <c r="E240" s="61" t="str">
        <f t="shared" si="91"/>
        <v>3.1.2.8</v>
      </c>
      <c r="F240" s="52" t="s">
        <v>2694</v>
      </c>
      <c r="G240" s="63" t="str">
        <f t="shared" si="92"/>
        <v>3 - Outcome based codes</v>
      </c>
      <c r="H240" s="52" t="s">
        <v>2705</v>
      </c>
      <c r="I240" s="63" t="str">
        <f t="shared" si="93"/>
        <v>3.1 - Patient safety incident</v>
      </c>
      <c r="J240" s="52" t="s">
        <v>2559</v>
      </c>
      <c r="K240" s="63" t="str">
        <f t="shared" si="94"/>
        <v>3.1.2 - Outcome of patient harm</v>
      </c>
      <c r="L240" s="62" t="s">
        <v>2837</v>
      </c>
      <c r="M240" s="63" t="str">
        <f t="shared" si="95"/>
        <v>3.1.2.8 - Permenant harm or disability</v>
      </c>
      <c r="N240" s="65" t="str">
        <f t="shared" si="96"/>
        <v>Permenant harm or disability</v>
      </c>
      <c r="O240" s="65" t="str">
        <f>Table1[Full Reference Number]&amp;" - "&amp;Table1[Final Code level Name]</f>
        <v>3.1.2.8 - Permenant harm or disability</v>
      </c>
      <c r="P240" s="66"/>
      <c r="Q240" s="66" t="s">
        <v>1728</v>
      </c>
      <c r="R240" s="52" t="s">
        <v>47</v>
      </c>
      <c r="S240" s="52" t="s">
        <v>1726</v>
      </c>
      <c r="T240" s="52" t="s">
        <v>1561</v>
      </c>
      <c r="U240" s="52" t="str">
        <f>Table1[[#This Row],[Standard code for all incident types (Y/N)]]</f>
        <v>Yes</v>
      </c>
      <c r="V240" s="52" t="str">
        <f>Table1[[#This Row],[Standard Opt/Mandatory]]</f>
        <v>Opt</v>
      </c>
      <c r="W240" s="52" t="str">
        <f>Table1[[#This Row],[Standard code for all incident types (Y/N)]]</f>
        <v>Yes</v>
      </c>
      <c r="X240" s="52" t="str">
        <f>Table1[[#This Row],[Standard Opt/Mandatory]]</f>
        <v>Opt</v>
      </c>
      <c r="Y240" s="52" t="str">
        <f>Table1[[#This Row],[Standard code for all incident types (Y/N)]]</f>
        <v>Yes</v>
      </c>
      <c r="Z240" s="52" t="str">
        <f>Table1[[#This Row],[Standard Opt/Mandatory]]</f>
        <v>Opt</v>
      </c>
      <c r="AA240" s="52" t="str">
        <f>Table1[[#This Row],[Standard code for all incident types (Y/N)]]</f>
        <v>Yes</v>
      </c>
      <c r="AB240" s="52" t="str">
        <f>Table1[[#This Row],[Standard Opt/Mandatory]]</f>
        <v>Opt</v>
      </c>
      <c r="AC240" s="52" t="str">
        <f>Table1[[#This Row],[Standard code for all incident types (Y/N)]]</f>
        <v>Yes</v>
      </c>
      <c r="AD240" s="52" t="str">
        <f>Table1[[#This Row],[Standard Opt/Mandatory]]</f>
        <v>Opt</v>
      </c>
      <c r="AE240" s="52" t="str">
        <f>Table1[[#This Row],[Standard code for all incident types (Y/N)]]</f>
        <v>Yes</v>
      </c>
      <c r="AF240" s="52" t="str">
        <f>Table1[[#This Row],[Standard Opt/Mandatory]]</f>
        <v>Opt</v>
      </c>
      <c r="AG240" s="52"/>
    </row>
    <row r="241" spans="1:33" ht="15" customHeight="1" x14ac:dyDescent="0.25">
      <c r="A241" s="52">
        <f t="shared" si="75"/>
        <v>3</v>
      </c>
      <c r="B241" s="52">
        <f t="shared" si="76"/>
        <v>1</v>
      </c>
      <c r="C241" s="52">
        <f t="shared" si="77"/>
        <v>2</v>
      </c>
      <c r="D241" s="52">
        <f t="shared" si="78"/>
        <v>9</v>
      </c>
      <c r="E241" s="61" t="str">
        <f t="shared" si="91"/>
        <v>3.1.2.9</v>
      </c>
      <c r="F241" s="52" t="s">
        <v>2694</v>
      </c>
      <c r="G241" s="63" t="str">
        <f t="shared" si="92"/>
        <v>3 - Outcome based codes</v>
      </c>
      <c r="H241" s="52" t="s">
        <v>2705</v>
      </c>
      <c r="I241" s="63" t="str">
        <f t="shared" si="93"/>
        <v>3.1 - Patient safety incident</v>
      </c>
      <c r="J241" s="52" t="s">
        <v>2559</v>
      </c>
      <c r="K241" s="63" t="str">
        <f t="shared" si="94"/>
        <v>3.1.2 - Outcome of patient harm</v>
      </c>
      <c r="L241" s="62" t="s">
        <v>2838</v>
      </c>
      <c r="M241" s="63" t="str">
        <f t="shared" si="95"/>
        <v>3.1.2.9 - Progression or worsening of underlying condition</v>
      </c>
      <c r="N241" s="65" t="str">
        <f t="shared" si="96"/>
        <v>Progression or worsening of underlying condition</v>
      </c>
      <c r="O241" s="65" t="str">
        <f>Table1[Full Reference Number]&amp;" - "&amp;Table1[Final Code level Name]</f>
        <v>3.1.2.9 - Progression or worsening of underlying condition</v>
      </c>
      <c r="P241" s="66"/>
      <c r="Q241" s="66" t="s">
        <v>1728</v>
      </c>
      <c r="R241" s="52" t="s">
        <v>47</v>
      </c>
      <c r="S241" s="52" t="s">
        <v>1726</v>
      </c>
      <c r="T241" s="52" t="s">
        <v>1561</v>
      </c>
      <c r="U241" s="52" t="str">
        <f>Table1[[#This Row],[Standard code for all incident types (Y/N)]]</f>
        <v>Yes</v>
      </c>
      <c r="V241" s="52" t="str">
        <f>Table1[[#This Row],[Standard Opt/Mandatory]]</f>
        <v>Opt</v>
      </c>
      <c r="W241" s="52" t="str">
        <f>Table1[[#This Row],[Standard code for all incident types (Y/N)]]</f>
        <v>Yes</v>
      </c>
      <c r="X241" s="52" t="str">
        <f>Table1[[#This Row],[Standard Opt/Mandatory]]</f>
        <v>Opt</v>
      </c>
      <c r="Y241" s="52" t="str">
        <f>Table1[[#This Row],[Standard code for all incident types (Y/N)]]</f>
        <v>Yes</v>
      </c>
      <c r="Z241" s="52" t="str">
        <f>Table1[[#This Row],[Standard Opt/Mandatory]]</f>
        <v>Opt</v>
      </c>
      <c r="AA241" s="52" t="str">
        <f>Table1[[#This Row],[Standard code for all incident types (Y/N)]]</f>
        <v>Yes</v>
      </c>
      <c r="AB241" s="52" t="str">
        <f>Table1[[#This Row],[Standard Opt/Mandatory]]</f>
        <v>Opt</v>
      </c>
      <c r="AC241" s="52" t="str">
        <f>Table1[[#This Row],[Standard code for all incident types (Y/N)]]</f>
        <v>Yes</v>
      </c>
      <c r="AD241" s="52" t="str">
        <f>Table1[[#This Row],[Standard Opt/Mandatory]]</f>
        <v>Opt</v>
      </c>
      <c r="AE241" s="52" t="str">
        <f>Table1[[#This Row],[Standard code for all incident types (Y/N)]]</f>
        <v>Yes</v>
      </c>
      <c r="AF241" s="52" t="str">
        <f>Table1[[#This Row],[Standard Opt/Mandatory]]</f>
        <v>Opt</v>
      </c>
      <c r="AG241" s="52"/>
    </row>
    <row r="242" spans="1:33" ht="15" customHeight="1" x14ac:dyDescent="0.25">
      <c r="A242" s="52">
        <f t="shared" si="75"/>
        <v>3</v>
      </c>
      <c r="B242" s="52">
        <f t="shared" si="76"/>
        <v>1</v>
      </c>
      <c r="C242" s="52">
        <f t="shared" si="77"/>
        <v>3</v>
      </c>
      <c r="D242" s="52" t="str">
        <f t="shared" si="78"/>
        <v/>
      </c>
      <c r="E242" s="52" t="str">
        <f t="shared" si="79"/>
        <v>3.1.3</v>
      </c>
      <c r="F242" s="52" t="s">
        <v>2694</v>
      </c>
      <c r="G242" s="52" t="str">
        <f t="shared" si="80"/>
        <v>3 - Outcome based codes</v>
      </c>
      <c r="H242" s="52" t="s">
        <v>2705</v>
      </c>
      <c r="I242" s="52" t="str">
        <f t="shared" si="81"/>
        <v>3.1 - Patient safety incident</v>
      </c>
      <c r="J242" s="52" t="s">
        <v>2879</v>
      </c>
      <c r="K242" s="52" t="str">
        <f t="shared" si="82"/>
        <v>3.1.3 - Care setting NRLS rp020 </v>
      </c>
      <c r="L242" s="52"/>
      <c r="M242" s="52" t="str">
        <f t="shared" si="83"/>
        <v/>
      </c>
      <c r="N242" s="56" t="str">
        <f t="shared" si="84"/>
        <v>Care setting NRLS rp020 </v>
      </c>
      <c r="O242" s="56" t="str">
        <f>Table1[Full Reference Number]&amp;" - "&amp;Table1[Final Code level Name]</f>
        <v>3.1.3 - Care setting NRLS rp020 </v>
      </c>
      <c r="P242" s="56"/>
      <c r="Q242" s="52" t="s">
        <v>837</v>
      </c>
      <c r="R242" s="52" t="s">
        <v>1561</v>
      </c>
      <c r="S242" s="52" t="s">
        <v>1746</v>
      </c>
      <c r="T242" s="52" t="s">
        <v>1561</v>
      </c>
      <c r="U242" s="52" t="str">
        <f>Table1[[#This Row],[Standard code for all incident types (Y/N)]]</f>
        <v xml:space="preserve">No </v>
      </c>
      <c r="V242" s="52" t="str">
        <f>Table1[[#This Row],[Standard Opt/Mandatory]]</f>
        <v>n/a</v>
      </c>
      <c r="W242" s="52" t="str">
        <f>Table1[[#This Row],[Standard code for all incident types (Y/N)]]</f>
        <v xml:space="preserve">No </v>
      </c>
      <c r="X242" s="52" t="str">
        <f>Table1[[#This Row],[Standard Opt/Mandatory]]</f>
        <v>n/a</v>
      </c>
      <c r="Y242" s="52" t="str">
        <f>Table1[[#This Row],[Standard code for all incident types (Y/N)]]</f>
        <v xml:space="preserve">No </v>
      </c>
      <c r="Z242" s="52" t="str">
        <f>Table1[[#This Row],[Standard Opt/Mandatory]]</f>
        <v>n/a</v>
      </c>
      <c r="AA242" s="52" t="s">
        <v>47</v>
      </c>
      <c r="AB242" s="52" t="s">
        <v>1727</v>
      </c>
      <c r="AC242" s="52" t="str">
        <f>Table1[[#This Row],[Standard code for all incident types (Y/N)]]</f>
        <v xml:space="preserve">No </v>
      </c>
      <c r="AD242" s="52" t="str">
        <f>Table1[[#This Row],[Standard Opt/Mandatory]]</f>
        <v>n/a</v>
      </c>
      <c r="AE242" s="52" t="str">
        <f>Table1[[#This Row],[Standard code for all incident types (Y/N)]]</f>
        <v xml:space="preserve">No </v>
      </c>
      <c r="AF242" s="52" t="str">
        <f>Table1[[#This Row],[Standard Opt/Mandatory]]</f>
        <v>n/a</v>
      </c>
      <c r="AG242" s="52"/>
    </row>
    <row r="243" spans="1:33" ht="15" customHeight="1" x14ac:dyDescent="0.25">
      <c r="A243" s="52">
        <f t="shared" si="75"/>
        <v>3</v>
      </c>
      <c r="B243" s="52">
        <f t="shared" si="76"/>
        <v>1</v>
      </c>
      <c r="C243" s="52">
        <f t="shared" si="77"/>
        <v>3</v>
      </c>
      <c r="D243" s="52">
        <f t="shared" si="78"/>
        <v>1</v>
      </c>
      <c r="E243" s="52" t="str">
        <f t="shared" si="79"/>
        <v>3.1.3.1</v>
      </c>
      <c r="F243" s="52" t="s">
        <v>2694</v>
      </c>
      <c r="G243" s="52" t="str">
        <f t="shared" si="80"/>
        <v>3 - Outcome based codes</v>
      </c>
      <c r="H243" s="52" t="s">
        <v>2705</v>
      </c>
      <c r="I243" s="52" t="str">
        <f t="shared" si="81"/>
        <v>3.1 - Patient safety incident</v>
      </c>
      <c r="J243" s="52" t="s">
        <v>2879</v>
      </c>
      <c r="K243" s="52" t="str">
        <f t="shared" si="82"/>
        <v>3.1.3 - Care setting NRLS rp020 </v>
      </c>
      <c r="L243" s="52" t="s">
        <v>2878</v>
      </c>
      <c r="M243" s="52" t="str">
        <f t="shared" si="83"/>
        <v>3.1.3.1 - NHS hospital led homecare</v>
      </c>
      <c r="N243" s="56" t="str">
        <f t="shared" si="84"/>
        <v>NHS hospital led homecare</v>
      </c>
      <c r="O243" s="56" t="str">
        <f>Table1[Full Reference Number]&amp;" - "&amp;Table1[Final Code level Name]</f>
        <v>3.1.3.1 - NHS hospital led homecare</v>
      </c>
      <c r="P243" s="56"/>
      <c r="Q243" s="52" t="s">
        <v>1728</v>
      </c>
      <c r="R243" s="52" t="s">
        <v>1561</v>
      </c>
      <c r="S243" s="52" t="s">
        <v>1746</v>
      </c>
      <c r="T243" s="52" t="s">
        <v>1561</v>
      </c>
      <c r="U243" s="52" t="str">
        <f>Table1[[#This Row],[Standard code for all incident types (Y/N)]]</f>
        <v xml:space="preserve">No </v>
      </c>
      <c r="V243" s="52" t="str">
        <f>Table1[[#This Row],[Standard Opt/Mandatory]]</f>
        <v>n/a</v>
      </c>
      <c r="W243" s="52" t="str">
        <f>Table1[[#This Row],[Standard code for all incident types (Y/N)]]</f>
        <v xml:space="preserve">No </v>
      </c>
      <c r="X243" s="52" t="str">
        <f>Table1[[#This Row],[Standard Opt/Mandatory]]</f>
        <v>n/a</v>
      </c>
      <c r="Y243" s="52" t="str">
        <f>Table1[[#This Row],[Standard code for all incident types (Y/N)]]</f>
        <v xml:space="preserve">No </v>
      </c>
      <c r="Z243" s="52" t="str">
        <f>Table1[[#This Row],[Standard Opt/Mandatory]]</f>
        <v>n/a</v>
      </c>
      <c r="AA243" s="52" t="s">
        <v>47</v>
      </c>
      <c r="AB243" s="52" t="s">
        <v>1726</v>
      </c>
      <c r="AC243" s="52" t="str">
        <f>Table1[[#This Row],[Standard code for all incident types (Y/N)]]</f>
        <v xml:space="preserve">No </v>
      </c>
      <c r="AD243" s="52" t="str">
        <f>Table1[[#This Row],[Standard Opt/Mandatory]]</f>
        <v>n/a</v>
      </c>
      <c r="AE243" s="52" t="str">
        <f>Table1[[#This Row],[Standard code for all incident types (Y/N)]]</f>
        <v xml:space="preserve">No </v>
      </c>
      <c r="AF243" s="52" t="str">
        <f>Table1[[#This Row],[Standard Opt/Mandatory]]</f>
        <v>n/a</v>
      </c>
      <c r="AG243" s="52"/>
    </row>
    <row r="244" spans="1:33" ht="15" customHeight="1" x14ac:dyDescent="0.25">
      <c r="A244" s="52">
        <f t="shared" si="75"/>
        <v>3</v>
      </c>
      <c r="B244" s="52">
        <f t="shared" si="76"/>
        <v>1</v>
      </c>
      <c r="C244" s="52">
        <f t="shared" si="77"/>
        <v>3</v>
      </c>
      <c r="D244" s="52">
        <f t="shared" si="78"/>
        <v>2</v>
      </c>
      <c r="E244" s="52" t="str">
        <f t="shared" si="79"/>
        <v>3.1.3.2</v>
      </c>
      <c r="F244" s="52" t="s">
        <v>2694</v>
      </c>
      <c r="G244" s="52" t="str">
        <f t="shared" si="80"/>
        <v>3 - Outcome based codes</v>
      </c>
      <c r="H244" s="52" t="s">
        <v>2705</v>
      </c>
      <c r="I244" s="52" t="str">
        <f t="shared" si="81"/>
        <v>3.1 - Patient safety incident</v>
      </c>
      <c r="J244" s="52" t="s">
        <v>2879</v>
      </c>
      <c r="K244" s="52" t="str">
        <f t="shared" si="82"/>
        <v>3.1.3 - Care setting NRLS rp020 </v>
      </c>
      <c r="L244" s="52" t="s">
        <v>2894</v>
      </c>
      <c r="M244" s="52" t="str">
        <f t="shared" si="83"/>
        <v>3.1.3.2 - GP led homecare</v>
      </c>
      <c r="N244" s="56" t="str">
        <f t="shared" si="84"/>
        <v>GP led homecare</v>
      </c>
      <c r="O244" s="56" t="str">
        <f>Table1[Full Reference Number]&amp;" - "&amp;Table1[Final Code level Name]</f>
        <v>3.1.3.2 - GP led homecare</v>
      </c>
      <c r="P244" s="56"/>
      <c r="Q244" s="52" t="s">
        <v>1728</v>
      </c>
      <c r="R244" s="52" t="s">
        <v>1561</v>
      </c>
      <c r="S244" s="52" t="s">
        <v>1746</v>
      </c>
      <c r="T244" s="52" t="s">
        <v>1561</v>
      </c>
      <c r="U244" s="52" t="str">
        <f>Table1[[#This Row],[Standard code for all incident types (Y/N)]]</f>
        <v xml:space="preserve">No </v>
      </c>
      <c r="V244" s="52" t="str">
        <f>Table1[[#This Row],[Standard Opt/Mandatory]]</f>
        <v>n/a</v>
      </c>
      <c r="W244" s="52" t="str">
        <f>Table1[[#This Row],[Standard code for all incident types (Y/N)]]</f>
        <v xml:space="preserve">No </v>
      </c>
      <c r="X244" s="52" t="str">
        <f>Table1[[#This Row],[Standard Opt/Mandatory]]</f>
        <v>n/a</v>
      </c>
      <c r="Y244" s="52" t="str">
        <f>Table1[[#This Row],[Standard code for all incident types (Y/N)]]</f>
        <v xml:space="preserve">No </v>
      </c>
      <c r="Z244" s="52" t="str">
        <f>Table1[[#This Row],[Standard Opt/Mandatory]]</f>
        <v>n/a</v>
      </c>
      <c r="AA244" s="52" t="s">
        <v>47</v>
      </c>
      <c r="AB244" s="52" t="s">
        <v>1726</v>
      </c>
      <c r="AC244" s="52" t="str">
        <f>Table1[[#This Row],[Standard code for all incident types (Y/N)]]</f>
        <v xml:space="preserve">No </v>
      </c>
      <c r="AD244" s="52" t="str">
        <f>Table1[[#This Row],[Standard Opt/Mandatory]]</f>
        <v>n/a</v>
      </c>
      <c r="AE244" s="52" t="str">
        <f>Table1[[#This Row],[Standard code for all incident types (Y/N)]]</f>
        <v xml:space="preserve">No </v>
      </c>
      <c r="AF244" s="52" t="str">
        <f>Table1[[#This Row],[Standard Opt/Mandatory]]</f>
        <v>n/a</v>
      </c>
      <c r="AG244" s="52"/>
    </row>
    <row r="245" spans="1:33" ht="15" customHeight="1" x14ac:dyDescent="0.25">
      <c r="A245" s="52">
        <f t="shared" si="75"/>
        <v>3</v>
      </c>
      <c r="B245" s="52">
        <f t="shared" si="76"/>
        <v>1</v>
      </c>
      <c r="C245" s="52">
        <f t="shared" si="77"/>
        <v>3</v>
      </c>
      <c r="D245" s="52">
        <f t="shared" si="78"/>
        <v>3</v>
      </c>
      <c r="E245" s="52" t="str">
        <f t="shared" si="79"/>
        <v>3.1.3.3</v>
      </c>
      <c r="F245" s="52" t="s">
        <v>2694</v>
      </c>
      <c r="G245" s="52" t="str">
        <f t="shared" si="80"/>
        <v>3 - Outcome based codes</v>
      </c>
      <c r="H245" s="52" t="s">
        <v>2705</v>
      </c>
      <c r="I245" s="52" t="str">
        <f t="shared" si="81"/>
        <v>3.1 - Patient safety incident</v>
      </c>
      <c r="J245" s="52" t="s">
        <v>2879</v>
      </c>
      <c r="K245" s="52" t="str">
        <f t="shared" si="82"/>
        <v>3.1.3 - Care setting NRLS rp020 </v>
      </c>
      <c r="L245" s="52" t="s">
        <v>2839</v>
      </c>
      <c r="M245" s="52" t="str">
        <f t="shared" si="83"/>
        <v>3.1.3.3 - Private patient</v>
      </c>
      <c r="N245" s="56" t="str">
        <f t="shared" si="84"/>
        <v>Private patient</v>
      </c>
      <c r="O245" s="56" t="str">
        <f>Table1[Full Reference Number]&amp;" - "&amp;Table1[Final Code level Name]</f>
        <v>3.1.3.3 - Private patient</v>
      </c>
      <c r="P245" s="56"/>
      <c r="Q245" s="52" t="s">
        <v>1728</v>
      </c>
      <c r="R245" s="52" t="s">
        <v>1561</v>
      </c>
      <c r="S245" s="52" t="s">
        <v>1746</v>
      </c>
      <c r="T245" s="52" t="s">
        <v>1561</v>
      </c>
      <c r="U245" s="52" t="str">
        <f>Table1[[#This Row],[Standard code for all incident types (Y/N)]]</f>
        <v xml:space="preserve">No </v>
      </c>
      <c r="V245" s="52" t="str">
        <f>Table1[[#This Row],[Standard Opt/Mandatory]]</f>
        <v>n/a</v>
      </c>
      <c r="W245" s="52" t="str">
        <f>Table1[[#This Row],[Standard code for all incident types (Y/N)]]</f>
        <v xml:space="preserve">No </v>
      </c>
      <c r="X245" s="52" t="str">
        <f>Table1[[#This Row],[Standard Opt/Mandatory]]</f>
        <v>n/a</v>
      </c>
      <c r="Y245" s="52" t="str">
        <f>Table1[[#This Row],[Standard code for all incident types (Y/N)]]</f>
        <v xml:space="preserve">No </v>
      </c>
      <c r="Z245" s="52" t="str">
        <f>Table1[[#This Row],[Standard Opt/Mandatory]]</f>
        <v>n/a</v>
      </c>
      <c r="AA245" s="52" t="s">
        <v>47</v>
      </c>
      <c r="AB245" s="52" t="s">
        <v>1726</v>
      </c>
      <c r="AC245" s="52" t="str">
        <f>Table1[[#This Row],[Standard code for all incident types (Y/N)]]</f>
        <v xml:space="preserve">No </v>
      </c>
      <c r="AD245" s="52" t="str">
        <f>Table1[[#This Row],[Standard Opt/Mandatory]]</f>
        <v>n/a</v>
      </c>
      <c r="AE245" s="52" t="str">
        <f>Table1[[#This Row],[Standard code for all incident types (Y/N)]]</f>
        <v xml:space="preserve">No </v>
      </c>
      <c r="AF245" s="52" t="str">
        <f>Table1[[#This Row],[Standard Opt/Mandatory]]</f>
        <v>n/a</v>
      </c>
      <c r="AG245" s="52"/>
    </row>
    <row r="246" spans="1:33" ht="15" customHeight="1" x14ac:dyDescent="0.25">
      <c r="A246" s="52">
        <f t="shared" si="75"/>
        <v>3</v>
      </c>
      <c r="B246" s="52">
        <f t="shared" si="76"/>
        <v>1</v>
      </c>
      <c r="C246" s="52">
        <f t="shared" si="77"/>
        <v>3</v>
      </c>
      <c r="D246" s="52">
        <f t="shared" si="78"/>
        <v>4</v>
      </c>
      <c r="E246" s="52" t="str">
        <f t="shared" si="79"/>
        <v>3.1.3.4</v>
      </c>
      <c r="F246" s="52" t="s">
        <v>2694</v>
      </c>
      <c r="G246" s="52" t="str">
        <f t="shared" si="80"/>
        <v>3 - Outcome based codes</v>
      </c>
      <c r="H246" s="52" t="s">
        <v>2705</v>
      </c>
      <c r="I246" s="52" t="str">
        <f t="shared" si="81"/>
        <v>3.1 - Patient safety incident</v>
      </c>
      <c r="J246" s="52" t="s">
        <v>2879</v>
      </c>
      <c r="K246" s="52" t="str">
        <f t="shared" si="82"/>
        <v>3.1.3 - Care setting NRLS rp020 </v>
      </c>
      <c r="L246" s="52" t="s">
        <v>106</v>
      </c>
      <c r="M246" s="52" t="str">
        <f t="shared" si="83"/>
        <v>3.1.3.4 - Other</v>
      </c>
      <c r="N246" s="56" t="str">
        <f t="shared" si="84"/>
        <v>Other</v>
      </c>
      <c r="O246" s="56" t="str">
        <f>Table1[Full Reference Number]&amp;" - "&amp;Table1[Final Code level Name]</f>
        <v>3.1.3.4 - Other</v>
      </c>
      <c r="P246" s="56"/>
      <c r="Q246" s="52" t="s">
        <v>1728</v>
      </c>
      <c r="R246" s="52" t="s">
        <v>1561</v>
      </c>
      <c r="S246" s="52" t="s">
        <v>1746</v>
      </c>
      <c r="T246" s="52" t="s">
        <v>1561</v>
      </c>
      <c r="U246" s="52" t="str">
        <f>Table1[[#This Row],[Standard code for all incident types (Y/N)]]</f>
        <v xml:space="preserve">No </v>
      </c>
      <c r="V246" s="52" t="str">
        <f>Table1[[#This Row],[Standard Opt/Mandatory]]</f>
        <v>n/a</v>
      </c>
      <c r="W246" s="52" t="str">
        <f>Table1[[#This Row],[Standard code for all incident types (Y/N)]]</f>
        <v xml:space="preserve">No </v>
      </c>
      <c r="X246" s="52" t="str">
        <f>Table1[[#This Row],[Standard Opt/Mandatory]]</f>
        <v>n/a</v>
      </c>
      <c r="Y246" s="52" t="str">
        <f>Table1[[#This Row],[Standard code for all incident types (Y/N)]]</f>
        <v xml:space="preserve">No </v>
      </c>
      <c r="Z246" s="52" t="str">
        <f>Table1[[#This Row],[Standard Opt/Mandatory]]</f>
        <v>n/a</v>
      </c>
      <c r="AA246" s="52" t="s">
        <v>47</v>
      </c>
      <c r="AB246" s="52" t="s">
        <v>1726</v>
      </c>
      <c r="AC246" s="52" t="str">
        <f>Table1[[#This Row],[Standard code for all incident types (Y/N)]]</f>
        <v xml:space="preserve">No </v>
      </c>
      <c r="AD246" s="52" t="str">
        <f>Table1[[#This Row],[Standard Opt/Mandatory]]</f>
        <v>n/a</v>
      </c>
      <c r="AE246" s="52" t="str">
        <f>Table1[[#This Row],[Standard code for all incident types (Y/N)]]</f>
        <v xml:space="preserve">No </v>
      </c>
      <c r="AF246" s="52" t="str">
        <f>Table1[[#This Row],[Standard Opt/Mandatory]]</f>
        <v>n/a</v>
      </c>
      <c r="AG246" s="52"/>
    </row>
    <row r="247" spans="1:33" ht="15" customHeight="1" x14ac:dyDescent="0.25">
      <c r="A247" s="52">
        <f t="shared" si="75"/>
        <v>3</v>
      </c>
      <c r="B247" s="52">
        <f t="shared" si="76"/>
        <v>1</v>
      </c>
      <c r="C247" s="52">
        <f t="shared" si="77"/>
        <v>4</v>
      </c>
      <c r="D247" s="52" t="str">
        <f t="shared" si="78"/>
        <v/>
      </c>
      <c r="E247" s="52" t="str">
        <f t="shared" si="79"/>
        <v>3.1.4</v>
      </c>
      <c r="F247" s="52" t="s">
        <v>2694</v>
      </c>
      <c r="G247" s="52" t="str">
        <f t="shared" si="80"/>
        <v>3 - Outcome based codes</v>
      </c>
      <c r="H247" s="52" t="s">
        <v>2705</v>
      </c>
      <c r="I247" s="52" t="str">
        <f t="shared" si="81"/>
        <v>3.1 - Patient safety incident</v>
      </c>
      <c r="J247" s="52" t="s">
        <v>2753</v>
      </c>
      <c r="K247" s="52" t="str">
        <f t="shared" si="82"/>
        <v>3.1.4 - Patient safety incident type</v>
      </c>
      <c r="L247" s="52"/>
      <c r="M247" s="52" t="str">
        <f t="shared" si="83"/>
        <v/>
      </c>
      <c r="N247" s="56" t="str">
        <f t="shared" si="84"/>
        <v>Patient safety incident type</v>
      </c>
      <c r="O247" s="56" t="str">
        <f>Table1[Full Reference Number]&amp;" - "&amp;Table1[Final Code level Name]</f>
        <v>3.1.4 - Patient safety incident type</v>
      </c>
      <c r="P247" s="56"/>
      <c r="Q247" s="52" t="s">
        <v>837</v>
      </c>
      <c r="R247" s="52" t="s">
        <v>1561</v>
      </c>
      <c r="S247" s="52" t="s">
        <v>1746</v>
      </c>
      <c r="T247" s="52" t="s">
        <v>1561</v>
      </c>
      <c r="U247" s="52" t="str">
        <f>Table1[[#This Row],[Standard code for all incident types (Y/N)]]</f>
        <v xml:space="preserve">No </v>
      </c>
      <c r="V247" s="52" t="str">
        <f>Table1[[#This Row],[Standard Opt/Mandatory]]</f>
        <v>n/a</v>
      </c>
      <c r="W247" s="52" t="str">
        <f>Table1[[#This Row],[Standard code for all incident types (Y/N)]]</f>
        <v xml:space="preserve">No </v>
      </c>
      <c r="X247" s="52" t="str">
        <f>Table1[[#This Row],[Standard Opt/Mandatory]]</f>
        <v>n/a</v>
      </c>
      <c r="Y247" s="52" t="str">
        <f>Table1[[#This Row],[Standard code for all incident types (Y/N)]]</f>
        <v xml:space="preserve">No </v>
      </c>
      <c r="Z247" s="52" t="str">
        <f>Table1[[#This Row],[Standard Opt/Mandatory]]</f>
        <v>n/a</v>
      </c>
      <c r="AA247" s="52" t="s">
        <v>47</v>
      </c>
      <c r="AB247" s="52" t="s">
        <v>1727</v>
      </c>
      <c r="AC247" s="52" t="str">
        <f>Table1[[#This Row],[Standard code for all incident types (Y/N)]]</f>
        <v xml:space="preserve">No </v>
      </c>
      <c r="AD247" s="52" t="str">
        <f>Table1[[#This Row],[Standard Opt/Mandatory]]</f>
        <v>n/a</v>
      </c>
      <c r="AE247" s="52" t="str">
        <f>Table1[[#This Row],[Standard code for all incident types (Y/N)]]</f>
        <v xml:space="preserve">No </v>
      </c>
      <c r="AF247" s="52" t="str">
        <f>Table1[[#This Row],[Standard Opt/Mandatory]]</f>
        <v>n/a</v>
      </c>
      <c r="AG247" s="52"/>
    </row>
    <row r="248" spans="1:33" ht="15" customHeight="1" x14ac:dyDescent="0.25">
      <c r="A248" s="52">
        <f t="shared" si="75"/>
        <v>3</v>
      </c>
      <c r="B248" s="52">
        <f t="shared" si="76"/>
        <v>1</v>
      </c>
      <c r="C248" s="52">
        <f t="shared" si="77"/>
        <v>4</v>
      </c>
      <c r="D248" s="52">
        <f t="shared" si="78"/>
        <v>1</v>
      </c>
      <c r="E248" s="52" t="str">
        <f t="shared" si="79"/>
        <v>3.1.4.1</v>
      </c>
      <c r="F248" s="52" t="s">
        <v>2694</v>
      </c>
      <c r="G248" s="52" t="str">
        <f t="shared" si="80"/>
        <v>3 - Outcome based codes</v>
      </c>
      <c r="H248" s="52" t="s">
        <v>2705</v>
      </c>
      <c r="I248" s="52" t="str">
        <f t="shared" si="81"/>
        <v>3.1 - Patient safety incident</v>
      </c>
      <c r="J248" s="52" t="s">
        <v>2753</v>
      </c>
      <c r="K248" s="52" t="str">
        <f t="shared" si="82"/>
        <v>3.1.4 - Patient safety incident type</v>
      </c>
      <c r="L248" s="52" t="s">
        <v>2529</v>
      </c>
      <c r="M248" s="52" t="str">
        <f t="shared" si="83"/>
        <v>3.1.4.1 - Medication error (medication administered)</v>
      </c>
      <c r="N248" s="56" t="str">
        <f t="shared" si="84"/>
        <v>Medication error (medication administered)</v>
      </c>
      <c r="O248" s="56" t="str">
        <f>Table1[Full Reference Number]&amp;" - "&amp;Table1[Final Code level Name]</f>
        <v>3.1.4.1 - Medication error (medication administered)</v>
      </c>
      <c r="P248" s="56"/>
      <c r="Q248" s="52" t="s">
        <v>1729</v>
      </c>
      <c r="R248" s="52" t="s">
        <v>1561</v>
      </c>
      <c r="S248" s="52" t="s">
        <v>1746</v>
      </c>
      <c r="T248" s="52" t="s">
        <v>1561</v>
      </c>
      <c r="U248" s="52" t="str">
        <f>Table1[[#This Row],[Standard code for all incident types (Y/N)]]</f>
        <v xml:space="preserve">No </v>
      </c>
      <c r="V248" s="52" t="str">
        <f>Table1[[#This Row],[Standard Opt/Mandatory]]</f>
        <v>n/a</v>
      </c>
      <c r="W248" s="52" t="str">
        <f>Table1[[#This Row],[Standard code for all incident types (Y/N)]]</f>
        <v xml:space="preserve">No </v>
      </c>
      <c r="X248" s="52" t="str">
        <f>Table1[[#This Row],[Standard Opt/Mandatory]]</f>
        <v>n/a</v>
      </c>
      <c r="Y248" s="52" t="str">
        <f>Table1[[#This Row],[Standard code for all incident types (Y/N)]]</f>
        <v xml:space="preserve">No </v>
      </c>
      <c r="Z248" s="52" t="str">
        <f>Table1[[#This Row],[Standard Opt/Mandatory]]</f>
        <v>n/a</v>
      </c>
      <c r="AA248" s="52" t="s">
        <v>47</v>
      </c>
      <c r="AB248" s="52" t="s">
        <v>1726</v>
      </c>
      <c r="AC248" s="52" t="str">
        <f>Table1[[#This Row],[Standard code for all incident types (Y/N)]]</f>
        <v xml:space="preserve">No </v>
      </c>
      <c r="AD248" s="52" t="str">
        <f>Table1[[#This Row],[Standard Opt/Mandatory]]</f>
        <v>n/a</v>
      </c>
      <c r="AE248" s="52" t="s">
        <v>47</v>
      </c>
      <c r="AF248" s="52" t="s">
        <v>1726</v>
      </c>
      <c r="AG248" s="52"/>
    </row>
    <row r="249" spans="1:33" ht="15" customHeight="1" x14ac:dyDescent="0.25">
      <c r="A249" s="52">
        <f t="shared" si="75"/>
        <v>3</v>
      </c>
      <c r="B249" s="52">
        <f t="shared" si="76"/>
        <v>1</v>
      </c>
      <c r="C249" s="52">
        <f t="shared" si="77"/>
        <v>4</v>
      </c>
      <c r="D249" s="52">
        <f t="shared" si="78"/>
        <v>2</v>
      </c>
      <c r="E249" s="53" t="str">
        <f>A249&amp;IF(B249="","","."&amp;B249)&amp;IF(C249="","","."&amp;C249)&amp;IF(D249="","","."&amp;D249)</f>
        <v>3.1.4.2</v>
      </c>
      <c r="F249" s="52" t="s">
        <v>2694</v>
      </c>
      <c r="G249" s="54" t="str">
        <f>A249&amp;" - "&amp;F249</f>
        <v>3 - Outcome based codes</v>
      </c>
      <c r="H249" s="52" t="s">
        <v>2705</v>
      </c>
      <c r="I249" s="54" t="str">
        <f>IF(B249="","",A249&amp;"."&amp;B249&amp;" - "&amp;H249)</f>
        <v>3.1 - Patient safety incident</v>
      </c>
      <c r="J249" s="52" t="s">
        <v>2753</v>
      </c>
      <c r="K249" s="54" t="str">
        <f>IF(C249="","",A249&amp;"."&amp;B249&amp;"."&amp;C249&amp;" - "&amp;J249)</f>
        <v>3.1.4 - Patient safety incident type</v>
      </c>
      <c r="L249" s="52" t="s">
        <v>2528</v>
      </c>
      <c r="M249" s="54" t="str">
        <f>IF(D249="","",A249&amp;"."&amp;B249&amp;"."&amp;C249&amp;"."&amp;D249&amp;" - "&amp;L249)</f>
        <v>3.1.4.2 - Medication error (medication not administered)</v>
      </c>
      <c r="N249" s="59" t="str">
        <f>IF(NOT(ISBLANK(L249)),L249,
IF(NOT(ISBLANK(J249)),J249,
IF(NOT(ISBLANK(H249)),H249,
IF(NOT(ISBLANK(F249)),F249))))</f>
        <v>Medication error (medication not administered)</v>
      </c>
      <c r="O249" s="59" t="str">
        <f>Table1[Full Reference Number]&amp;" - "&amp;Table1[Final Code level Name]</f>
        <v>3.1.4.2 - Medication error (medication not administered)</v>
      </c>
      <c r="P249" s="56"/>
      <c r="Q249" s="52" t="s">
        <v>1729</v>
      </c>
      <c r="R249" s="52" t="s">
        <v>1561</v>
      </c>
      <c r="S249" s="52" t="s">
        <v>1746</v>
      </c>
      <c r="T249" s="52" t="s">
        <v>1561</v>
      </c>
      <c r="U249" s="52" t="str">
        <f>Table1[[#This Row],[Standard code for all incident types (Y/N)]]</f>
        <v xml:space="preserve">No </v>
      </c>
      <c r="V249" s="52" t="str">
        <f>Table1[[#This Row],[Standard Opt/Mandatory]]</f>
        <v>n/a</v>
      </c>
      <c r="W249" s="52" t="str">
        <f>Table1[[#This Row],[Standard code for all incident types (Y/N)]]</f>
        <v xml:space="preserve">No </v>
      </c>
      <c r="X249" s="52" t="str">
        <f>Table1[[#This Row],[Standard Opt/Mandatory]]</f>
        <v>n/a</v>
      </c>
      <c r="Y249" s="52" t="str">
        <f>Table1[[#This Row],[Standard code for all incident types (Y/N)]]</f>
        <v xml:space="preserve">No </v>
      </c>
      <c r="Z249" s="52" t="str">
        <f>Table1[[#This Row],[Standard Opt/Mandatory]]</f>
        <v>n/a</v>
      </c>
      <c r="AA249" s="52" t="s">
        <v>47</v>
      </c>
      <c r="AB249" s="52" t="s">
        <v>1726</v>
      </c>
      <c r="AC249" s="52" t="str">
        <f>Table1[[#This Row],[Standard code for all incident types (Y/N)]]</f>
        <v xml:space="preserve">No </v>
      </c>
      <c r="AD249" s="52" t="str">
        <f>Table1[[#This Row],[Standard Opt/Mandatory]]</f>
        <v>n/a</v>
      </c>
      <c r="AE249" s="52" t="s">
        <v>47</v>
      </c>
      <c r="AF249" s="52" t="s">
        <v>1726</v>
      </c>
      <c r="AG249" s="52"/>
    </row>
    <row r="250" spans="1:33" ht="15" customHeight="1" x14ac:dyDescent="0.25">
      <c r="A250" s="52">
        <f t="shared" si="75"/>
        <v>3</v>
      </c>
      <c r="B250" s="52">
        <f t="shared" si="76"/>
        <v>1</v>
      </c>
      <c r="C250" s="52">
        <f t="shared" si="77"/>
        <v>4</v>
      </c>
      <c r="D250" s="52">
        <f t="shared" si="78"/>
        <v>3</v>
      </c>
      <c r="E250" s="52" t="str">
        <f t="shared" si="79"/>
        <v>3.1.4.3</v>
      </c>
      <c r="F250" s="52" t="s">
        <v>2694</v>
      </c>
      <c r="G250" s="52" t="str">
        <f t="shared" si="80"/>
        <v>3 - Outcome based codes</v>
      </c>
      <c r="H250" s="52" t="s">
        <v>2705</v>
      </c>
      <c r="I250" s="52" t="str">
        <f t="shared" si="81"/>
        <v>3.1 - Patient safety incident</v>
      </c>
      <c r="J250" s="52" t="s">
        <v>2753</v>
      </c>
      <c r="K250" s="52" t="str">
        <f t="shared" si="82"/>
        <v>3.1.4 - Patient safety incident type</v>
      </c>
      <c r="L250" s="52" t="s">
        <v>1309</v>
      </c>
      <c r="M250" s="52" t="str">
        <f t="shared" si="83"/>
        <v>3.1.4.3 - Medical device error</v>
      </c>
      <c r="N250" s="56" t="str">
        <f t="shared" si="84"/>
        <v>Medical device error</v>
      </c>
      <c r="O250" s="56" t="str">
        <f>Table1[Full Reference Number]&amp;" - "&amp;Table1[Final Code level Name]</f>
        <v>3.1.4.3 - Medical device error</v>
      </c>
      <c r="P250" s="56"/>
      <c r="Q250" s="52" t="s">
        <v>1729</v>
      </c>
      <c r="R250" s="52" t="s">
        <v>1561</v>
      </c>
      <c r="S250" s="52" t="s">
        <v>1746</v>
      </c>
      <c r="T250" s="52" t="s">
        <v>1561</v>
      </c>
      <c r="U250" s="52" t="str">
        <f>Table1[[#This Row],[Standard code for all incident types (Y/N)]]</f>
        <v xml:space="preserve">No </v>
      </c>
      <c r="V250" s="52" t="str">
        <f>Table1[[#This Row],[Standard Opt/Mandatory]]</f>
        <v>n/a</v>
      </c>
      <c r="W250" s="52" t="str">
        <f>Table1[[#This Row],[Standard code for all incident types (Y/N)]]</f>
        <v xml:space="preserve">No </v>
      </c>
      <c r="X250" s="52" t="str">
        <f>Table1[[#This Row],[Standard Opt/Mandatory]]</f>
        <v>n/a</v>
      </c>
      <c r="Y250" s="52" t="str">
        <f>Table1[[#This Row],[Standard code for all incident types (Y/N)]]</f>
        <v xml:space="preserve">No </v>
      </c>
      <c r="Z250" s="52" t="str">
        <f>Table1[[#This Row],[Standard Opt/Mandatory]]</f>
        <v>n/a</v>
      </c>
      <c r="AA250" s="52" t="s">
        <v>47</v>
      </c>
      <c r="AB250" s="52" t="s">
        <v>1726</v>
      </c>
      <c r="AC250" s="52" t="str">
        <f>Table1[[#This Row],[Standard code for all incident types (Y/N)]]</f>
        <v xml:space="preserve">No </v>
      </c>
      <c r="AD250" s="52" t="str">
        <f>Table1[[#This Row],[Standard Opt/Mandatory]]</f>
        <v>n/a</v>
      </c>
      <c r="AE250" s="52" t="str">
        <f>Table1[[#This Row],[Standard code for all incident types (Y/N)]]</f>
        <v xml:space="preserve">No </v>
      </c>
      <c r="AF250" s="52" t="str">
        <f>Table1[[#This Row],[Standard Opt/Mandatory]]</f>
        <v>n/a</v>
      </c>
      <c r="AG250" s="52"/>
    </row>
    <row r="251" spans="1:33" ht="15" customHeight="1" x14ac:dyDescent="0.25">
      <c r="A251" s="52">
        <f t="shared" si="75"/>
        <v>3</v>
      </c>
      <c r="B251" s="52">
        <f t="shared" si="76"/>
        <v>1</v>
      </c>
      <c r="C251" s="52">
        <f t="shared" si="77"/>
        <v>4</v>
      </c>
      <c r="D251" s="52">
        <f t="shared" si="78"/>
        <v>4</v>
      </c>
      <c r="E251" s="52" t="str">
        <f t="shared" si="79"/>
        <v>3.1.4.4</v>
      </c>
      <c r="F251" s="52" t="s">
        <v>2694</v>
      </c>
      <c r="G251" s="52" t="str">
        <f>A251&amp;" - "&amp;F251</f>
        <v>3 - Outcome based codes</v>
      </c>
      <c r="H251" s="52" t="s">
        <v>2705</v>
      </c>
      <c r="I251" s="52" t="str">
        <f t="shared" si="81"/>
        <v>3.1 - Patient safety incident</v>
      </c>
      <c r="J251" s="52" t="s">
        <v>2753</v>
      </c>
      <c r="K251" s="52" t="str">
        <f t="shared" si="82"/>
        <v>3.1.4 - Patient safety incident type</v>
      </c>
      <c r="L251" s="52" t="s">
        <v>1310</v>
      </c>
      <c r="M251" s="52" t="str">
        <f t="shared" si="83"/>
        <v>3.1.4.4 - Treatment/ procedure error not medication or medical device related</v>
      </c>
      <c r="N251" s="56" t="str">
        <f t="shared" si="84"/>
        <v>Treatment/ procedure error not medication or medical device related</v>
      </c>
      <c r="O251" s="56" t="str">
        <f>Table1[Full Reference Number]&amp;" - "&amp;Table1[Final Code level Name]</f>
        <v>3.1.4.4 - Treatment/ procedure error not medication or medical device related</v>
      </c>
      <c r="P251" s="56"/>
      <c r="Q251" s="52" t="s">
        <v>1729</v>
      </c>
      <c r="R251" s="52" t="s">
        <v>1561</v>
      </c>
      <c r="S251" s="52" t="s">
        <v>1746</v>
      </c>
      <c r="T251" s="52" t="s">
        <v>1561</v>
      </c>
      <c r="U251" s="52" t="str">
        <f>Table1[[#This Row],[Standard code for all incident types (Y/N)]]</f>
        <v xml:space="preserve">No </v>
      </c>
      <c r="V251" s="52" t="str">
        <f>Table1[[#This Row],[Standard Opt/Mandatory]]</f>
        <v>n/a</v>
      </c>
      <c r="W251" s="52" t="str">
        <f>Table1[[#This Row],[Standard code for all incident types (Y/N)]]</f>
        <v xml:space="preserve">No </v>
      </c>
      <c r="X251" s="52" t="str">
        <f>Table1[[#This Row],[Standard Opt/Mandatory]]</f>
        <v>n/a</v>
      </c>
      <c r="Y251" s="52" t="str">
        <f>Table1[[#This Row],[Standard code for all incident types (Y/N)]]</f>
        <v xml:space="preserve">No </v>
      </c>
      <c r="Z251" s="52" t="str">
        <f>Table1[[#This Row],[Standard Opt/Mandatory]]</f>
        <v>n/a</v>
      </c>
      <c r="AA251" s="52" t="s">
        <v>47</v>
      </c>
      <c r="AB251" s="52" t="s">
        <v>1726</v>
      </c>
      <c r="AC251" s="52" t="str">
        <f>Table1[[#This Row],[Standard code for all incident types (Y/N)]]</f>
        <v xml:space="preserve">No </v>
      </c>
      <c r="AD251" s="52" t="str">
        <f>Table1[[#This Row],[Standard Opt/Mandatory]]</f>
        <v>n/a</v>
      </c>
      <c r="AE251" s="52" t="str">
        <f>Table1[[#This Row],[Standard code for all incident types (Y/N)]]</f>
        <v xml:space="preserve">No </v>
      </c>
      <c r="AF251" s="52" t="str">
        <f>Table1[[#This Row],[Standard Opt/Mandatory]]</f>
        <v>n/a</v>
      </c>
      <c r="AG251" s="52"/>
    </row>
    <row r="252" spans="1:33" ht="15" customHeight="1" x14ac:dyDescent="0.25">
      <c r="A252" s="52">
        <f t="shared" si="75"/>
        <v>3</v>
      </c>
      <c r="B252" s="52">
        <f t="shared" si="76"/>
        <v>1</v>
      </c>
      <c r="C252" s="52">
        <f t="shared" si="77"/>
        <v>4</v>
      </c>
      <c r="D252" s="52">
        <f t="shared" si="78"/>
        <v>5</v>
      </c>
      <c r="E252" s="52" t="str">
        <f t="shared" si="79"/>
        <v>3.1.4.5</v>
      </c>
      <c r="F252" s="52" t="s">
        <v>2694</v>
      </c>
      <c r="G252" s="52" t="str">
        <f t="shared" si="80"/>
        <v>3 - Outcome based codes</v>
      </c>
      <c r="H252" s="52" t="s">
        <v>2705</v>
      </c>
      <c r="I252" s="52" t="str">
        <f t="shared" si="81"/>
        <v>3.1 - Patient safety incident</v>
      </c>
      <c r="J252" s="52" t="s">
        <v>2753</v>
      </c>
      <c r="K252" s="52" t="str">
        <f t="shared" si="82"/>
        <v>3.1.4 - Patient safety incident type</v>
      </c>
      <c r="L252" s="52" t="s">
        <v>2450</v>
      </c>
      <c r="M252" s="52" t="str">
        <f t="shared" si="83"/>
        <v>3.1.4.5 - Clinical assessment error</v>
      </c>
      <c r="N252" s="56" t="str">
        <f t="shared" si="84"/>
        <v>Clinical assessment error</v>
      </c>
      <c r="O252" s="56" t="str">
        <f>Table1[Full Reference Number]&amp;" - "&amp;Table1[Final Code level Name]</f>
        <v>3.1.4.5 - Clinical assessment error</v>
      </c>
      <c r="P252" s="56" t="s">
        <v>2451</v>
      </c>
      <c r="Q252" s="52" t="s">
        <v>1729</v>
      </c>
      <c r="R252" s="52" t="s">
        <v>1561</v>
      </c>
      <c r="S252" s="52" t="s">
        <v>1746</v>
      </c>
      <c r="T252" s="52" t="s">
        <v>1561</v>
      </c>
      <c r="U252" s="52" t="str">
        <f>Table1[[#This Row],[Standard code for all incident types (Y/N)]]</f>
        <v xml:space="preserve">No </v>
      </c>
      <c r="V252" s="52" t="str">
        <f>Table1[[#This Row],[Standard Opt/Mandatory]]</f>
        <v>n/a</v>
      </c>
      <c r="W252" s="52" t="str">
        <f>Table1[[#This Row],[Standard code for all incident types (Y/N)]]</f>
        <v xml:space="preserve">No </v>
      </c>
      <c r="X252" s="52" t="str">
        <f>Table1[[#This Row],[Standard Opt/Mandatory]]</f>
        <v>n/a</v>
      </c>
      <c r="Y252" s="52" t="str">
        <f>Table1[[#This Row],[Standard code for all incident types (Y/N)]]</f>
        <v xml:space="preserve">No </v>
      </c>
      <c r="Z252" s="52" t="str">
        <f>Table1[[#This Row],[Standard Opt/Mandatory]]</f>
        <v>n/a</v>
      </c>
      <c r="AA252" s="52" t="s">
        <v>47</v>
      </c>
      <c r="AB252" s="52" t="s">
        <v>1726</v>
      </c>
      <c r="AC252" s="52" t="str">
        <f>Table1[[#This Row],[Standard code for all incident types (Y/N)]]</f>
        <v xml:space="preserve">No </v>
      </c>
      <c r="AD252" s="52" t="str">
        <f>Table1[[#This Row],[Standard Opt/Mandatory]]</f>
        <v>n/a</v>
      </c>
      <c r="AE252" s="52" t="str">
        <f>Table1[[#This Row],[Standard code for all incident types (Y/N)]]</f>
        <v xml:space="preserve">No </v>
      </c>
      <c r="AF252" s="52" t="str">
        <f>Table1[[#This Row],[Standard Opt/Mandatory]]</f>
        <v>n/a</v>
      </c>
      <c r="AG252" s="52"/>
    </row>
    <row r="253" spans="1:33" ht="15" customHeight="1" x14ac:dyDescent="0.25">
      <c r="A253" s="52">
        <f t="shared" si="75"/>
        <v>3</v>
      </c>
      <c r="B253" s="52">
        <f t="shared" si="76"/>
        <v>1</v>
      </c>
      <c r="C253" s="52">
        <f t="shared" si="77"/>
        <v>4</v>
      </c>
      <c r="D253" s="52">
        <f t="shared" si="78"/>
        <v>6</v>
      </c>
      <c r="E253" s="52" t="str">
        <f t="shared" si="79"/>
        <v>3.1.4.6</v>
      </c>
      <c r="F253" s="52" t="s">
        <v>2694</v>
      </c>
      <c r="G253" s="52" t="str">
        <f t="shared" si="80"/>
        <v>3 - Outcome based codes</v>
      </c>
      <c r="H253" s="52" t="s">
        <v>2705</v>
      </c>
      <c r="I253" s="52" t="str">
        <f t="shared" si="81"/>
        <v>3.1 - Patient safety incident</v>
      </c>
      <c r="J253" s="52" t="s">
        <v>2753</v>
      </c>
      <c r="K253" s="52" t="str">
        <f t="shared" si="82"/>
        <v>3.1.4 - Patient safety incident type</v>
      </c>
      <c r="L253" s="52" t="s">
        <v>662</v>
      </c>
      <c r="M253" s="52" t="str">
        <f t="shared" si="83"/>
        <v>3.1.4.6 - Consent/confidentiality</v>
      </c>
      <c r="N253" s="56" t="str">
        <f t="shared" si="84"/>
        <v>Consent/confidentiality</v>
      </c>
      <c r="O253" s="56" t="str">
        <f>Table1[Full Reference Number]&amp;" - "&amp;Table1[Final Code level Name]</f>
        <v>3.1.4.6 - Consent/confidentiality</v>
      </c>
      <c r="P253" s="56"/>
      <c r="Q253" s="52" t="s">
        <v>1729</v>
      </c>
      <c r="R253" s="52" t="s">
        <v>1561</v>
      </c>
      <c r="S253" s="52" t="s">
        <v>1746</v>
      </c>
      <c r="T253" s="52" t="s">
        <v>1561</v>
      </c>
      <c r="U253" s="52" t="str">
        <f>Table1[[#This Row],[Standard code for all incident types (Y/N)]]</f>
        <v xml:space="preserve">No </v>
      </c>
      <c r="V253" s="52" t="str">
        <f>Table1[[#This Row],[Standard Opt/Mandatory]]</f>
        <v>n/a</v>
      </c>
      <c r="W253" s="52" t="str">
        <f>Table1[[#This Row],[Standard code for all incident types (Y/N)]]</f>
        <v xml:space="preserve">No </v>
      </c>
      <c r="X253" s="52" t="str">
        <f>Table1[[#This Row],[Standard Opt/Mandatory]]</f>
        <v>n/a</v>
      </c>
      <c r="Y253" s="52" t="str">
        <f>Table1[[#This Row],[Standard code for all incident types (Y/N)]]</f>
        <v xml:space="preserve">No </v>
      </c>
      <c r="Z253" s="52" t="str">
        <f>Table1[[#This Row],[Standard Opt/Mandatory]]</f>
        <v>n/a</v>
      </c>
      <c r="AA253" s="52" t="s">
        <v>47</v>
      </c>
      <c r="AB253" s="52" t="s">
        <v>1726</v>
      </c>
      <c r="AC253" s="52" t="str">
        <f>Table1[[#This Row],[Standard code for all incident types (Y/N)]]</f>
        <v xml:space="preserve">No </v>
      </c>
      <c r="AD253" s="52" t="str">
        <f>Table1[[#This Row],[Standard Opt/Mandatory]]</f>
        <v>n/a</v>
      </c>
      <c r="AE253" s="52" t="str">
        <f>Table1[[#This Row],[Standard code for all incident types (Y/N)]]</f>
        <v xml:space="preserve">No </v>
      </c>
      <c r="AF253" s="52" t="str">
        <f>Table1[[#This Row],[Standard Opt/Mandatory]]</f>
        <v>n/a</v>
      </c>
      <c r="AG253" s="52"/>
    </row>
    <row r="254" spans="1:33" ht="15" customHeight="1" x14ac:dyDescent="0.25">
      <c r="A254" s="52">
        <f t="shared" si="75"/>
        <v>3</v>
      </c>
      <c r="B254" s="52">
        <f t="shared" si="76"/>
        <v>1</v>
      </c>
      <c r="C254" s="52">
        <f t="shared" si="77"/>
        <v>4</v>
      </c>
      <c r="D254" s="52">
        <f t="shared" si="78"/>
        <v>7</v>
      </c>
      <c r="E254" s="52" t="str">
        <f t="shared" si="79"/>
        <v>3.1.4.7</v>
      </c>
      <c r="F254" s="52" t="s">
        <v>2694</v>
      </c>
      <c r="G254" s="52" t="str">
        <f t="shared" si="80"/>
        <v>3 - Outcome based codes</v>
      </c>
      <c r="H254" s="52" t="s">
        <v>2705</v>
      </c>
      <c r="I254" s="52" t="str">
        <f t="shared" si="81"/>
        <v>3.1 - Patient safety incident</v>
      </c>
      <c r="J254" s="52" t="s">
        <v>2753</v>
      </c>
      <c r="K254" s="52" t="str">
        <f t="shared" si="82"/>
        <v>3.1.4 - Patient safety incident type</v>
      </c>
      <c r="L254" s="52" t="s">
        <v>211</v>
      </c>
      <c r="M254" s="52" t="str">
        <f t="shared" si="83"/>
        <v>3.1.4.7 - Safeguarding</v>
      </c>
      <c r="N254" s="56" t="str">
        <f t="shared" si="84"/>
        <v>Safeguarding</v>
      </c>
      <c r="O254" s="56" t="str">
        <f>Table1[Full Reference Number]&amp;" - "&amp;Table1[Final Code level Name]</f>
        <v>3.1.4.7 - Safeguarding</v>
      </c>
      <c r="P254" s="56" t="s">
        <v>2595</v>
      </c>
      <c r="Q254" s="52" t="s">
        <v>1729</v>
      </c>
      <c r="R254" s="52" t="s">
        <v>1561</v>
      </c>
      <c r="S254" s="52" t="s">
        <v>1746</v>
      </c>
      <c r="T254" s="52" t="s">
        <v>1561</v>
      </c>
      <c r="U254" s="52" t="str">
        <f>Table1[[#This Row],[Standard code for all incident types (Y/N)]]</f>
        <v xml:space="preserve">No </v>
      </c>
      <c r="V254" s="52" t="str">
        <f>Table1[[#This Row],[Standard Opt/Mandatory]]</f>
        <v>n/a</v>
      </c>
      <c r="W254" s="52" t="str">
        <f>Table1[[#This Row],[Standard code for all incident types (Y/N)]]</f>
        <v xml:space="preserve">No </v>
      </c>
      <c r="X254" s="52" t="str">
        <f>Table1[[#This Row],[Standard Opt/Mandatory]]</f>
        <v>n/a</v>
      </c>
      <c r="Y254" s="52" t="str">
        <f>Table1[[#This Row],[Standard code for all incident types (Y/N)]]</f>
        <v xml:space="preserve">No </v>
      </c>
      <c r="Z254" s="52" t="str">
        <f>Table1[[#This Row],[Standard Opt/Mandatory]]</f>
        <v>n/a</v>
      </c>
      <c r="AA254" s="52" t="s">
        <v>47</v>
      </c>
      <c r="AB254" s="52" t="s">
        <v>1726</v>
      </c>
      <c r="AC254" s="52" t="str">
        <f>Table1[[#This Row],[Standard code for all incident types (Y/N)]]</f>
        <v xml:space="preserve">No </v>
      </c>
      <c r="AD254" s="52" t="str">
        <f>Table1[[#This Row],[Standard Opt/Mandatory]]</f>
        <v>n/a</v>
      </c>
      <c r="AE254" s="52" t="str">
        <f>Table1[[#This Row],[Standard code for all incident types (Y/N)]]</f>
        <v xml:space="preserve">No </v>
      </c>
      <c r="AF254" s="52" t="str">
        <f>Table1[[#This Row],[Standard Opt/Mandatory]]</f>
        <v>n/a</v>
      </c>
      <c r="AG254" s="52"/>
    </row>
    <row r="255" spans="1:33" ht="15" customHeight="1" x14ac:dyDescent="0.25">
      <c r="A255" s="52">
        <f t="shared" si="75"/>
        <v>3</v>
      </c>
      <c r="B255" s="52">
        <f t="shared" si="76"/>
        <v>1</v>
      </c>
      <c r="C255" s="52">
        <f t="shared" si="77"/>
        <v>4</v>
      </c>
      <c r="D255" s="52">
        <f t="shared" si="78"/>
        <v>8</v>
      </c>
      <c r="E255" s="52" t="str">
        <f t="shared" si="79"/>
        <v>3.1.4.8</v>
      </c>
      <c r="F255" s="52" t="s">
        <v>2694</v>
      </c>
      <c r="G255" s="52" t="str">
        <f t="shared" si="80"/>
        <v>3 - Outcome based codes</v>
      </c>
      <c r="H255" s="52" t="s">
        <v>2705</v>
      </c>
      <c r="I255" s="52" t="str">
        <f t="shared" si="81"/>
        <v>3.1 - Patient safety incident</v>
      </c>
      <c r="J255" s="52" t="s">
        <v>2753</v>
      </c>
      <c r="K255" s="52" t="str">
        <f t="shared" si="82"/>
        <v>3.1.4 - Patient safety incident type</v>
      </c>
      <c r="L255" s="52" t="s">
        <v>1313</v>
      </c>
      <c r="M255" s="52" t="str">
        <f t="shared" si="83"/>
        <v>3.1.4.8 - Disruptive, aggressive behaviour towards staff</v>
      </c>
      <c r="N255" s="56" t="str">
        <f t="shared" si="84"/>
        <v>Disruptive, aggressive behaviour towards staff</v>
      </c>
      <c r="O255" s="56" t="str">
        <f>Table1[Full Reference Number]&amp;" - "&amp;Table1[Final Code level Name]</f>
        <v>3.1.4.8 - Disruptive, aggressive behaviour towards staff</v>
      </c>
      <c r="P255" s="56"/>
      <c r="Q255" s="52" t="s">
        <v>1729</v>
      </c>
      <c r="R255" s="52" t="s">
        <v>1561</v>
      </c>
      <c r="S255" s="52" t="s">
        <v>1746</v>
      </c>
      <c r="T255" s="52" t="s">
        <v>1561</v>
      </c>
      <c r="U255" s="52" t="str">
        <f>Table1[[#This Row],[Standard code for all incident types (Y/N)]]</f>
        <v xml:space="preserve">No </v>
      </c>
      <c r="V255" s="52" t="str">
        <f>Table1[[#This Row],[Standard Opt/Mandatory]]</f>
        <v>n/a</v>
      </c>
      <c r="W255" s="52" t="str">
        <f>Table1[[#This Row],[Standard code for all incident types (Y/N)]]</f>
        <v xml:space="preserve">No </v>
      </c>
      <c r="X255" s="52" t="str">
        <f>Table1[[#This Row],[Standard Opt/Mandatory]]</f>
        <v>n/a</v>
      </c>
      <c r="Y255" s="52" t="str">
        <f>Table1[[#This Row],[Standard code for all incident types (Y/N)]]</f>
        <v xml:space="preserve">No </v>
      </c>
      <c r="Z255" s="52" t="str">
        <f>Table1[[#This Row],[Standard Opt/Mandatory]]</f>
        <v>n/a</v>
      </c>
      <c r="AA255" s="52" t="s">
        <v>47</v>
      </c>
      <c r="AB255" s="52" t="s">
        <v>1726</v>
      </c>
      <c r="AC255" s="52" t="str">
        <f>Table1[[#This Row],[Standard code for all incident types (Y/N)]]</f>
        <v xml:space="preserve">No </v>
      </c>
      <c r="AD255" s="52" t="str">
        <f>Table1[[#This Row],[Standard Opt/Mandatory]]</f>
        <v>n/a</v>
      </c>
      <c r="AE255" s="52" t="str">
        <f>Table1[[#This Row],[Standard code for all incident types (Y/N)]]</f>
        <v xml:space="preserve">No </v>
      </c>
      <c r="AF255" s="52" t="str">
        <f>Table1[[#This Row],[Standard Opt/Mandatory]]</f>
        <v>n/a</v>
      </c>
      <c r="AG255" s="52"/>
    </row>
    <row r="256" spans="1:33" ht="15" customHeight="1" x14ac:dyDescent="0.25">
      <c r="A256" s="52">
        <f t="shared" si="75"/>
        <v>3</v>
      </c>
      <c r="B256" s="52">
        <f t="shared" si="76"/>
        <v>1</v>
      </c>
      <c r="C256" s="52">
        <f t="shared" si="77"/>
        <v>4</v>
      </c>
      <c r="D256" s="52">
        <f t="shared" si="78"/>
        <v>9</v>
      </c>
      <c r="E256" s="52" t="str">
        <f t="shared" si="79"/>
        <v>3.1.4.9</v>
      </c>
      <c r="F256" s="52" t="s">
        <v>2694</v>
      </c>
      <c r="G256" s="52" t="str">
        <f t="shared" si="80"/>
        <v>3 - Outcome based codes</v>
      </c>
      <c r="H256" s="52" t="s">
        <v>2705</v>
      </c>
      <c r="I256" s="52" t="str">
        <f t="shared" si="81"/>
        <v>3.1 - Patient safety incident</v>
      </c>
      <c r="J256" s="52" t="s">
        <v>2753</v>
      </c>
      <c r="K256" s="52" t="str">
        <f t="shared" si="82"/>
        <v>3.1.4 - Patient safety incident type</v>
      </c>
      <c r="L256" s="52" t="s">
        <v>2452</v>
      </c>
      <c r="M256" s="52" t="str">
        <f t="shared" si="83"/>
        <v>3.1.4.9 - Patient accident</v>
      </c>
      <c r="N256" s="56" t="str">
        <f t="shared" si="84"/>
        <v>Patient accident</v>
      </c>
      <c r="O256" s="56" t="str">
        <f>Table1[Full Reference Number]&amp;" - "&amp;Table1[Final Code level Name]</f>
        <v>3.1.4.9 - Patient accident</v>
      </c>
      <c r="P256" s="56" t="s">
        <v>2453</v>
      </c>
      <c r="Q256" s="52" t="s">
        <v>1729</v>
      </c>
      <c r="R256" s="52" t="s">
        <v>1561</v>
      </c>
      <c r="S256" s="52" t="s">
        <v>1746</v>
      </c>
      <c r="T256" s="52" t="s">
        <v>1561</v>
      </c>
      <c r="U256" s="52" t="str">
        <f>Table1[[#This Row],[Standard code for all incident types (Y/N)]]</f>
        <v xml:space="preserve">No </v>
      </c>
      <c r="V256" s="52" t="str">
        <f>Table1[[#This Row],[Standard Opt/Mandatory]]</f>
        <v>n/a</v>
      </c>
      <c r="W256" s="52" t="str">
        <f>Table1[[#This Row],[Standard code for all incident types (Y/N)]]</f>
        <v xml:space="preserve">No </v>
      </c>
      <c r="X256" s="52" t="str">
        <f>Table1[[#This Row],[Standard Opt/Mandatory]]</f>
        <v>n/a</v>
      </c>
      <c r="Y256" s="52" t="str">
        <f>Table1[[#This Row],[Standard code for all incident types (Y/N)]]</f>
        <v xml:space="preserve">No </v>
      </c>
      <c r="Z256" s="52" t="str">
        <f>Table1[[#This Row],[Standard Opt/Mandatory]]</f>
        <v>n/a</v>
      </c>
      <c r="AA256" s="52" t="s">
        <v>47</v>
      </c>
      <c r="AB256" s="52" t="s">
        <v>1726</v>
      </c>
      <c r="AC256" s="52" t="str">
        <f>Table1[[#This Row],[Standard code for all incident types (Y/N)]]</f>
        <v xml:space="preserve">No </v>
      </c>
      <c r="AD256" s="52" t="str">
        <f>Table1[[#This Row],[Standard Opt/Mandatory]]</f>
        <v>n/a</v>
      </c>
      <c r="AE256" s="52" t="str">
        <f>Table1[[#This Row],[Standard code for all incident types (Y/N)]]</f>
        <v xml:space="preserve">No </v>
      </c>
      <c r="AF256" s="52" t="str">
        <f>Table1[[#This Row],[Standard Opt/Mandatory]]</f>
        <v>n/a</v>
      </c>
      <c r="AG256" s="52"/>
    </row>
    <row r="257" spans="1:33" ht="15" customHeight="1" x14ac:dyDescent="0.25">
      <c r="A257" s="52">
        <f t="shared" si="75"/>
        <v>3</v>
      </c>
      <c r="B257" s="52">
        <f t="shared" si="76"/>
        <v>1</v>
      </c>
      <c r="C257" s="52">
        <f t="shared" si="77"/>
        <v>4</v>
      </c>
      <c r="D257" s="52">
        <f t="shared" si="78"/>
        <v>10</v>
      </c>
      <c r="E257" s="52" t="str">
        <f t="shared" si="79"/>
        <v>3.1.4.10</v>
      </c>
      <c r="F257" s="52" t="s">
        <v>2694</v>
      </c>
      <c r="G257" s="52" t="str">
        <f t="shared" si="80"/>
        <v>3 - Outcome based codes</v>
      </c>
      <c r="H257" s="52" t="s">
        <v>2705</v>
      </c>
      <c r="I257" s="52" t="str">
        <f t="shared" si="81"/>
        <v>3.1 - Patient safety incident</v>
      </c>
      <c r="J257" s="52" t="s">
        <v>2753</v>
      </c>
      <c r="K257" s="52" t="str">
        <f t="shared" si="82"/>
        <v>3.1.4 - Patient safety incident type</v>
      </c>
      <c r="L257" s="52" t="s">
        <v>1315</v>
      </c>
      <c r="M257" s="52" t="str">
        <f t="shared" si="83"/>
        <v>3.1.4.10 - Infection control</v>
      </c>
      <c r="N257" s="56" t="str">
        <f t="shared" si="84"/>
        <v>Infection control</v>
      </c>
      <c r="O257" s="56" t="str">
        <f>Table1[Full Reference Number]&amp;" - "&amp;Table1[Final Code level Name]</f>
        <v>3.1.4.10 - Infection control</v>
      </c>
      <c r="P257" s="56"/>
      <c r="Q257" s="52" t="s">
        <v>1729</v>
      </c>
      <c r="R257" s="52" t="s">
        <v>1561</v>
      </c>
      <c r="S257" s="52" t="s">
        <v>1746</v>
      </c>
      <c r="T257" s="52" t="s">
        <v>1561</v>
      </c>
      <c r="U257" s="52" t="str">
        <f>Table1[[#This Row],[Standard code for all incident types (Y/N)]]</f>
        <v xml:space="preserve">No </v>
      </c>
      <c r="V257" s="52" t="str">
        <f>Table1[[#This Row],[Standard Opt/Mandatory]]</f>
        <v>n/a</v>
      </c>
      <c r="W257" s="52" t="str">
        <f>Table1[[#This Row],[Standard code for all incident types (Y/N)]]</f>
        <v xml:space="preserve">No </v>
      </c>
      <c r="X257" s="52" t="str">
        <f>Table1[[#This Row],[Standard Opt/Mandatory]]</f>
        <v>n/a</v>
      </c>
      <c r="Y257" s="52" t="str">
        <f>Table1[[#This Row],[Standard code for all incident types (Y/N)]]</f>
        <v xml:space="preserve">No </v>
      </c>
      <c r="Z257" s="52" t="str">
        <f>Table1[[#This Row],[Standard Opt/Mandatory]]</f>
        <v>n/a</v>
      </c>
      <c r="AA257" s="52" t="s">
        <v>47</v>
      </c>
      <c r="AB257" s="52" t="s">
        <v>1726</v>
      </c>
      <c r="AC257" s="52" t="str">
        <f>Table1[[#This Row],[Standard code for all incident types (Y/N)]]</f>
        <v xml:space="preserve">No </v>
      </c>
      <c r="AD257" s="52" t="str">
        <f>Table1[[#This Row],[Standard Opt/Mandatory]]</f>
        <v>n/a</v>
      </c>
      <c r="AE257" s="52" t="str">
        <f>Table1[[#This Row],[Standard code for all incident types (Y/N)]]</f>
        <v xml:space="preserve">No </v>
      </c>
      <c r="AF257" s="52" t="str">
        <f>Table1[[#This Row],[Standard Opt/Mandatory]]</f>
        <v>n/a</v>
      </c>
      <c r="AG257" s="52"/>
    </row>
    <row r="258" spans="1:33" ht="15" customHeight="1" x14ac:dyDescent="0.25">
      <c r="A258" s="52">
        <f t="shared" si="75"/>
        <v>3</v>
      </c>
      <c r="B258" s="52">
        <f t="shared" si="76"/>
        <v>1</v>
      </c>
      <c r="C258" s="52">
        <f t="shared" si="77"/>
        <v>4</v>
      </c>
      <c r="D258" s="52">
        <f t="shared" si="78"/>
        <v>11</v>
      </c>
      <c r="E258" s="52" t="str">
        <f t="shared" ref="E258:E327" si="97">A258&amp;IF(B258="","","."&amp;B258)&amp;IF(C258="","","."&amp;C258)&amp;IF(D258="","","."&amp;D258)</f>
        <v>3.1.4.11</v>
      </c>
      <c r="F258" s="52" t="s">
        <v>2694</v>
      </c>
      <c r="G258" s="52" t="str">
        <f t="shared" ref="G258:G327" si="98">A258&amp;" - "&amp;F258</f>
        <v>3 - Outcome based codes</v>
      </c>
      <c r="H258" s="52" t="s">
        <v>2705</v>
      </c>
      <c r="I258" s="52" t="str">
        <f t="shared" ref="I258:I327" si="99">IF(B258="","",A258&amp;"."&amp;B258&amp;" - "&amp;H258)</f>
        <v>3.1 - Patient safety incident</v>
      </c>
      <c r="J258" s="52" t="s">
        <v>2753</v>
      </c>
      <c r="K258" s="52" t="str">
        <f t="shared" ref="K258:K327" si="100">IF(C258="","",A258&amp;"."&amp;B258&amp;"."&amp;C258&amp;" - "&amp;J258)</f>
        <v>3.1.4 - Patient safety incident type</v>
      </c>
      <c r="L258" s="52" t="s">
        <v>2454</v>
      </c>
      <c r="M258" s="52" t="str">
        <f t="shared" ref="M258:M327" si="101">IF(D258="","",A258&amp;"."&amp;B258&amp;"."&amp;C258&amp;"."&amp;D258&amp;" - "&amp;L258)</f>
        <v>3.1.4.11 - Communication related error</v>
      </c>
      <c r="N258" s="56" t="str">
        <f t="shared" ref="N258:N327" si="102">IF(NOT(ISBLANK(L258)),L258,
IF(NOT(ISBLANK(J258)),J258,
IF(NOT(ISBLANK(H258)),H258,
IF(NOT(ISBLANK(F258)),F258))))</f>
        <v>Communication related error</v>
      </c>
      <c r="O258" s="56" t="str">
        <f>Table1[Full Reference Number]&amp;" - "&amp;Table1[Final Code level Name]</f>
        <v>3.1.4.11 - Communication related error</v>
      </c>
      <c r="P258" s="56" t="s">
        <v>2455</v>
      </c>
      <c r="Q258" s="52" t="s">
        <v>1729</v>
      </c>
      <c r="R258" s="52" t="s">
        <v>1561</v>
      </c>
      <c r="S258" s="52" t="s">
        <v>1746</v>
      </c>
      <c r="T258" s="52" t="s">
        <v>1561</v>
      </c>
      <c r="U258" s="52" t="str">
        <f>Table1[[#This Row],[Standard code for all incident types (Y/N)]]</f>
        <v xml:space="preserve">No </v>
      </c>
      <c r="V258" s="52" t="str">
        <f>Table1[[#This Row],[Standard Opt/Mandatory]]</f>
        <v>n/a</v>
      </c>
      <c r="W258" s="52" t="str">
        <f>Table1[[#This Row],[Standard code for all incident types (Y/N)]]</f>
        <v xml:space="preserve">No </v>
      </c>
      <c r="X258" s="52" t="str">
        <f>Table1[[#This Row],[Standard Opt/Mandatory]]</f>
        <v>n/a</v>
      </c>
      <c r="Y258" s="52" t="str">
        <f>Table1[[#This Row],[Standard code for all incident types (Y/N)]]</f>
        <v xml:space="preserve">No </v>
      </c>
      <c r="Z258" s="52" t="str">
        <f>Table1[[#This Row],[Standard Opt/Mandatory]]</f>
        <v>n/a</v>
      </c>
      <c r="AA258" s="52" t="s">
        <v>47</v>
      </c>
      <c r="AB258" s="52" t="s">
        <v>1726</v>
      </c>
      <c r="AC258" s="52" t="str">
        <f>Table1[[#This Row],[Standard code for all incident types (Y/N)]]</f>
        <v xml:space="preserve">No </v>
      </c>
      <c r="AD258" s="52" t="str">
        <f>Table1[[#This Row],[Standard Opt/Mandatory]]</f>
        <v>n/a</v>
      </c>
      <c r="AE258" s="52" t="str">
        <f>Table1[[#This Row],[Standard code for all incident types (Y/N)]]</f>
        <v xml:space="preserve">No </v>
      </c>
      <c r="AF258" s="52" t="str">
        <f>Table1[[#This Row],[Standard Opt/Mandatory]]</f>
        <v>n/a</v>
      </c>
      <c r="AG258" s="52"/>
    </row>
    <row r="259" spans="1:33" ht="15" customHeight="1" x14ac:dyDescent="0.25">
      <c r="A259" s="52">
        <f t="shared" si="75"/>
        <v>3</v>
      </c>
      <c r="B259" s="52">
        <f t="shared" si="76"/>
        <v>1</v>
      </c>
      <c r="C259" s="52">
        <f t="shared" si="77"/>
        <v>4</v>
      </c>
      <c r="D259" s="52">
        <f t="shared" si="78"/>
        <v>12</v>
      </c>
      <c r="E259" s="52" t="str">
        <f t="shared" si="97"/>
        <v>3.1.4.12</v>
      </c>
      <c r="F259" s="52" t="s">
        <v>2694</v>
      </c>
      <c r="G259" s="52" t="str">
        <f t="shared" si="98"/>
        <v>3 - Outcome based codes</v>
      </c>
      <c r="H259" s="52" t="s">
        <v>2705</v>
      </c>
      <c r="I259" s="52" t="str">
        <f t="shared" si="99"/>
        <v>3.1 - Patient safety incident</v>
      </c>
      <c r="J259" s="52" t="s">
        <v>2753</v>
      </c>
      <c r="K259" s="52" t="str">
        <f t="shared" si="100"/>
        <v>3.1.4 - Patient safety incident type</v>
      </c>
      <c r="L259" s="52" t="s">
        <v>2840</v>
      </c>
      <c r="M259" s="52" t="str">
        <f t="shared" si="101"/>
        <v>3.1.4.12 - Administration / documentation related error</v>
      </c>
      <c r="N259" s="56" t="str">
        <f t="shared" si="102"/>
        <v>Administration / documentation related error</v>
      </c>
      <c r="O259" s="56" t="str">
        <f>Table1[Full Reference Number]&amp;" - "&amp;Table1[Final Code level Name]</f>
        <v>3.1.4.12 - Administration / documentation related error</v>
      </c>
      <c r="P259" s="56" t="s">
        <v>2456</v>
      </c>
      <c r="Q259" s="52" t="s">
        <v>1729</v>
      </c>
      <c r="R259" s="52" t="s">
        <v>1561</v>
      </c>
      <c r="S259" s="52" t="s">
        <v>1746</v>
      </c>
      <c r="T259" s="52" t="s">
        <v>1561</v>
      </c>
      <c r="U259" s="52" t="str">
        <f>Table1[[#This Row],[Standard code for all incident types (Y/N)]]</f>
        <v xml:space="preserve">No </v>
      </c>
      <c r="V259" s="52" t="str">
        <f>Table1[[#This Row],[Standard Opt/Mandatory]]</f>
        <v>n/a</v>
      </c>
      <c r="W259" s="52" t="str">
        <f>Table1[[#This Row],[Standard code for all incident types (Y/N)]]</f>
        <v xml:space="preserve">No </v>
      </c>
      <c r="X259" s="52" t="str">
        <f>Table1[[#This Row],[Standard Opt/Mandatory]]</f>
        <v>n/a</v>
      </c>
      <c r="Y259" s="52" t="str">
        <f>Table1[[#This Row],[Standard code for all incident types (Y/N)]]</f>
        <v xml:space="preserve">No </v>
      </c>
      <c r="Z259" s="52" t="str">
        <f>Table1[[#This Row],[Standard Opt/Mandatory]]</f>
        <v>n/a</v>
      </c>
      <c r="AA259" s="52" t="s">
        <v>47</v>
      </c>
      <c r="AB259" s="52" t="s">
        <v>1726</v>
      </c>
      <c r="AC259" s="52" t="str">
        <f>Table1[[#This Row],[Standard code for all incident types (Y/N)]]</f>
        <v xml:space="preserve">No </v>
      </c>
      <c r="AD259" s="52" t="str">
        <f>Table1[[#This Row],[Standard Opt/Mandatory]]</f>
        <v>n/a</v>
      </c>
      <c r="AE259" s="52" t="str">
        <f>Table1[[#This Row],[Standard code for all incident types (Y/N)]]</f>
        <v xml:space="preserve">No </v>
      </c>
      <c r="AF259" s="52" t="str">
        <f>Table1[[#This Row],[Standard Opt/Mandatory]]</f>
        <v>n/a</v>
      </c>
      <c r="AG259" s="52"/>
    </row>
    <row r="260" spans="1:33" ht="15" customHeight="1" x14ac:dyDescent="0.25">
      <c r="A260" s="52">
        <f t="shared" si="75"/>
        <v>3</v>
      </c>
      <c r="B260" s="52">
        <f t="shared" si="76"/>
        <v>1</v>
      </c>
      <c r="C260" s="52">
        <f t="shared" si="77"/>
        <v>4</v>
      </c>
      <c r="D260" s="52">
        <f t="shared" si="78"/>
        <v>13</v>
      </c>
      <c r="E260" s="52" t="str">
        <f t="shared" si="97"/>
        <v>3.1.4.13</v>
      </c>
      <c r="F260" s="52" t="s">
        <v>2694</v>
      </c>
      <c r="G260" s="52" t="str">
        <f t="shared" si="98"/>
        <v>3 - Outcome based codes</v>
      </c>
      <c r="H260" s="52" t="s">
        <v>2705</v>
      </c>
      <c r="I260" s="52" t="str">
        <f t="shared" si="99"/>
        <v>3.1 - Patient safety incident</v>
      </c>
      <c r="J260" s="52" t="s">
        <v>2753</v>
      </c>
      <c r="K260" s="52" t="str">
        <f t="shared" si="100"/>
        <v>3.1.4 - Patient safety incident type</v>
      </c>
      <c r="L260" s="52" t="s">
        <v>2457</v>
      </c>
      <c r="M260" s="52" t="str">
        <f t="shared" si="101"/>
        <v>3.1.4.13 - Time related implementation of care error</v>
      </c>
      <c r="N260" s="56" t="str">
        <f t="shared" si="102"/>
        <v>Time related implementation of care error</v>
      </c>
      <c r="O260" s="56" t="str">
        <f>Table1[Full Reference Number]&amp;" - "&amp;Table1[Final Code level Name]</f>
        <v>3.1.4.13 - Time related implementation of care error</v>
      </c>
      <c r="P260" s="56" t="s">
        <v>2458</v>
      </c>
      <c r="Q260" s="52" t="s">
        <v>1729</v>
      </c>
      <c r="R260" s="52" t="s">
        <v>1561</v>
      </c>
      <c r="S260" s="52" t="s">
        <v>1746</v>
      </c>
      <c r="T260" s="52" t="s">
        <v>1561</v>
      </c>
      <c r="U260" s="52" t="str">
        <f>Table1[[#This Row],[Standard code for all incident types (Y/N)]]</f>
        <v xml:space="preserve">No </v>
      </c>
      <c r="V260" s="52" t="str">
        <f>Table1[[#This Row],[Standard Opt/Mandatory]]</f>
        <v>n/a</v>
      </c>
      <c r="W260" s="52" t="str">
        <f>Table1[[#This Row],[Standard code for all incident types (Y/N)]]</f>
        <v xml:space="preserve">No </v>
      </c>
      <c r="X260" s="52" t="str">
        <f>Table1[[#This Row],[Standard Opt/Mandatory]]</f>
        <v>n/a</v>
      </c>
      <c r="Y260" s="52" t="str">
        <f>Table1[[#This Row],[Standard code for all incident types (Y/N)]]</f>
        <v xml:space="preserve">No </v>
      </c>
      <c r="Z260" s="52" t="str">
        <f>Table1[[#This Row],[Standard Opt/Mandatory]]</f>
        <v>n/a</v>
      </c>
      <c r="AA260" s="52" t="s">
        <v>47</v>
      </c>
      <c r="AB260" s="52" t="s">
        <v>1726</v>
      </c>
      <c r="AC260" s="52" t="str">
        <f>Table1[[#This Row],[Standard code for all incident types (Y/N)]]</f>
        <v xml:space="preserve">No </v>
      </c>
      <c r="AD260" s="52" t="str">
        <f>Table1[[#This Row],[Standard Opt/Mandatory]]</f>
        <v>n/a</v>
      </c>
      <c r="AE260" s="52" t="str">
        <f>Table1[[#This Row],[Standard code for all incident types (Y/N)]]</f>
        <v xml:space="preserve">No </v>
      </c>
      <c r="AF260" s="52" t="str">
        <f>Table1[[#This Row],[Standard Opt/Mandatory]]</f>
        <v>n/a</v>
      </c>
      <c r="AG260" s="52"/>
    </row>
    <row r="261" spans="1:33" ht="15" customHeight="1" x14ac:dyDescent="0.25">
      <c r="A261" s="52">
        <f t="shared" si="75"/>
        <v>3</v>
      </c>
      <c r="B261" s="52">
        <f t="shared" si="76"/>
        <v>1</v>
      </c>
      <c r="C261" s="52">
        <f t="shared" si="77"/>
        <v>4</v>
      </c>
      <c r="D261" s="52">
        <f t="shared" si="78"/>
        <v>14</v>
      </c>
      <c r="E261" s="52" t="str">
        <f t="shared" si="97"/>
        <v>3.1.4.14</v>
      </c>
      <c r="F261" s="52" t="s">
        <v>2694</v>
      </c>
      <c r="G261" s="52" t="str">
        <f t="shared" si="98"/>
        <v>3 - Outcome based codes</v>
      </c>
      <c r="H261" s="52" t="s">
        <v>2705</v>
      </c>
      <c r="I261" s="52" t="str">
        <f t="shared" si="99"/>
        <v>3.1 - Patient safety incident</v>
      </c>
      <c r="J261" s="52" t="s">
        <v>2753</v>
      </c>
      <c r="K261" s="52" t="str">
        <f t="shared" si="100"/>
        <v>3.1.4 - Patient safety incident type</v>
      </c>
      <c r="L261" s="52" t="s">
        <v>701</v>
      </c>
      <c r="M261" s="52" t="str">
        <f t="shared" si="101"/>
        <v>3.1.4.14 - Infrastructure</v>
      </c>
      <c r="N261" s="56" t="str">
        <f t="shared" si="102"/>
        <v>Infrastructure</v>
      </c>
      <c r="O261" s="56" t="str">
        <f>Table1[Full Reference Number]&amp;" - "&amp;Table1[Final Code level Name]</f>
        <v>3.1.4.14 - Infrastructure</v>
      </c>
      <c r="P261" s="56"/>
      <c r="Q261" s="52" t="s">
        <v>1729</v>
      </c>
      <c r="R261" s="52" t="s">
        <v>1561</v>
      </c>
      <c r="S261" s="52" t="s">
        <v>1746</v>
      </c>
      <c r="T261" s="52" t="s">
        <v>1561</v>
      </c>
      <c r="U261" s="52" t="str">
        <f>Table1[[#This Row],[Standard code for all incident types (Y/N)]]</f>
        <v xml:space="preserve">No </v>
      </c>
      <c r="V261" s="52" t="str">
        <f>Table1[[#This Row],[Standard Opt/Mandatory]]</f>
        <v>n/a</v>
      </c>
      <c r="W261" s="52" t="str">
        <f>Table1[[#This Row],[Standard code for all incident types (Y/N)]]</f>
        <v xml:space="preserve">No </v>
      </c>
      <c r="X261" s="52" t="str">
        <f>Table1[[#This Row],[Standard Opt/Mandatory]]</f>
        <v>n/a</v>
      </c>
      <c r="Y261" s="52" t="str">
        <f>Table1[[#This Row],[Standard code for all incident types (Y/N)]]</f>
        <v xml:space="preserve">No </v>
      </c>
      <c r="Z261" s="52" t="str">
        <f>Table1[[#This Row],[Standard Opt/Mandatory]]</f>
        <v>n/a</v>
      </c>
      <c r="AA261" s="52" t="s">
        <v>47</v>
      </c>
      <c r="AB261" s="52" t="s">
        <v>1726</v>
      </c>
      <c r="AC261" s="52" t="str">
        <f>Table1[[#This Row],[Standard code for all incident types (Y/N)]]</f>
        <v xml:space="preserve">No </v>
      </c>
      <c r="AD261" s="52" t="str">
        <f>Table1[[#This Row],[Standard Opt/Mandatory]]</f>
        <v>n/a</v>
      </c>
      <c r="AE261" s="52" t="str">
        <f>Table1[[#This Row],[Standard code for all incident types (Y/N)]]</f>
        <v xml:space="preserve">No </v>
      </c>
      <c r="AF261" s="52" t="str">
        <f>Table1[[#This Row],[Standard Opt/Mandatory]]</f>
        <v>n/a</v>
      </c>
      <c r="AG261" s="52"/>
    </row>
    <row r="262" spans="1:33" ht="15" customHeight="1" x14ac:dyDescent="0.25">
      <c r="A262" s="52">
        <f t="shared" si="75"/>
        <v>3</v>
      </c>
      <c r="B262" s="52">
        <f t="shared" si="76"/>
        <v>1</v>
      </c>
      <c r="C262" s="52">
        <f t="shared" si="77"/>
        <v>4</v>
      </c>
      <c r="D262" s="52">
        <f t="shared" si="78"/>
        <v>15</v>
      </c>
      <c r="E262" s="52" t="str">
        <f t="shared" si="97"/>
        <v>3.1.4.15</v>
      </c>
      <c r="F262" s="52" t="s">
        <v>2694</v>
      </c>
      <c r="G262" s="52" t="str">
        <f t="shared" si="98"/>
        <v>3 - Outcome based codes</v>
      </c>
      <c r="H262" s="52" t="s">
        <v>2705</v>
      </c>
      <c r="I262" s="52" t="str">
        <f t="shared" si="99"/>
        <v>3.1 - Patient safety incident</v>
      </c>
      <c r="J262" s="52" t="s">
        <v>2753</v>
      </c>
      <c r="K262" s="52" t="str">
        <f t="shared" si="100"/>
        <v>3.1.4 - Patient safety incident type</v>
      </c>
      <c r="L262" s="52" t="s">
        <v>1707</v>
      </c>
      <c r="M262" s="52" t="str">
        <f t="shared" si="101"/>
        <v>3.1.4.15 - Unclassified patient safety incident</v>
      </c>
      <c r="N262" s="56" t="str">
        <f t="shared" si="102"/>
        <v>Unclassified patient safety incident</v>
      </c>
      <c r="O262" s="56" t="str">
        <f>Table1[Full Reference Number]&amp;" - "&amp;Table1[Final Code level Name]</f>
        <v>3.1.4.15 - Unclassified patient safety incident</v>
      </c>
      <c r="P262" s="56"/>
      <c r="Q262" s="52" t="s">
        <v>1729</v>
      </c>
      <c r="R262" s="52" t="s">
        <v>1561</v>
      </c>
      <c r="S262" s="52" t="s">
        <v>1746</v>
      </c>
      <c r="T262" s="52" t="s">
        <v>1561</v>
      </c>
      <c r="U262" s="52" t="str">
        <f>Table1[[#This Row],[Standard code for all incident types (Y/N)]]</f>
        <v xml:space="preserve">No </v>
      </c>
      <c r="V262" s="52" t="str">
        <f>Table1[[#This Row],[Standard Opt/Mandatory]]</f>
        <v>n/a</v>
      </c>
      <c r="W262" s="52" t="str">
        <f>Table1[[#This Row],[Standard code for all incident types (Y/N)]]</f>
        <v xml:space="preserve">No </v>
      </c>
      <c r="X262" s="52" t="str">
        <f>Table1[[#This Row],[Standard Opt/Mandatory]]</f>
        <v>n/a</v>
      </c>
      <c r="Y262" s="52" t="str">
        <f>Table1[[#This Row],[Standard code for all incident types (Y/N)]]</f>
        <v xml:space="preserve">No </v>
      </c>
      <c r="Z262" s="52" t="str">
        <f>Table1[[#This Row],[Standard Opt/Mandatory]]</f>
        <v>n/a</v>
      </c>
      <c r="AA262" s="52" t="s">
        <v>47</v>
      </c>
      <c r="AB262" s="52" t="s">
        <v>1726</v>
      </c>
      <c r="AC262" s="52" t="str">
        <f>Table1[[#This Row],[Standard code for all incident types (Y/N)]]</f>
        <v xml:space="preserve">No </v>
      </c>
      <c r="AD262" s="52" t="str">
        <f>Table1[[#This Row],[Standard Opt/Mandatory]]</f>
        <v>n/a</v>
      </c>
      <c r="AE262" s="52" t="str">
        <f>Table1[[#This Row],[Standard code for all incident types (Y/N)]]</f>
        <v xml:space="preserve">No </v>
      </c>
      <c r="AF262" s="52" t="str">
        <f>Table1[[#This Row],[Standard Opt/Mandatory]]</f>
        <v>n/a</v>
      </c>
      <c r="AG262" s="52"/>
    </row>
    <row r="263" spans="1:33" ht="15" customHeight="1" x14ac:dyDescent="0.25">
      <c r="A263" s="52">
        <f t="shared" si="75"/>
        <v>3</v>
      </c>
      <c r="B263" s="52">
        <f t="shared" si="76"/>
        <v>1</v>
      </c>
      <c r="C263" s="52">
        <f t="shared" si="77"/>
        <v>5</v>
      </c>
      <c r="D263" s="52" t="str">
        <f t="shared" si="78"/>
        <v/>
      </c>
      <c r="E263" s="52" t="str">
        <f t="shared" si="97"/>
        <v>3.1.5</v>
      </c>
      <c r="F263" s="52" t="s">
        <v>2694</v>
      </c>
      <c r="G263" s="52" t="str">
        <f t="shared" si="98"/>
        <v>3 - Outcome based codes</v>
      </c>
      <c r="H263" s="52" t="s">
        <v>2705</v>
      </c>
      <c r="I263" s="52" t="str">
        <f t="shared" si="99"/>
        <v>3.1 - Patient safety incident</v>
      </c>
      <c r="J263" s="52" t="s">
        <v>2880</v>
      </c>
      <c r="K263" s="52" t="str">
        <f t="shared" si="100"/>
        <v>3.1.5 - Effect on patient NRLS pd10</v>
      </c>
      <c r="L263" s="52"/>
      <c r="M263" s="52" t="str">
        <f t="shared" si="101"/>
        <v/>
      </c>
      <c r="N263" s="56" t="str">
        <f t="shared" si="102"/>
        <v>Effect on patient NRLS pd10</v>
      </c>
      <c r="O263" s="56" t="str">
        <f>Table1[Full Reference Number]&amp;" - "&amp;Table1[Final Code level Name]</f>
        <v>3.1.5 - Effect on patient NRLS pd10</v>
      </c>
      <c r="P263" s="56"/>
      <c r="Q263" s="52" t="s">
        <v>837</v>
      </c>
      <c r="R263" s="52" t="s">
        <v>1561</v>
      </c>
      <c r="S263" s="52" t="s">
        <v>1746</v>
      </c>
      <c r="T263" s="52" t="s">
        <v>1561</v>
      </c>
      <c r="U263" s="52" t="str">
        <f>Table1[[#This Row],[Standard code for all incident types (Y/N)]]</f>
        <v xml:space="preserve">No </v>
      </c>
      <c r="V263" s="52" t="str">
        <f>Table1[[#This Row],[Standard Opt/Mandatory]]</f>
        <v>n/a</v>
      </c>
      <c r="W263" s="52" t="str">
        <f>Table1[[#This Row],[Standard code for all incident types (Y/N)]]</f>
        <v xml:space="preserve">No </v>
      </c>
      <c r="X263" s="52" t="str">
        <f>Table1[[#This Row],[Standard Opt/Mandatory]]</f>
        <v>n/a</v>
      </c>
      <c r="Y263" s="52" t="str">
        <f>Table1[[#This Row],[Standard code for all incident types (Y/N)]]</f>
        <v xml:space="preserve">No </v>
      </c>
      <c r="Z263" s="52" t="str">
        <f>Table1[[#This Row],[Standard Opt/Mandatory]]</f>
        <v>n/a</v>
      </c>
      <c r="AA263" s="52" t="s">
        <v>47</v>
      </c>
      <c r="AB263" s="52" t="s">
        <v>1727</v>
      </c>
      <c r="AC263" s="52" t="str">
        <f>Table1[[#This Row],[Standard code for all incident types (Y/N)]]</f>
        <v xml:space="preserve">No </v>
      </c>
      <c r="AD263" s="52" t="str">
        <f>Table1[[#This Row],[Standard Opt/Mandatory]]</f>
        <v>n/a</v>
      </c>
      <c r="AE263" s="52" t="str">
        <f>Table1[[#This Row],[Standard code for all incident types (Y/N)]]</f>
        <v xml:space="preserve">No </v>
      </c>
      <c r="AF263" s="52" t="str">
        <f>Table1[[#This Row],[Standard Opt/Mandatory]]</f>
        <v>n/a</v>
      </c>
      <c r="AG263" s="52"/>
    </row>
    <row r="264" spans="1:33" ht="15" customHeight="1" x14ac:dyDescent="0.25">
      <c r="A264" s="52">
        <f t="shared" si="75"/>
        <v>3</v>
      </c>
      <c r="B264" s="52">
        <f t="shared" si="76"/>
        <v>1</v>
      </c>
      <c r="C264" s="52">
        <f t="shared" si="77"/>
        <v>5</v>
      </c>
      <c r="D264" s="52">
        <f t="shared" si="78"/>
        <v>1</v>
      </c>
      <c r="E264" s="52" t="str">
        <f t="shared" si="97"/>
        <v>3.1.5.1</v>
      </c>
      <c r="F264" s="52" t="s">
        <v>2694</v>
      </c>
      <c r="G264" s="52" t="str">
        <f t="shared" si="98"/>
        <v>3 - Outcome based codes</v>
      </c>
      <c r="H264" s="52" t="s">
        <v>2705</v>
      </c>
      <c r="I264" s="52" t="str">
        <f t="shared" si="99"/>
        <v>3.1 - Patient safety incident</v>
      </c>
      <c r="J264" s="52" t="s">
        <v>2880</v>
      </c>
      <c r="K264" s="52" t="str">
        <f t="shared" si="100"/>
        <v>3.1.5 - Effect on patient NRLS pd10</v>
      </c>
      <c r="L264" s="52" t="s">
        <v>1319</v>
      </c>
      <c r="M264" s="52" t="str">
        <f t="shared" si="101"/>
        <v>3.1.5.1 - Allergy/adverse reaction</v>
      </c>
      <c r="N264" s="56" t="str">
        <f t="shared" si="102"/>
        <v>Allergy/adverse reaction</v>
      </c>
      <c r="O264" s="56" t="str">
        <f>Table1[Full Reference Number]&amp;" - "&amp;Table1[Final Code level Name]</f>
        <v>3.1.5.1 - Allergy/adverse reaction</v>
      </c>
      <c r="P264" s="56"/>
      <c r="Q264" s="52" t="s">
        <v>1729</v>
      </c>
      <c r="R264" s="52" t="s">
        <v>1561</v>
      </c>
      <c r="S264" s="52" t="s">
        <v>1746</v>
      </c>
      <c r="T264" s="52" t="s">
        <v>1561</v>
      </c>
      <c r="U264" s="52" t="str">
        <f>Table1[[#This Row],[Standard code for all incident types (Y/N)]]</f>
        <v xml:space="preserve">No </v>
      </c>
      <c r="V264" s="52" t="str">
        <f>Table1[[#This Row],[Standard Opt/Mandatory]]</f>
        <v>n/a</v>
      </c>
      <c r="W264" s="52" t="str">
        <f>Table1[[#This Row],[Standard code for all incident types (Y/N)]]</f>
        <v xml:space="preserve">No </v>
      </c>
      <c r="X264" s="52" t="str">
        <f>Table1[[#This Row],[Standard Opt/Mandatory]]</f>
        <v>n/a</v>
      </c>
      <c r="Y264" s="52" t="str">
        <f>Table1[[#This Row],[Standard code for all incident types (Y/N)]]</f>
        <v xml:space="preserve">No </v>
      </c>
      <c r="Z264" s="52" t="str">
        <f>Table1[[#This Row],[Standard Opt/Mandatory]]</f>
        <v>n/a</v>
      </c>
      <c r="AA264" s="52" t="s">
        <v>47</v>
      </c>
      <c r="AB264" s="52" t="s">
        <v>1726</v>
      </c>
      <c r="AC264" s="52" t="str">
        <f>Table1[[#This Row],[Standard code for all incident types (Y/N)]]</f>
        <v xml:space="preserve">No </v>
      </c>
      <c r="AD264" s="52" t="str">
        <f>Table1[[#This Row],[Standard Opt/Mandatory]]</f>
        <v>n/a</v>
      </c>
      <c r="AE264" s="52" t="str">
        <f>Table1[[#This Row],[Standard code for all incident types (Y/N)]]</f>
        <v xml:space="preserve">No </v>
      </c>
      <c r="AF264" s="52" t="str">
        <f>Table1[[#This Row],[Standard Opt/Mandatory]]</f>
        <v>n/a</v>
      </c>
      <c r="AG264" s="52"/>
    </row>
    <row r="265" spans="1:33" ht="15" customHeight="1" x14ac:dyDescent="0.25">
      <c r="A265" s="52">
        <f t="shared" si="75"/>
        <v>3</v>
      </c>
      <c r="B265" s="52">
        <f t="shared" si="76"/>
        <v>1</v>
      </c>
      <c r="C265" s="52">
        <f t="shared" si="77"/>
        <v>5</v>
      </c>
      <c r="D265" s="52">
        <f t="shared" si="78"/>
        <v>2</v>
      </c>
      <c r="E265" s="52" t="str">
        <f t="shared" si="97"/>
        <v>3.1.5.2</v>
      </c>
      <c r="F265" s="52" t="s">
        <v>2694</v>
      </c>
      <c r="G265" s="52" t="str">
        <f t="shared" si="98"/>
        <v>3 - Outcome based codes</v>
      </c>
      <c r="H265" s="52" t="s">
        <v>2705</v>
      </c>
      <c r="I265" s="52" t="str">
        <f t="shared" si="99"/>
        <v>3.1 - Patient safety incident</v>
      </c>
      <c r="J265" s="52" t="s">
        <v>2880</v>
      </c>
      <c r="K265" s="52" t="str">
        <f t="shared" si="100"/>
        <v>3.1.5 - Effect on patient NRLS pd10</v>
      </c>
      <c r="L265" s="52" t="s">
        <v>1320</v>
      </c>
      <c r="M265" s="52" t="str">
        <f t="shared" si="101"/>
        <v>3.1.5.2 - Blood loss</v>
      </c>
      <c r="N265" s="56" t="str">
        <f t="shared" si="102"/>
        <v>Blood loss</v>
      </c>
      <c r="O265" s="56" t="str">
        <f>Table1[Full Reference Number]&amp;" - "&amp;Table1[Final Code level Name]</f>
        <v>3.1.5.2 - Blood loss</v>
      </c>
      <c r="P265" s="56"/>
      <c r="Q265" s="52" t="s">
        <v>1729</v>
      </c>
      <c r="R265" s="52" t="s">
        <v>1561</v>
      </c>
      <c r="S265" s="52" t="s">
        <v>1746</v>
      </c>
      <c r="T265" s="52" t="s">
        <v>1561</v>
      </c>
      <c r="U265" s="52" t="str">
        <f>Table1[[#This Row],[Standard code for all incident types (Y/N)]]</f>
        <v xml:space="preserve">No </v>
      </c>
      <c r="V265" s="52" t="str">
        <f>Table1[[#This Row],[Standard Opt/Mandatory]]</f>
        <v>n/a</v>
      </c>
      <c r="W265" s="52" t="str">
        <f>Table1[[#This Row],[Standard code for all incident types (Y/N)]]</f>
        <v xml:space="preserve">No </v>
      </c>
      <c r="X265" s="52" t="str">
        <f>Table1[[#This Row],[Standard Opt/Mandatory]]</f>
        <v>n/a</v>
      </c>
      <c r="Y265" s="52" t="str">
        <f>Table1[[#This Row],[Standard code for all incident types (Y/N)]]</f>
        <v xml:space="preserve">No </v>
      </c>
      <c r="Z265" s="52" t="str">
        <f>Table1[[#This Row],[Standard Opt/Mandatory]]</f>
        <v>n/a</v>
      </c>
      <c r="AA265" s="52" t="s">
        <v>47</v>
      </c>
      <c r="AB265" s="52" t="s">
        <v>1726</v>
      </c>
      <c r="AC265" s="52" t="str">
        <f>Table1[[#This Row],[Standard code for all incident types (Y/N)]]</f>
        <v xml:space="preserve">No </v>
      </c>
      <c r="AD265" s="52" t="str">
        <f>Table1[[#This Row],[Standard Opt/Mandatory]]</f>
        <v>n/a</v>
      </c>
      <c r="AE265" s="52" t="str">
        <f>Table1[[#This Row],[Standard code for all incident types (Y/N)]]</f>
        <v xml:space="preserve">No </v>
      </c>
      <c r="AF265" s="52" t="str">
        <f>Table1[[#This Row],[Standard Opt/Mandatory]]</f>
        <v>n/a</v>
      </c>
      <c r="AG265" s="52"/>
    </row>
    <row r="266" spans="1:33" ht="15" customHeight="1" x14ac:dyDescent="0.25">
      <c r="A266" s="52">
        <f t="shared" si="75"/>
        <v>3</v>
      </c>
      <c r="B266" s="52">
        <f t="shared" si="76"/>
        <v>1</v>
      </c>
      <c r="C266" s="52">
        <f t="shared" si="77"/>
        <v>5</v>
      </c>
      <c r="D266" s="52">
        <f t="shared" si="78"/>
        <v>3</v>
      </c>
      <c r="E266" s="52" t="str">
        <f t="shared" si="97"/>
        <v>3.1.5.3</v>
      </c>
      <c r="F266" s="52" t="s">
        <v>2694</v>
      </c>
      <c r="G266" s="52" t="str">
        <f t="shared" si="98"/>
        <v>3 - Outcome based codes</v>
      </c>
      <c r="H266" s="52" t="s">
        <v>2705</v>
      </c>
      <c r="I266" s="52" t="str">
        <f t="shared" si="99"/>
        <v>3.1 - Patient safety incident</v>
      </c>
      <c r="J266" s="52" t="s">
        <v>2880</v>
      </c>
      <c r="K266" s="52" t="str">
        <f t="shared" si="100"/>
        <v>3.1.5 - Effect on patient NRLS pd10</v>
      </c>
      <c r="L266" s="52" t="s">
        <v>1321</v>
      </c>
      <c r="M266" s="52" t="str">
        <f t="shared" si="101"/>
        <v>3.1.5.3 - Collapse/loss of consciousness</v>
      </c>
      <c r="N266" s="56" t="str">
        <f t="shared" si="102"/>
        <v>Collapse/loss of consciousness</v>
      </c>
      <c r="O266" s="56" t="str">
        <f>Table1[Full Reference Number]&amp;" - "&amp;Table1[Final Code level Name]</f>
        <v>3.1.5.3 - Collapse/loss of consciousness</v>
      </c>
      <c r="P266" s="56"/>
      <c r="Q266" s="52" t="s">
        <v>1729</v>
      </c>
      <c r="R266" s="52" t="s">
        <v>1561</v>
      </c>
      <c r="S266" s="52" t="s">
        <v>1746</v>
      </c>
      <c r="T266" s="52" t="s">
        <v>1561</v>
      </c>
      <c r="U266" s="52" t="str">
        <f>Table1[[#This Row],[Standard code for all incident types (Y/N)]]</f>
        <v xml:space="preserve">No </v>
      </c>
      <c r="V266" s="52" t="str">
        <f>Table1[[#This Row],[Standard Opt/Mandatory]]</f>
        <v>n/a</v>
      </c>
      <c r="W266" s="52" t="str">
        <f>Table1[[#This Row],[Standard code for all incident types (Y/N)]]</f>
        <v xml:space="preserve">No </v>
      </c>
      <c r="X266" s="52" t="str">
        <f>Table1[[#This Row],[Standard Opt/Mandatory]]</f>
        <v>n/a</v>
      </c>
      <c r="Y266" s="52" t="str">
        <f>Table1[[#This Row],[Standard code for all incident types (Y/N)]]</f>
        <v xml:space="preserve">No </v>
      </c>
      <c r="Z266" s="52" t="str">
        <f>Table1[[#This Row],[Standard Opt/Mandatory]]</f>
        <v>n/a</v>
      </c>
      <c r="AA266" s="52" t="s">
        <v>47</v>
      </c>
      <c r="AB266" s="52" t="s">
        <v>1726</v>
      </c>
      <c r="AC266" s="52" t="str">
        <f>Table1[[#This Row],[Standard code for all incident types (Y/N)]]</f>
        <v xml:space="preserve">No </v>
      </c>
      <c r="AD266" s="52" t="str">
        <f>Table1[[#This Row],[Standard Opt/Mandatory]]</f>
        <v>n/a</v>
      </c>
      <c r="AE266" s="52" t="str">
        <f>Table1[[#This Row],[Standard code for all incident types (Y/N)]]</f>
        <v xml:space="preserve">No </v>
      </c>
      <c r="AF266" s="52" t="str">
        <f>Table1[[#This Row],[Standard Opt/Mandatory]]</f>
        <v>n/a</v>
      </c>
      <c r="AG266" s="52"/>
    </row>
    <row r="267" spans="1:33" ht="15" customHeight="1" x14ac:dyDescent="0.25">
      <c r="A267" s="52">
        <f t="shared" si="75"/>
        <v>3</v>
      </c>
      <c r="B267" s="52">
        <f t="shared" si="76"/>
        <v>1</v>
      </c>
      <c r="C267" s="52">
        <f t="shared" si="77"/>
        <v>5</v>
      </c>
      <c r="D267" s="52">
        <f t="shared" si="78"/>
        <v>4</v>
      </c>
      <c r="E267" s="52" t="str">
        <f t="shared" si="97"/>
        <v>3.1.5.4</v>
      </c>
      <c r="F267" s="52" t="s">
        <v>2694</v>
      </c>
      <c r="G267" s="52" t="str">
        <f t="shared" si="98"/>
        <v>3 - Outcome based codes</v>
      </c>
      <c r="H267" s="52" t="s">
        <v>2705</v>
      </c>
      <c r="I267" s="52" t="str">
        <f t="shared" si="99"/>
        <v>3.1 - Patient safety incident</v>
      </c>
      <c r="J267" s="52" t="s">
        <v>2880</v>
      </c>
      <c r="K267" s="52" t="str">
        <f t="shared" si="100"/>
        <v>3.1.5 - Effect on patient NRLS pd10</v>
      </c>
      <c r="L267" s="52" t="s">
        <v>1322</v>
      </c>
      <c r="M267" s="52" t="str">
        <f t="shared" si="101"/>
        <v>3.1.5.4 - GI disturbance</v>
      </c>
      <c r="N267" s="56" t="str">
        <f t="shared" si="102"/>
        <v>GI disturbance</v>
      </c>
      <c r="O267" s="56" t="str">
        <f>Table1[Full Reference Number]&amp;" - "&amp;Table1[Final Code level Name]</f>
        <v>3.1.5.4 - GI disturbance</v>
      </c>
      <c r="P267" s="56"/>
      <c r="Q267" s="52" t="s">
        <v>1729</v>
      </c>
      <c r="R267" s="52" t="s">
        <v>1561</v>
      </c>
      <c r="S267" s="52" t="s">
        <v>1746</v>
      </c>
      <c r="T267" s="52" t="s">
        <v>1561</v>
      </c>
      <c r="U267" s="52" t="str">
        <f>Table1[[#This Row],[Standard code for all incident types (Y/N)]]</f>
        <v xml:space="preserve">No </v>
      </c>
      <c r="V267" s="52" t="str">
        <f>Table1[[#This Row],[Standard Opt/Mandatory]]</f>
        <v>n/a</v>
      </c>
      <c r="W267" s="52" t="str">
        <f>Table1[[#This Row],[Standard code for all incident types (Y/N)]]</f>
        <v xml:space="preserve">No </v>
      </c>
      <c r="X267" s="52" t="str">
        <f>Table1[[#This Row],[Standard Opt/Mandatory]]</f>
        <v>n/a</v>
      </c>
      <c r="Y267" s="52" t="str">
        <f>Table1[[#This Row],[Standard code for all incident types (Y/N)]]</f>
        <v xml:space="preserve">No </v>
      </c>
      <c r="Z267" s="52" t="str">
        <f>Table1[[#This Row],[Standard Opt/Mandatory]]</f>
        <v>n/a</v>
      </c>
      <c r="AA267" s="52" t="s">
        <v>47</v>
      </c>
      <c r="AB267" s="52" t="s">
        <v>1726</v>
      </c>
      <c r="AC267" s="52" t="str">
        <f>Table1[[#This Row],[Standard code for all incident types (Y/N)]]</f>
        <v xml:space="preserve">No </v>
      </c>
      <c r="AD267" s="52" t="str">
        <f>Table1[[#This Row],[Standard Opt/Mandatory]]</f>
        <v>n/a</v>
      </c>
      <c r="AE267" s="52" t="str">
        <f>Table1[[#This Row],[Standard code for all incident types (Y/N)]]</f>
        <v xml:space="preserve">No </v>
      </c>
      <c r="AF267" s="52" t="str">
        <f>Table1[[#This Row],[Standard Opt/Mandatory]]</f>
        <v>n/a</v>
      </c>
      <c r="AG267" s="52"/>
    </row>
    <row r="268" spans="1:33" ht="15" customHeight="1" x14ac:dyDescent="0.25">
      <c r="A268" s="52">
        <f t="shared" si="75"/>
        <v>3</v>
      </c>
      <c r="B268" s="52">
        <f t="shared" si="76"/>
        <v>1</v>
      </c>
      <c r="C268" s="52">
        <f t="shared" si="77"/>
        <v>5</v>
      </c>
      <c r="D268" s="52">
        <f t="shared" si="78"/>
        <v>5</v>
      </c>
      <c r="E268" s="52" t="str">
        <f t="shared" si="97"/>
        <v>3.1.5.5</v>
      </c>
      <c r="F268" s="52" t="s">
        <v>2694</v>
      </c>
      <c r="G268" s="52" t="str">
        <f t="shared" si="98"/>
        <v>3 - Outcome based codes</v>
      </c>
      <c r="H268" s="52" t="s">
        <v>2705</v>
      </c>
      <c r="I268" s="52" t="str">
        <f t="shared" si="99"/>
        <v>3.1 - Patient safety incident</v>
      </c>
      <c r="J268" s="52" t="s">
        <v>2880</v>
      </c>
      <c r="K268" s="52" t="str">
        <f t="shared" si="100"/>
        <v>3.1.5 - Effect on patient NRLS pd10</v>
      </c>
      <c r="L268" s="52" t="s">
        <v>677</v>
      </c>
      <c r="M268" s="52" t="str">
        <f t="shared" si="101"/>
        <v>3.1.5.5 - Infection</v>
      </c>
      <c r="N268" s="56" t="str">
        <f t="shared" si="102"/>
        <v>Infection</v>
      </c>
      <c r="O268" s="56" t="str">
        <f>Table1[Full Reference Number]&amp;" - "&amp;Table1[Final Code level Name]</f>
        <v>3.1.5.5 - Infection</v>
      </c>
      <c r="P268" s="56"/>
      <c r="Q268" s="52" t="s">
        <v>1729</v>
      </c>
      <c r="R268" s="52" t="s">
        <v>1561</v>
      </c>
      <c r="S268" s="52" t="s">
        <v>1746</v>
      </c>
      <c r="T268" s="52" t="s">
        <v>1561</v>
      </c>
      <c r="U268" s="52" t="str">
        <f>Table1[[#This Row],[Standard code for all incident types (Y/N)]]</f>
        <v xml:space="preserve">No </v>
      </c>
      <c r="V268" s="52" t="str">
        <f>Table1[[#This Row],[Standard Opt/Mandatory]]</f>
        <v>n/a</v>
      </c>
      <c r="W268" s="52" t="str">
        <f>Table1[[#This Row],[Standard code for all incident types (Y/N)]]</f>
        <v xml:space="preserve">No </v>
      </c>
      <c r="X268" s="52" t="str">
        <f>Table1[[#This Row],[Standard Opt/Mandatory]]</f>
        <v>n/a</v>
      </c>
      <c r="Y268" s="52" t="str">
        <f>Table1[[#This Row],[Standard code for all incident types (Y/N)]]</f>
        <v xml:space="preserve">No </v>
      </c>
      <c r="Z268" s="52" t="str">
        <f>Table1[[#This Row],[Standard Opt/Mandatory]]</f>
        <v>n/a</v>
      </c>
      <c r="AA268" s="52" t="s">
        <v>47</v>
      </c>
      <c r="AB268" s="52" t="s">
        <v>1726</v>
      </c>
      <c r="AC268" s="52" t="str">
        <f>Table1[[#This Row],[Standard code for all incident types (Y/N)]]</f>
        <v xml:space="preserve">No </v>
      </c>
      <c r="AD268" s="52" t="str">
        <f>Table1[[#This Row],[Standard Opt/Mandatory]]</f>
        <v>n/a</v>
      </c>
      <c r="AE268" s="52" t="str">
        <f>Table1[[#This Row],[Standard code for all incident types (Y/N)]]</f>
        <v xml:space="preserve">No </v>
      </c>
      <c r="AF268" s="52" t="str">
        <f>Table1[[#This Row],[Standard Opt/Mandatory]]</f>
        <v>n/a</v>
      </c>
      <c r="AG268" s="52"/>
    </row>
    <row r="269" spans="1:33" ht="15" customHeight="1" x14ac:dyDescent="0.25">
      <c r="A269" s="52">
        <f t="shared" si="75"/>
        <v>3</v>
      </c>
      <c r="B269" s="52">
        <f t="shared" si="76"/>
        <v>1</v>
      </c>
      <c r="C269" s="52">
        <f t="shared" si="77"/>
        <v>5</v>
      </c>
      <c r="D269" s="52">
        <f t="shared" si="78"/>
        <v>6</v>
      </c>
      <c r="E269" s="52" t="str">
        <f t="shared" si="97"/>
        <v>3.1.5.6</v>
      </c>
      <c r="F269" s="52" t="s">
        <v>2694</v>
      </c>
      <c r="G269" s="52" t="str">
        <f t="shared" si="98"/>
        <v>3 - Outcome based codes</v>
      </c>
      <c r="H269" s="52" t="s">
        <v>2705</v>
      </c>
      <c r="I269" s="52" t="str">
        <f t="shared" si="99"/>
        <v>3.1 - Patient safety incident</v>
      </c>
      <c r="J269" s="52" t="s">
        <v>2880</v>
      </c>
      <c r="K269" s="52" t="str">
        <f t="shared" si="100"/>
        <v>3.1.5 - Effect on patient NRLS pd10</v>
      </c>
      <c r="L269" s="52" t="s">
        <v>1323</v>
      </c>
      <c r="M269" s="52" t="str">
        <f t="shared" si="101"/>
        <v>3.1.5.6 - Injury to skin</v>
      </c>
      <c r="N269" s="56" t="str">
        <f t="shared" si="102"/>
        <v>Injury to skin</v>
      </c>
      <c r="O269" s="56" t="str">
        <f>Table1[Full Reference Number]&amp;" - "&amp;Table1[Final Code level Name]</f>
        <v>3.1.5.6 - Injury to skin</v>
      </c>
      <c r="P269" s="56"/>
      <c r="Q269" s="52" t="s">
        <v>1729</v>
      </c>
      <c r="R269" s="52" t="s">
        <v>1561</v>
      </c>
      <c r="S269" s="52" t="s">
        <v>1746</v>
      </c>
      <c r="T269" s="52" t="s">
        <v>1561</v>
      </c>
      <c r="U269" s="52" t="str">
        <f>Table1[[#This Row],[Standard code for all incident types (Y/N)]]</f>
        <v xml:space="preserve">No </v>
      </c>
      <c r="V269" s="52" t="str">
        <f>Table1[[#This Row],[Standard Opt/Mandatory]]</f>
        <v>n/a</v>
      </c>
      <c r="W269" s="52" t="str">
        <f>Table1[[#This Row],[Standard code for all incident types (Y/N)]]</f>
        <v xml:space="preserve">No </v>
      </c>
      <c r="X269" s="52" t="str">
        <f>Table1[[#This Row],[Standard Opt/Mandatory]]</f>
        <v>n/a</v>
      </c>
      <c r="Y269" s="52" t="str">
        <f>Table1[[#This Row],[Standard code for all incident types (Y/N)]]</f>
        <v xml:space="preserve">No </v>
      </c>
      <c r="Z269" s="52" t="str">
        <f>Table1[[#This Row],[Standard Opt/Mandatory]]</f>
        <v>n/a</v>
      </c>
      <c r="AA269" s="52" t="s">
        <v>47</v>
      </c>
      <c r="AB269" s="52" t="s">
        <v>1726</v>
      </c>
      <c r="AC269" s="52" t="str">
        <f>Table1[[#This Row],[Standard code for all incident types (Y/N)]]</f>
        <v xml:space="preserve">No </v>
      </c>
      <c r="AD269" s="52" t="str">
        <f>Table1[[#This Row],[Standard Opt/Mandatory]]</f>
        <v>n/a</v>
      </c>
      <c r="AE269" s="52" t="str">
        <f>Table1[[#This Row],[Standard code for all incident types (Y/N)]]</f>
        <v xml:space="preserve">No </v>
      </c>
      <c r="AF269" s="52" t="str">
        <f>Table1[[#This Row],[Standard Opt/Mandatory]]</f>
        <v>n/a</v>
      </c>
      <c r="AG269" s="52"/>
    </row>
    <row r="270" spans="1:33" ht="15" customHeight="1" x14ac:dyDescent="0.25">
      <c r="A270" s="52">
        <f t="shared" si="75"/>
        <v>3</v>
      </c>
      <c r="B270" s="52">
        <f t="shared" si="76"/>
        <v>1</v>
      </c>
      <c r="C270" s="52">
        <f t="shared" si="77"/>
        <v>5</v>
      </c>
      <c r="D270" s="52">
        <f t="shared" si="78"/>
        <v>7</v>
      </c>
      <c r="E270" s="52" t="str">
        <f t="shared" si="97"/>
        <v>3.1.5.7</v>
      </c>
      <c r="F270" s="52" t="s">
        <v>2694</v>
      </c>
      <c r="G270" s="52" t="str">
        <f t="shared" si="98"/>
        <v>3 - Outcome based codes</v>
      </c>
      <c r="H270" s="52" t="s">
        <v>2705</v>
      </c>
      <c r="I270" s="52" t="str">
        <f t="shared" si="99"/>
        <v>3.1 - Patient safety incident</v>
      </c>
      <c r="J270" s="52" t="s">
        <v>2880</v>
      </c>
      <c r="K270" s="52" t="str">
        <f t="shared" si="100"/>
        <v>3.1.5 - Effect on patient NRLS pd10</v>
      </c>
      <c r="L270" s="52" t="s">
        <v>714</v>
      </c>
      <c r="M270" s="52" t="str">
        <f t="shared" si="101"/>
        <v>3.1.5.7 - Musculoskeletal</v>
      </c>
      <c r="N270" s="56" t="str">
        <f t="shared" si="102"/>
        <v>Musculoskeletal</v>
      </c>
      <c r="O270" s="56" t="str">
        <f>Table1[Full Reference Number]&amp;" - "&amp;Table1[Final Code level Name]</f>
        <v>3.1.5.7 - Musculoskeletal</v>
      </c>
      <c r="P270" s="56"/>
      <c r="Q270" s="52" t="s">
        <v>1729</v>
      </c>
      <c r="R270" s="52" t="s">
        <v>1561</v>
      </c>
      <c r="S270" s="52" t="s">
        <v>1746</v>
      </c>
      <c r="T270" s="52" t="s">
        <v>1561</v>
      </c>
      <c r="U270" s="52" t="str">
        <f>Table1[[#This Row],[Standard code for all incident types (Y/N)]]</f>
        <v xml:space="preserve">No </v>
      </c>
      <c r="V270" s="52" t="str">
        <f>Table1[[#This Row],[Standard Opt/Mandatory]]</f>
        <v>n/a</v>
      </c>
      <c r="W270" s="52" t="str">
        <f>Table1[[#This Row],[Standard code for all incident types (Y/N)]]</f>
        <v xml:space="preserve">No </v>
      </c>
      <c r="X270" s="52" t="str">
        <f>Table1[[#This Row],[Standard Opt/Mandatory]]</f>
        <v>n/a</v>
      </c>
      <c r="Y270" s="52" t="str">
        <f>Table1[[#This Row],[Standard code for all incident types (Y/N)]]</f>
        <v xml:space="preserve">No </v>
      </c>
      <c r="Z270" s="52" t="str">
        <f>Table1[[#This Row],[Standard Opt/Mandatory]]</f>
        <v>n/a</v>
      </c>
      <c r="AA270" s="52" t="s">
        <v>47</v>
      </c>
      <c r="AB270" s="52" t="s">
        <v>1726</v>
      </c>
      <c r="AC270" s="52" t="str">
        <f>Table1[[#This Row],[Standard code for all incident types (Y/N)]]</f>
        <v xml:space="preserve">No </v>
      </c>
      <c r="AD270" s="52" t="str">
        <f>Table1[[#This Row],[Standard Opt/Mandatory]]</f>
        <v>n/a</v>
      </c>
      <c r="AE270" s="52" t="str">
        <f>Table1[[#This Row],[Standard code for all incident types (Y/N)]]</f>
        <v xml:space="preserve">No </v>
      </c>
      <c r="AF270" s="52" t="str">
        <f>Table1[[#This Row],[Standard Opt/Mandatory]]</f>
        <v>n/a</v>
      </c>
      <c r="AG270" s="52"/>
    </row>
    <row r="271" spans="1:33" ht="15" customHeight="1" x14ac:dyDescent="0.25">
      <c r="A271" s="52">
        <f t="shared" si="75"/>
        <v>3</v>
      </c>
      <c r="B271" s="52">
        <f t="shared" si="76"/>
        <v>1</v>
      </c>
      <c r="C271" s="52">
        <f t="shared" si="77"/>
        <v>5</v>
      </c>
      <c r="D271" s="52">
        <f t="shared" si="78"/>
        <v>8</v>
      </c>
      <c r="E271" s="52" t="str">
        <f t="shared" si="97"/>
        <v>3.1.5.8</v>
      </c>
      <c r="F271" s="52" t="s">
        <v>2694</v>
      </c>
      <c r="G271" s="52" t="str">
        <f t="shared" si="98"/>
        <v>3 - Outcome based codes</v>
      </c>
      <c r="H271" s="52" t="s">
        <v>2705</v>
      </c>
      <c r="I271" s="52" t="str">
        <f t="shared" si="99"/>
        <v>3.1 - Patient safety incident</v>
      </c>
      <c r="J271" s="52" t="s">
        <v>2880</v>
      </c>
      <c r="K271" s="52" t="str">
        <f t="shared" si="100"/>
        <v>3.1.5 - Effect on patient NRLS pd10</v>
      </c>
      <c r="L271" s="52" t="s">
        <v>715</v>
      </c>
      <c r="M271" s="52" t="str">
        <f t="shared" si="101"/>
        <v>3.1.5.8 - Neurological</v>
      </c>
      <c r="N271" s="56" t="str">
        <f t="shared" si="102"/>
        <v>Neurological</v>
      </c>
      <c r="O271" s="56" t="str">
        <f>Table1[Full Reference Number]&amp;" - "&amp;Table1[Final Code level Name]</f>
        <v>3.1.5.8 - Neurological</v>
      </c>
      <c r="P271" s="56"/>
      <c r="Q271" s="52" t="s">
        <v>1729</v>
      </c>
      <c r="R271" s="52" t="s">
        <v>1561</v>
      </c>
      <c r="S271" s="52" t="s">
        <v>1746</v>
      </c>
      <c r="T271" s="52" t="s">
        <v>1561</v>
      </c>
      <c r="U271" s="52" t="str">
        <f>Table1[[#This Row],[Standard code for all incident types (Y/N)]]</f>
        <v xml:space="preserve">No </v>
      </c>
      <c r="V271" s="52" t="str">
        <f>Table1[[#This Row],[Standard Opt/Mandatory]]</f>
        <v>n/a</v>
      </c>
      <c r="W271" s="52" t="str">
        <f>Table1[[#This Row],[Standard code for all incident types (Y/N)]]</f>
        <v xml:space="preserve">No </v>
      </c>
      <c r="X271" s="52" t="str">
        <f>Table1[[#This Row],[Standard Opt/Mandatory]]</f>
        <v>n/a</v>
      </c>
      <c r="Y271" s="52" t="str">
        <f>Table1[[#This Row],[Standard code for all incident types (Y/N)]]</f>
        <v xml:space="preserve">No </v>
      </c>
      <c r="Z271" s="52" t="str">
        <f>Table1[[#This Row],[Standard Opt/Mandatory]]</f>
        <v>n/a</v>
      </c>
      <c r="AA271" s="52" t="s">
        <v>47</v>
      </c>
      <c r="AB271" s="52" t="s">
        <v>1726</v>
      </c>
      <c r="AC271" s="52" t="str">
        <f>Table1[[#This Row],[Standard code for all incident types (Y/N)]]</f>
        <v xml:space="preserve">No </v>
      </c>
      <c r="AD271" s="52" t="str">
        <f>Table1[[#This Row],[Standard Opt/Mandatory]]</f>
        <v>n/a</v>
      </c>
      <c r="AE271" s="52" t="str">
        <f>Table1[[#This Row],[Standard code for all incident types (Y/N)]]</f>
        <v xml:space="preserve">No </v>
      </c>
      <c r="AF271" s="52" t="str">
        <f>Table1[[#This Row],[Standard Opt/Mandatory]]</f>
        <v>n/a</v>
      </c>
      <c r="AG271" s="52"/>
    </row>
    <row r="272" spans="1:33" ht="15" customHeight="1" x14ac:dyDescent="0.25">
      <c r="A272" s="52">
        <f t="shared" si="75"/>
        <v>3</v>
      </c>
      <c r="B272" s="52">
        <f t="shared" si="76"/>
        <v>1</v>
      </c>
      <c r="C272" s="52">
        <f t="shared" si="77"/>
        <v>5</v>
      </c>
      <c r="D272" s="52">
        <f t="shared" si="78"/>
        <v>9</v>
      </c>
      <c r="E272" s="52" t="str">
        <f t="shared" si="97"/>
        <v>3.1.5.9</v>
      </c>
      <c r="F272" s="52" t="s">
        <v>2694</v>
      </c>
      <c r="G272" s="52" t="str">
        <f t="shared" si="98"/>
        <v>3 - Outcome based codes</v>
      </c>
      <c r="H272" s="52" t="s">
        <v>2705</v>
      </c>
      <c r="I272" s="52" t="str">
        <f t="shared" si="99"/>
        <v>3.1 - Patient safety incident</v>
      </c>
      <c r="J272" s="52" t="s">
        <v>2880</v>
      </c>
      <c r="K272" s="52" t="str">
        <f t="shared" si="100"/>
        <v>3.1.5 - Effect on patient NRLS pd10</v>
      </c>
      <c r="L272" s="52" t="s">
        <v>716</v>
      </c>
      <c r="M272" s="52" t="str">
        <f t="shared" si="101"/>
        <v>3.1.5.9 - Respiratory</v>
      </c>
      <c r="N272" s="56" t="str">
        <f t="shared" si="102"/>
        <v>Respiratory</v>
      </c>
      <c r="O272" s="56" t="str">
        <f>Table1[Full Reference Number]&amp;" - "&amp;Table1[Final Code level Name]</f>
        <v>3.1.5.9 - Respiratory</v>
      </c>
      <c r="P272" s="56"/>
      <c r="Q272" s="52" t="s">
        <v>1729</v>
      </c>
      <c r="R272" s="52" t="s">
        <v>1561</v>
      </c>
      <c r="S272" s="52" t="s">
        <v>1746</v>
      </c>
      <c r="T272" s="52" t="s">
        <v>1561</v>
      </c>
      <c r="U272" s="52" t="str">
        <f>Table1[[#This Row],[Standard code for all incident types (Y/N)]]</f>
        <v xml:space="preserve">No </v>
      </c>
      <c r="V272" s="52" t="str">
        <f>Table1[[#This Row],[Standard Opt/Mandatory]]</f>
        <v>n/a</v>
      </c>
      <c r="W272" s="52" t="str">
        <f>Table1[[#This Row],[Standard code for all incident types (Y/N)]]</f>
        <v xml:space="preserve">No </v>
      </c>
      <c r="X272" s="52" t="str">
        <f>Table1[[#This Row],[Standard Opt/Mandatory]]</f>
        <v>n/a</v>
      </c>
      <c r="Y272" s="52" t="str">
        <f>Table1[[#This Row],[Standard code for all incident types (Y/N)]]</f>
        <v xml:space="preserve">No </v>
      </c>
      <c r="Z272" s="52" t="str">
        <f>Table1[[#This Row],[Standard Opt/Mandatory]]</f>
        <v>n/a</v>
      </c>
      <c r="AA272" s="52" t="s">
        <v>47</v>
      </c>
      <c r="AB272" s="52" t="s">
        <v>1726</v>
      </c>
      <c r="AC272" s="52" t="str">
        <f>Table1[[#This Row],[Standard code for all incident types (Y/N)]]</f>
        <v xml:space="preserve">No </v>
      </c>
      <c r="AD272" s="52" t="str">
        <f>Table1[[#This Row],[Standard Opt/Mandatory]]</f>
        <v>n/a</v>
      </c>
      <c r="AE272" s="52" t="str">
        <f>Table1[[#This Row],[Standard code for all incident types (Y/N)]]</f>
        <v xml:space="preserve">No </v>
      </c>
      <c r="AF272" s="52" t="str">
        <f>Table1[[#This Row],[Standard Opt/Mandatory]]</f>
        <v>n/a</v>
      </c>
      <c r="AG272" s="52"/>
    </row>
    <row r="273" spans="1:33" ht="15" customHeight="1" x14ac:dyDescent="0.25">
      <c r="A273" s="52">
        <f t="shared" si="75"/>
        <v>3</v>
      </c>
      <c r="B273" s="52">
        <f t="shared" si="76"/>
        <v>1</v>
      </c>
      <c r="C273" s="52">
        <f t="shared" si="77"/>
        <v>5</v>
      </c>
      <c r="D273" s="52">
        <f t="shared" si="78"/>
        <v>10</v>
      </c>
      <c r="E273" s="52" t="str">
        <f t="shared" si="97"/>
        <v>3.1.5.10</v>
      </c>
      <c r="F273" s="52" t="s">
        <v>2694</v>
      </c>
      <c r="G273" s="52" t="str">
        <f t="shared" si="98"/>
        <v>3 - Outcome based codes</v>
      </c>
      <c r="H273" s="52" t="s">
        <v>2705</v>
      </c>
      <c r="I273" s="52" t="str">
        <f t="shared" si="99"/>
        <v>3.1 - Patient safety incident</v>
      </c>
      <c r="J273" s="52" t="s">
        <v>2880</v>
      </c>
      <c r="K273" s="52" t="str">
        <f t="shared" si="100"/>
        <v>3.1.5 - Effect on patient NRLS pd10</v>
      </c>
      <c r="L273" s="52" t="s">
        <v>1324</v>
      </c>
      <c r="M273" s="52" t="str">
        <f t="shared" si="101"/>
        <v>3.1.5.10 - Unexpected deterioration</v>
      </c>
      <c r="N273" s="56" t="str">
        <f t="shared" si="102"/>
        <v>Unexpected deterioration</v>
      </c>
      <c r="O273" s="56" t="str">
        <f>Table1[Full Reference Number]&amp;" - "&amp;Table1[Final Code level Name]</f>
        <v>3.1.5.10 - Unexpected deterioration</v>
      </c>
      <c r="P273" s="56"/>
      <c r="Q273" s="52" t="s">
        <v>1729</v>
      </c>
      <c r="R273" s="52" t="s">
        <v>1561</v>
      </c>
      <c r="S273" s="52" t="s">
        <v>1746</v>
      </c>
      <c r="T273" s="52" t="s">
        <v>1561</v>
      </c>
      <c r="U273" s="52" t="str">
        <f>Table1[[#This Row],[Standard code for all incident types (Y/N)]]</f>
        <v xml:space="preserve">No </v>
      </c>
      <c r="V273" s="52" t="str">
        <f>Table1[[#This Row],[Standard Opt/Mandatory]]</f>
        <v>n/a</v>
      </c>
      <c r="W273" s="52" t="str">
        <f>Table1[[#This Row],[Standard code for all incident types (Y/N)]]</f>
        <v xml:space="preserve">No </v>
      </c>
      <c r="X273" s="52" t="str">
        <f>Table1[[#This Row],[Standard Opt/Mandatory]]</f>
        <v>n/a</v>
      </c>
      <c r="Y273" s="52" t="str">
        <f>Table1[[#This Row],[Standard code for all incident types (Y/N)]]</f>
        <v xml:space="preserve">No </v>
      </c>
      <c r="Z273" s="52" t="str">
        <f>Table1[[#This Row],[Standard Opt/Mandatory]]</f>
        <v>n/a</v>
      </c>
      <c r="AA273" s="52" t="s">
        <v>47</v>
      </c>
      <c r="AB273" s="52" t="s">
        <v>1726</v>
      </c>
      <c r="AC273" s="52" t="str">
        <f>Table1[[#This Row],[Standard code for all incident types (Y/N)]]</f>
        <v xml:space="preserve">No </v>
      </c>
      <c r="AD273" s="52" t="str">
        <f>Table1[[#This Row],[Standard Opt/Mandatory]]</f>
        <v>n/a</v>
      </c>
      <c r="AE273" s="52" t="str">
        <f>Table1[[#This Row],[Standard code for all incident types (Y/N)]]</f>
        <v xml:space="preserve">No </v>
      </c>
      <c r="AF273" s="52" t="str">
        <f>Table1[[#This Row],[Standard Opt/Mandatory]]</f>
        <v>n/a</v>
      </c>
      <c r="AG273" s="52"/>
    </row>
    <row r="274" spans="1:33" ht="15" customHeight="1" x14ac:dyDescent="0.25">
      <c r="A274" s="52">
        <f t="shared" si="75"/>
        <v>3</v>
      </c>
      <c r="B274" s="52">
        <f t="shared" si="76"/>
        <v>1</v>
      </c>
      <c r="C274" s="52">
        <f t="shared" si="77"/>
        <v>5</v>
      </c>
      <c r="D274" s="52">
        <f t="shared" si="78"/>
        <v>11</v>
      </c>
      <c r="E274" s="52" t="str">
        <f t="shared" si="97"/>
        <v>3.1.5.11</v>
      </c>
      <c r="F274" s="52" t="s">
        <v>2694</v>
      </c>
      <c r="G274" s="52" t="str">
        <f t="shared" si="98"/>
        <v>3 - Outcome based codes</v>
      </c>
      <c r="H274" s="52" t="s">
        <v>2705</v>
      </c>
      <c r="I274" s="52" t="str">
        <f t="shared" si="99"/>
        <v>3.1 - Patient safety incident</v>
      </c>
      <c r="J274" s="52" t="s">
        <v>2880</v>
      </c>
      <c r="K274" s="52" t="str">
        <f t="shared" si="100"/>
        <v>3.1.5 - Effect on patient NRLS pd10</v>
      </c>
      <c r="L274" s="52" t="s">
        <v>1325</v>
      </c>
      <c r="M274" s="52" t="str">
        <f t="shared" si="101"/>
        <v>3.1.5.11 - Unintentional puncture/laceration</v>
      </c>
      <c r="N274" s="56" t="str">
        <f t="shared" si="102"/>
        <v>Unintentional puncture/laceration</v>
      </c>
      <c r="O274" s="56" t="str">
        <f>Table1[Full Reference Number]&amp;" - "&amp;Table1[Final Code level Name]</f>
        <v>3.1.5.11 - Unintentional puncture/laceration</v>
      </c>
      <c r="P274" s="56"/>
      <c r="Q274" s="52" t="s">
        <v>1729</v>
      </c>
      <c r="R274" s="52" t="s">
        <v>1561</v>
      </c>
      <c r="S274" s="52" t="s">
        <v>1746</v>
      </c>
      <c r="T274" s="52" t="s">
        <v>1561</v>
      </c>
      <c r="U274" s="52" t="str">
        <f>Table1[[#This Row],[Standard code for all incident types (Y/N)]]</f>
        <v xml:space="preserve">No </v>
      </c>
      <c r="V274" s="52" t="str">
        <f>Table1[[#This Row],[Standard Opt/Mandatory]]</f>
        <v>n/a</v>
      </c>
      <c r="W274" s="52" t="str">
        <f>Table1[[#This Row],[Standard code for all incident types (Y/N)]]</f>
        <v xml:space="preserve">No </v>
      </c>
      <c r="X274" s="52" t="str">
        <f>Table1[[#This Row],[Standard Opt/Mandatory]]</f>
        <v>n/a</v>
      </c>
      <c r="Y274" s="52" t="str">
        <f>Table1[[#This Row],[Standard code for all incident types (Y/N)]]</f>
        <v xml:space="preserve">No </v>
      </c>
      <c r="Z274" s="52" t="str">
        <f>Table1[[#This Row],[Standard Opt/Mandatory]]</f>
        <v>n/a</v>
      </c>
      <c r="AA274" s="52" t="s">
        <v>47</v>
      </c>
      <c r="AB274" s="52" t="s">
        <v>1726</v>
      </c>
      <c r="AC274" s="52" t="str">
        <f>Table1[[#This Row],[Standard code for all incident types (Y/N)]]</f>
        <v xml:space="preserve">No </v>
      </c>
      <c r="AD274" s="52" t="str">
        <f>Table1[[#This Row],[Standard Opt/Mandatory]]</f>
        <v>n/a</v>
      </c>
      <c r="AE274" s="52" t="str">
        <f>Table1[[#This Row],[Standard code for all incident types (Y/N)]]</f>
        <v xml:space="preserve">No </v>
      </c>
      <c r="AF274" s="52" t="str">
        <f>Table1[[#This Row],[Standard Opt/Mandatory]]</f>
        <v>n/a</v>
      </c>
      <c r="AG274" s="52"/>
    </row>
    <row r="275" spans="1:33" ht="15" customHeight="1" x14ac:dyDescent="0.25">
      <c r="A275" s="52">
        <f t="shared" si="75"/>
        <v>3</v>
      </c>
      <c r="B275" s="52">
        <f t="shared" si="76"/>
        <v>1</v>
      </c>
      <c r="C275" s="52">
        <f t="shared" si="77"/>
        <v>5</v>
      </c>
      <c r="D275" s="52">
        <f t="shared" si="78"/>
        <v>12</v>
      </c>
      <c r="E275" s="52" t="str">
        <f t="shared" si="97"/>
        <v>3.1.5.12</v>
      </c>
      <c r="F275" s="52" t="s">
        <v>2694</v>
      </c>
      <c r="G275" s="52" t="str">
        <f t="shared" si="98"/>
        <v>3 - Outcome based codes</v>
      </c>
      <c r="H275" s="52" t="s">
        <v>2705</v>
      </c>
      <c r="I275" s="52" t="str">
        <f t="shared" si="99"/>
        <v>3.1 - Patient safety incident</v>
      </c>
      <c r="J275" s="52" t="s">
        <v>2880</v>
      </c>
      <c r="K275" s="52" t="str">
        <f t="shared" si="100"/>
        <v>3.1.5 - Effect on patient NRLS pd10</v>
      </c>
      <c r="L275" s="52" t="s">
        <v>1326</v>
      </c>
      <c r="M275" s="52" t="str">
        <f t="shared" si="101"/>
        <v>3.1.5.12 - Other physical - specify</v>
      </c>
      <c r="N275" s="56" t="str">
        <f t="shared" si="102"/>
        <v>Other physical - specify</v>
      </c>
      <c r="O275" s="56" t="str">
        <f>Table1[Full Reference Number]&amp;" - "&amp;Table1[Final Code level Name]</f>
        <v>3.1.5.12 - Other physical - specify</v>
      </c>
      <c r="P275" s="56"/>
      <c r="Q275" s="52" t="s">
        <v>1729</v>
      </c>
      <c r="R275" s="52" t="s">
        <v>1561</v>
      </c>
      <c r="S275" s="52" t="s">
        <v>1746</v>
      </c>
      <c r="T275" s="52" t="s">
        <v>1561</v>
      </c>
      <c r="U275" s="52" t="str">
        <f>Table1[[#This Row],[Standard code for all incident types (Y/N)]]</f>
        <v xml:space="preserve">No </v>
      </c>
      <c r="V275" s="52" t="str">
        <f>Table1[[#This Row],[Standard Opt/Mandatory]]</f>
        <v>n/a</v>
      </c>
      <c r="W275" s="52" t="str">
        <f>Table1[[#This Row],[Standard code for all incident types (Y/N)]]</f>
        <v xml:space="preserve">No </v>
      </c>
      <c r="X275" s="52" t="str">
        <f>Table1[[#This Row],[Standard Opt/Mandatory]]</f>
        <v>n/a</v>
      </c>
      <c r="Y275" s="52" t="str">
        <f>Table1[[#This Row],[Standard code for all incident types (Y/N)]]</f>
        <v xml:space="preserve">No </v>
      </c>
      <c r="Z275" s="52" t="str">
        <f>Table1[[#This Row],[Standard Opt/Mandatory]]</f>
        <v>n/a</v>
      </c>
      <c r="AA275" s="52" t="s">
        <v>47</v>
      </c>
      <c r="AB275" s="52" t="s">
        <v>1726</v>
      </c>
      <c r="AC275" s="52" t="str">
        <f>Table1[[#This Row],[Standard code for all incident types (Y/N)]]</f>
        <v xml:space="preserve">No </v>
      </c>
      <c r="AD275" s="52" t="str">
        <f>Table1[[#This Row],[Standard Opt/Mandatory]]</f>
        <v>n/a</v>
      </c>
      <c r="AE275" s="52" t="str">
        <f>Table1[[#This Row],[Standard code for all incident types (Y/N)]]</f>
        <v xml:space="preserve">No </v>
      </c>
      <c r="AF275" s="52" t="str">
        <f>Table1[[#This Row],[Standard Opt/Mandatory]]</f>
        <v>n/a</v>
      </c>
      <c r="AG275" s="52"/>
    </row>
    <row r="276" spans="1:33" ht="15" customHeight="1" x14ac:dyDescent="0.25">
      <c r="A276" s="52">
        <f t="shared" si="75"/>
        <v>3</v>
      </c>
      <c r="B276" s="52">
        <f t="shared" si="76"/>
        <v>1</v>
      </c>
      <c r="C276" s="52">
        <f t="shared" si="77"/>
        <v>5</v>
      </c>
      <c r="D276" s="52">
        <f t="shared" si="78"/>
        <v>13</v>
      </c>
      <c r="E276" s="52" t="str">
        <f t="shared" si="97"/>
        <v>3.1.5.13</v>
      </c>
      <c r="F276" s="52" t="s">
        <v>2694</v>
      </c>
      <c r="G276" s="52" t="str">
        <f t="shared" si="98"/>
        <v>3 - Outcome based codes</v>
      </c>
      <c r="H276" s="52" t="s">
        <v>2705</v>
      </c>
      <c r="I276" s="52" t="str">
        <f t="shared" si="99"/>
        <v>3.1 - Patient safety incident</v>
      </c>
      <c r="J276" s="52" t="s">
        <v>2880</v>
      </c>
      <c r="K276" s="52" t="str">
        <f t="shared" si="100"/>
        <v>3.1.5 - Effect on patient NRLS pd10</v>
      </c>
      <c r="L276" s="52" t="s">
        <v>1327</v>
      </c>
      <c r="M276" s="52" t="str">
        <f t="shared" si="101"/>
        <v>3.1.5.13 - Social - specify</v>
      </c>
      <c r="N276" s="56" t="str">
        <f t="shared" si="102"/>
        <v>Social - specify</v>
      </c>
      <c r="O276" s="56" t="str">
        <f>Table1[Full Reference Number]&amp;" - "&amp;Table1[Final Code level Name]</f>
        <v>3.1.5.13 - Social - specify</v>
      </c>
      <c r="P276" s="56"/>
      <c r="Q276" s="52" t="s">
        <v>1729</v>
      </c>
      <c r="R276" s="52" t="s">
        <v>1561</v>
      </c>
      <c r="S276" s="52" t="s">
        <v>1746</v>
      </c>
      <c r="T276" s="52" t="s">
        <v>1561</v>
      </c>
      <c r="U276" s="52" t="str">
        <f>Table1[[#This Row],[Standard code for all incident types (Y/N)]]</f>
        <v xml:space="preserve">No </v>
      </c>
      <c r="V276" s="52" t="str">
        <f>Table1[[#This Row],[Standard Opt/Mandatory]]</f>
        <v>n/a</v>
      </c>
      <c r="W276" s="52" t="str">
        <f>Table1[[#This Row],[Standard code for all incident types (Y/N)]]</f>
        <v xml:space="preserve">No </v>
      </c>
      <c r="X276" s="52" t="str">
        <f>Table1[[#This Row],[Standard Opt/Mandatory]]</f>
        <v>n/a</v>
      </c>
      <c r="Y276" s="52" t="str">
        <f>Table1[[#This Row],[Standard code for all incident types (Y/N)]]</f>
        <v xml:space="preserve">No </v>
      </c>
      <c r="Z276" s="52" t="str">
        <f>Table1[[#This Row],[Standard Opt/Mandatory]]</f>
        <v>n/a</v>
      </c>
      <c r="AA276" s="52" t="s">
        <v>47</v>
      </c>
      <c r="AB276" s="52" t="s">
        <v>1726</v>
      </c>
      <c r="AC276" s="52" t="str">
        <f>Table1[[#This Row],[Standard code for all incident types (Y/N)]]</f>
        <v xml:space="preserve">No </v>
      </c>
      <c r="AD276" s="52" t="str">
        <f>Table1[[#This Row],[Standard Opt/Mandatory]]</f>
        <v>n/a</v>
      </c>
      <c r="AE276" s="52" t="str">
        <f>Table1[[#This Row],[Standard code for all incident types (Y/N)]]</f>
        <v xml:space="preserve">No </v>
      </c>
      <c r="AF276" s="52" t="str">
        <f>Table1[[#This Row],[Standard Opt/Mandatory]]</f>
        <v>n/a</v>
      </c>
      <c r="AG276" s="52"/>
    </row>
    <row r="277" spans="1:33" ht="15" customHeight="1" x14ac:dyDescent="0.25">
      <c r="A277" s="52">
        <f t="shared" si="75"/>
        <v>3</v>
      </c>
      <c r="B277" s="52">
        <f t="shared" si="76"/>
        <v>1</v>
      </c>
      <c r="C277" s="52">
        <f t="shared" si="77"/>
        <v>5</v>
      </c>
      <c r="D277" s="52">
        <f t="shared" si="78"/>
        <v>14</v>
      </c>
      <c r="E277" s="52" t="str">
        <f t="shared" si="97"/>
        <v>3.1.5.14</v>
      </c>
      <c r="F277" s="52" t="s">
        <v>2694</v>
      </c>
      <c r="G277" s="52" t="str">
        <f t="shared" si="98"/>
        <v>3 - Outcome based codes</v>
      </c>
      <c r="H277" s="52" t="s">
        <v>2705</v>
      </c>
      <c r="I277" s="52" t="str">
        <f t="shared" si="99"/>
        <v>3.1 - Patient safety incident</v>
      </c>
      <c r="J277" s="52" t="s">
        <v>2880</v>
      </c>
      <c r="K277" s="52" t="str">
        <f t="shared" si="100"/>
        <v>3.1.5 - Effect on patient NRLS pd10</v>
      </c>
      <c r="L277" s="52" t="s">
        <v>2553</v>
      </c>
      <c r="M277" s="52" t="str">
        <f t="shared" si="101"/>
        <v>3.1.5.14 - Unclassified effect</v>
      </c>
      <c r="N277" s="56" t="str">
        <f t="shared" si="102"/>
        <v>Unclassified effect</v>
      </c>
      <c r="O277" s="56" t="str">
        <f>Table1[Full Reference Number]&amp;" - "&amp;Table1[Final Code level Name]</f>
        <v>3.1.5.14 - Unclassified effect</v>
      </c>
      <c r="P277" s="56"/>
      <c r="Q277" s="52" t="s">
        <v>1729</v>
      </c>
      <c r="R277" s="52" t="s">
        <v>1561</v>
      </c>
      <c r="S277" s="52" t="s">
        <v>1746</v>
      </c>
      <c r="T277" s="52" t="s">
        <v>1561</v>
      </c>
      <c r="U277" s="52" t="str">
        <f>Table1[[#This Row],[Standard code for all incident types (Y/N)]]</f>
        <v xml:space="preserve">No </v>
      </c>
      <c r="V277" s="52" t="str">
        <f>Table1[[#This Row],[Standard Opt/Mandatory]]</f>
        <v>n/a</v>
      </c>
      <c r="W277" s="52" t="str">
        <f>Table1[[#This Row],[Standard code for all incident types (Y/N)]]</f>
        <v xml:space="preserve">No </v>
      </c>
      <c r="X277" s="52" t="str">
        <f>Table1[[#This Row],[Standard Opt/Mandatory]]</f>
        <v>n/a</v>
      </c>
      <c r="Y277" s="52" t="str">
        <f>Table1[[#This Row],[Standard code for all incident types (Y/N)]]</f>
        <v xml:space="preserve">No </v>
      </c>
      <c r="Z277" s="52" t="str">
        <f>Table1[[#This Row],[Standard Opt/Mandatory]]</f>
        <v>n/a</v>
      </c>
      <c r="AA277" s="52" t="s">
        <v>47</v>
      </c>
      <c r="AB277" s="52" t="s">
        <v>1726</v>
      </c>
      <c r="AC277" s="52" t="str">
        <f>Table1[[#This Row],[Standard code for all incident types (Y/N)]]</f>
        <v xml:space="preserve">No </v>
      </c>
      <c r="AD277" s="52" t="str">
        <f>Table1[[#This Row],[Standard Opt/Mandatory]]</f>
        <v>n/a</v>
      </c>
      <c r="AE277" s="52" t="str">
        <f>Table1[[#This Row],[Standard code for all incident types (Y/N)]]</f>
        <v xml:space="preserve">No </v>
      </c>
      <c r="AF277" s="52" t="str">
        <f>Table1[[#This Row],[Standard Opt/Mandatory]]</f>
        <v>n/a</v>
      </c>
      <c r="AG277" s="52"/>
    </row>
    <row r="278" spans="1:33" ht="15" customHeight="1" x14ac:dyDescent="0.25">
      <c r="A278" s="52">
        <f t="shared" si="75"/>
        <v>3</v>
      </c>
      <c r="B278" s="52">
        <f t="shared" si="76"/>
        <v>1</v>
      </c>
      <c r="C278" s="52">
        <f t="shared" si="77"/>
        <v>5</v>
      </c>
      <c r="D278" s="52">
        <f t="shared" si="78"/>
        <v>15</v>
      </c>
      <c r="E278" s="52" t="str">
        <f t="shared" si="97"/>
        <v>3.1.5.15</v>
      </c>
      <c r="F278" s="52" t="s">
        <v>2694</v>
      </c>
      <c r="G278" s="52" t="str">
        <f t="shared" si="98"/>
        <v>3 - Outcome based codes</v>
      </c>
      <c r="H278" s="52" t="s">
        <v>2705</v>
      </c>
      <c r="I278" s="52" t="str">
        <f t="shared" si="99"/>
        <v>3.1 - Patient safety incident</v>
      </c>
      <c r="J278" s="52" t="s">
        <v>2880</v>
      </c>
      <c r="K278" s="52" t="str">
        <f t="shared" si="100"/>
        <v>3.1.5 - Effect on patient NRLS pd10</v>
      </c>
      <c r="L278" s="52" t="s">
        <v>1328</v>
      </c>
      <c r="M278" s="52" t="str">
        <f t="shared" si="101"/>
        <v>3.1.5.15 - Not applicable</v>
      </c>
      <c r="N278" s="56" t="str">
        <f t="shared" si="102"/>
        <v>Not applicable</v>
      </c>
      <c r="O278" s="56" t="str">
        <f>Table1[Full Reference Number]&amp;" - "&amp;Table1[Final Code level Name]</f>
        <v>3.1.5.15 - Not applicable</v>
      </c>
      <c r="P278" s="56"/>
      <c r="Q278" s="52" t="s">
        <v>1729</v>
      </c>
      <c r="R278" s="52" t="s">
        <v>1561</v>
      </c>
      <c r="S278" s="52" t="s">
        <v>1746</v>
      </c>
      <c r="T278" s="52" t="s">
        <v>1561</v>
      </c>
      <c r="U278" s="52" t="str">
        <f>Table1[[#This Row],[Standard code for all incident types (Y/N)]]</f>
        <v xml:space="preserve">No </v>
      </c>
      <c r="V278" s="52" t="str">
        <f>Table1[[#This Row],[Standard Opt/Mandatory]]</f>
        <v>n/a</v>
      </c>
      <c r="W278" s="52" t="str">
        <f>Table1[[#This Row],[Standard code for all incident types (Y/N)]]</f>
        <v xml:space="preserve">No </v>
      </c>
      <c r="X278" s="52" t="str">
        <f>Table1[[#This Row],[Standard Opt/Mandatory]]</f>
        <v>n/a</v>
      </c>
      <c r="Y278" s="52" t="str">
        <f>Table1[[#This Row],[Standard code for all incident types (Y/N)]]</f>
        <v xml:space="preserve">No </v>
      </c>
      <c r="Z278" s="52" t="str">
        <f>Table1[[#This Row],[Standard Opt/Mandatory]]</f>
        <v>n/a</v>
      </c>
      <c r="AA278" s="52" t="s">
        <v>47</v>
      </c>
      <c r="AB278" s="52" t="s">
        <v>1726</v>
      </c>
      <c r="AC278" s="52" t="str">
        <f>Table1[[#This Row],[Standard code for all incident types (Y/N)]]</f>
        <v xml:space="preserve">No </v>
      </c>
      <c r="AD278" s="52" t="str">
        <f>Table1[[#This Row],[Standard Opt/Mandatory]]</f>
        <v>n/a</v>
      </c>
      <c r="AE278" s="52" t="str">
        <f>Table1[[#This Row],[Standard code for all incident types (Y/N)]]</f>
        <v xml:space="preserve">No </v>
      </c>
      <c r="AF278" s="52" t="str">
        <f>Table1[[#This Row],[Standard Opt/Mandatory]]</f>
        <v>n/a</v>
      </c>
      <c r="AG278" s="52"/>
    </row>
    <row r="279" spans="1:33" ht="15" customHeight="1" x14ac:dyDescent="0.25">
      <c r="A279" s="52">
        <f t="shared" ref="A279:A342" si="103">IF(F279&lt;&gt;F278,A278+1,A278)</f>
        <v>3</v>
      </c>
      <c r="B279" s="52">
        <f t="shared" ref="B279:B342" si="104">IF(ISERROR(IF(ISBLANK(H279),"",IF(F279&lt;&gt;F278,1,IF(H279&lt;&gt;H278,B278+1,B278)))),1,IF(ISBLANK(H279),"",IF(F279&lt;&gt;F278,1,IF(H279&lt;&gt;H278,B278+1,B278))))</f>
        <v>1</v>
      </c>
      <c r="C279" s="52">
        <f t="shared" ref="C279:C342" si="105">IF(ISERROR(IF(ISBLANK(J279),"",IF(H279&lt;&gt;H278,1,IF(J279&lt;&gt;J278,C278+1,C278)))),1,IF(ISBLANK(J279),"",IF(H279&lt;&gt;H278,1,IF(J279&lt;&gt;J278,C278+1,C278))))</f>
        <v>6</v>
      </c>
      <c r="D279" s="52" t="str">
        <f t="shared" ref="D279:D342" si="106">IF(ISERROR(IF(ISBLANK(L279),"",IF(J279&lt;&gt;J278,1,IF(L279&lt;&gt;L278,D278+1,D278)))),1,IF(ISBLANK(L279),"",IF(J279&lt;&gt;J278,1,IF(L279&lt;&gt;L278,D278+1,D278))))</f>
        <v/>
      </c>
      <c r="E279" s="52" t="str">
        <f t="shared" si="97"/>
        <v>3.1.6</v>
      </c>
      <c r="F279" s="52" t="s">
        <v>2694</v>
      </c>
      <c r="G279" s="52" t="str">
        <f t="shared" si="98"/>
        <v>3 - Outcome based codes</v>
      </c>
      <c r="H279" s="52" t="s">
        <v>2705</v>
      </c>
      <c r="I279" s="52" t="str">
        <f t="shared" si="99"/>
        <v>3.1 - Patient safety incident</v>
      </c>
      <c r="J279" s="52" t="s">
        <v>1329</v>
      </c>
      <c r="K279" s="52" t="str">
        <f t="shared" si="100"/>
        <v>3.1.6 - Medication stage</v>
      </c>
      <c r="L279" s="52"/>
      <c r="M279" s="52" t="str">
        <f t="shared" si="101"/>
        <v/>
      </c>
      <c r="N279" s="56" t="str">
        <f t="shared" si="102"/>
        <v>Medication stage</v>
      </c>
      <c r="O279" s="56" t="str">
        <f>Table1[Full Reference Number]&amp;" - "&amp;Table1[Final Code level Name]</f>
        <v>3.1.6 - Medication stage</v>
      </c>
      <c r="P279" s="56"/>
      <c r="Q279" s="52" t="s">
        <v>837</v>
      </c>
      <c r="R279" s="52" t="s">
        <v>1561</v>
      </c>
      <c r="S279" s="52" t="s">
        <v>1746</v>
      </c>
      <c r="T279" s="52" t="s">
        <v>1561</v>
      </c>
      <c r="U279" s="52" t="str">
        <f>Table1[[#This Row],[Standard code for all incident types (Y/N)]]</f>
        <v xml:space="preserve">No </v>
      </c>
      <c r="V279" s="52" t="str">
        <f>Table1[[#This Row],[Standard Opt/Mandatory]]</f>
        <v>n/a</v>
      </c>
      <c r="W279" s="52" t="str">
        <f>Table1[[#This Row],[Standard code for all incident types (Y/N)]]</f>
        <v xml:space="preserve">No </v>
      </c>
      <c r="X279" s="52" t="str">
        <f>Table1[[#This Row],[Standard Opt/Mandatory]]</f>
        <v>n/a</v>
      </c>
      <c r="Y279" s="52" t="str">
        <f>Table1[[#This Row],[Standard code for all incident types (Y/N)]]</f>
        <v xml:space="preserve">No </v>
      </c>
      <c r="Z279" s="52" t="str">
        <f>Table1[[#This Row],[Standard Opt/Mandatory]]</f>
        <v>n/a</v>
      </c>
      <c r="AA279" s="52" t="s">
        <v>47</v>
      </c>
      <c r="AB279" s="52" t="s">
        <v>1727</v>
      </c>
      <c r="AC279" s="52" t="str">
        <f>Table1[[#This Row],[Standard code for all incident types (Y/N)]]</f>
        <v xml:space="preserve">No </v>
      </c>
      <c r="AD279" s="52" t="str">
        <f>Table1[[#This Row],[Standard Opt/Mandatory]]</f>
        <v>n/a</v>
      </c>
      <c r="AE279" s="52" t="str">
        <f>Table1[[#This Row],[Standard code for all incident types (Y/N)]]</f>
        <v xml:space="preserve">No </v>
      </c>
      <c r="AF279" s="52" t="str">
        <f>Table1[[#This Row],[Standard Opt/Mandatory]]</f>
        <v>n/a</v>
      </c>
      <c r="AG279" s="52"/>
    </row>
    <row r="280" spans="1:33" ht="15" customHeight="1" x14ac:dyDescent="0.25">
      <c r="A280" s="52">
        <f t="shared" si="103"/>
        <v>3</v>
      </c>
      <c r="B280" s="52">
        <f t="shared" si="104"/>
        <v>1</v>
      </c>
      <c r="C280" s="52">
        <f t="shared" si="105"/>
        <v>6</v>
      </c>
      <c r="D280" s="52">
        <f t="shared" si="106"/>
        <v>1</v>
      </c>
      <c r="E280" s="52" t="str">
        <f t="shared" si="97"/>
        <v>3.1.6.1</v>
      </c>
      <c r="F280" s="52" t="s">
        <v>2694</v>
      </c>
      <c r="G280" s="52" t="str">
        <f t="shared" si="98"/>
        <v>3 - Outcome based codes</v>
      </c>
      <c r="H280" s="52" t="s">
        <v>2705</v>
      </c>
      <c r="I280" s="52" t="str">
        <f t="shared" si="99"/>
        <v>3.1 - Patient safety incident</v>
      </c>
      <c r="J280" s="52" t="s">
        <v>1329</v>
      </c>
      <c r="K280" s="52" t="str">
        <f t="shared" si="100"/>
        <v>3.1.6 - Medication stage</v>
      </c>
      <c r="L280" s="52" t="s">
        <v>397</v>
      </c>
      <c r="M280" s="52" t="str">
        <f t="shared" si="101"/>
        <v>3.1.6.1 - Prescribing</v>
      </c>
      <c r="N280" s="56" t="str">
        <f t="shared" si="102"/>
        <v>Prescribing</v>
      </c>
      <c r="O280" s="56" t="str">
        <f>Table1[Full Reference Number]&amp;" - "&amp;Table1[Final Code level Name]</f>
        <v>3.1.6.1 - Prescribing</v>
      </c>
      <c r="P280" s="56"/>
      <c r="Q280" s="52" t="s">
        <v>1728</v>
      </c>
      <c r="R280" s="52" t="s">
        <v>1561</v>
      </c>
      <c r="S280" s="52" t="s">
        <v>1746</v>
      </c>
      <c r="T280" s="52" t="s">
        <v>1561</v>
      </c>
      <c r="U280" s="52" t="str">
        <f>Table1[[#This Row],[Standard code for all incident types (Y/N)]]</f>
        <v xml:space="preserve">No </v>
      </c>
      <c r="V280" s="52" t="str">
        <f>Table1[[#This Row],[Standard Opt/Mandatory]]</f>
        <v>n/a</v>
      </c>
      <c r="W280" s="52" t="str">
        <f>Table1[[#This Row],[Standard code for all incident types (Y/N)]]</f>
        <v xml:space="preserve">No </v>
      </c>
      <c r="X280" s="52" t="str">
        <f>Table1[[#This Row],[Standard Opt/Mandatory]]</f>
        <v>n/a</v>
      </c>
      <c r="Y280" s="52" t="str">
        <f>Table1[[#This Row],[Standard code for all incident types (Y/N)]]</f>
        <v xml:space="preserve">No </v>
      </c>
      <c r="Z280" s="52" t="str">
        <f>Table1[[#This Row],[Standard Opt/Mandatory]]</f>
        <v>n/a</v>
      </c>
      <c r="AA280" s="52" t="s">
        <v>47</v>
      </c>
      <c r="AB280" s="52" t="s">
        <v>1726</v>
      </c>
      <c r="AC280" s="52" t="str">
        <f>Table1[[#This Row],[Standard code for all incident types (Y/N)]]</f>
        <v xml:space="preserve">No </v>
      </c>
      <c r="AD280" s="52" t="str">
        <f>Table1[[#This Row],[Standard Opt/Mandatory]]</f>
        <v>n/a</v>
      </c>
      <c r="AE280" s="52" t="str">
        <f>Table1[[#This Row],[Standard code for all incident types (Y/N)]]</f>
        <v xml:space="preserve">No </v>
      </c>
      <c r="AF280" s="52" t="str">
        <f>Table1[[#This Row],[Standard Opt/Mandatory]]</f>
        <v>n/a</v>
      </c>
      <c r="AG280" s="52"/>
    </row>
    <row r="281" spans="1:33" ht="15" customHeight="1" x14ac:dyDescent="0.25">
      <c r="A281" s="52">
        <f t="shared" si="103"/>
        <v>3</v>
      </c>
      <c r="B281" s="52">
        <f t="shared" si="104"/>
        <v>1</v>
      </c>
      <c r="C281" s="52">
        <f t="shared" si="105"/>
        <v>6</v>
      </c>
      <c r="D281" s="52">
        <f t="shared" si="106"/>
        <v>2</v>
      </c>
      <c r="E281" s="52" t="str">
        <f t="shared" si="97"/>
        <v>3.1.6.2</v>
      </c>
      <c r="F281" s="52" t="s">
        <v>2694</v>
      </c>
      <c r="G281" s="52" t="str">
        <f t="shared" si="98"/>
        <v>3 - Outcome based codes</v>
      </c>
      <c r="H281" s="52" t="s">
        <v>2705</v>
      </c>
      <c r="I281" s="52" t="str">
        <f t="shared" si="99"/>
        <v>3.1 - Patient safety incident</v>
      </c>
      <c r="J281" s="52" t="s">
        <v>1329</v>
      </c>
      <c r="K281" s="52" t="str">
        <f t="shared" si="100"/>
        <v>3.1.6 - Medication stage</v>
      </c>
      <c r="L281" s="52" t="s">
        <v>727</v>
      </c>
      <c r="M281" s="52" t="str">
        <f t="shared" si="101"/>
        <v>3.1.6.2 - Dispensing/preparation</v>
      </c>
      <c r="N281" s="56" t="str">
        <f t="shared" si="102"/>
        <v>Dispensing/preparation</v>
      </c>
      <c r="O281" s="56" t="str">
        <f>Table1[Full Reference Number]&amp;" - "&amp;Table1[Final Code level Name]</f>
        <v>3.1.6.2 - Dispensing/preparation</v>
      </c>
      <c r="P281" s="56"/>
      <c r="Q281" s="52" t="s">
        <v>1728</v>
      </c>
      <c r="R281" s="52" t="s">
        <v>1561</v>
      </c>
      <c r="S281" s="52" t="s">
        <v>1746</v>
      </c>
      <c r="T281" s="52" t="s">
        <v>1561</v>
      </c>
      <c r="U281" s="52" t="str">
        <f>Table1[[#This Row],[Standard code for all incident types (Y/N)]]</f>
        <v xml:space="preserve">No </v>
      </c>
      <c r="V281" s="52" t="str">
        <f>Table1[[#This Row],[Standard Opt/Mandatory]]</f>
        <v>n/a</v>
      </c>
      <c r="W281" s="52" t="str">
        <f>Table1[[#This Row],[Standard code for all incident types (Y/N)]]</f>
        <v xml:space="preserve">No </v>
      </c>
      <c r="X281" s="52" t="str">
        <f>Table1[[#This Row],[Standard Opt/Mandatory]]</f>
        <v>n/a</v>
      </c>
      <c r="Y281" s="52" t="str">
        <f>Table1[[#This Row],[Standard code for all incident types (Y/N)]]</f>
        <v xml:space="preserve">No </v>
      </c>
      <c r="Z281" s="52" t="str">
        <f>Table1[[#This Row],[Standard Opt/Mandatory]]</f>
        <v>n/a</v>
      </c>
      <c r="AA281" s="52" t="s">
        <v>47</v>
      </c>
      <c r="AB281" s="52" t="s">
        <v>1726</v>
      </c>
      <c r="AC281" s="52" t="str">
        <f>Table1[[#This Row],[Standard code for all incident types (Y/N)]]</f>
        <v xml:space="preserve">No </v>
      </c>
      <c r="AD281" s="52" t="str">
        <f>Table1[[#This Row],[Standard Opt/Mandatory]]</f>
        <v>n/a</v>
      </c>
      <c r="AE281" s="52" t="str">
        <f>Table1[[#This Row],[Standard code for all incident types (Y/N)]]</f>
        <v xml:space="preserve">No </v>
      </c>
      <c r="AF281" s="52" t="str">
        <f>Table1[[#This Row],[Standard Opt/Mandatory]]</f>
        <v>n/a</v>
      </c>
      <c r="AG281" s="52"/>
    </row>
    <row r="282" spans="1:33" ht="15" customHeight="1" x14ac:dyDescent="0.25">
      <c r="A282" s="52">
        <f t="shared" si="103"/>
        <v>3</v>
      </c>
      <c r="B282" s="52">
        <f t="shared" si="104"/>
        <v>1</v>
      </c>
      <c r="C282" s="52">
        <f t="shared" si="105"/>
        <v>6</v>
      </c>
      <c r="D282" s="52">
        <f t="shared" si="106"/>
        <v>3</v>
      </c>
      <c r="E282" s="52" t="str">
        <f t="shared" si="97"/>
        <v>3.1.6.3</v>
      </c>
      <c r="F282" s="52" t="s">
        <v>2694</v>
      </c>
      <c r="G282" s="52" t="str">
        <f t="shared" si="98"/>
        <v>3 - Outcome based codes</v>
      </c>
      <c r="H282" s="52" t="s">
        <v>2705</v>
      </c>
      <c r="I282" s="52" t="str">
        <f t="shared" si="99"/>
        <v>3.1 - Patient safety incident</v>
      </c>
      <c r="J282" s="52" t="s">
        <v>1329</v>
      </c>
      <c r="K282" s="52" t="str">
        <f t="shared" si="100"/>
        <v>3.1.6 - Medication stage</v>
      </c>
      <c r="L282" s="52" t="s">
        <v>653</v>
      </c>
      <c r="M282" s="52" t="str">
        <f t="shared" si="101"/>
        <v>3.1.6.3 - Administration</v>
      </c>
      <c r="N282" s="56" t="str">
        <f t="shared" si="102"/>
        <v>Administration</v>
      </c>
      <c r="O282" s="56" t="str">
        <f>Table1[Full Reference Number]&amp;" - "&amp;Table1[Final Code level Name]</f>
        <v>3.1.6.3 - Administration</v>
      </c>
      <c r="P282" s="56"/>
      <c r="Q282" s="52" t="s">
        <v>1728</v>
      </c>
      <c r="R282" s="52" t="s">
        <v>1561</v>
      </c>
      <c r="S282" s="52" t="s">
        <v>1746</v>
      </c>
      <c r="T282" s="52" t="s">
        <v>1561</v>
      </c>
      <c r="U282" s="52" t="str">
        <f>Table1[[#This Row],[Standard code for all incident types (Y/N)]]</f>
        <v xml:space="preserve">No </v>
      </c>
      <c r="V282" s="52" t="str">
        <f>Table1[[#This Row],[Standard Opt/Mandatory]]</f>
        <v>n/a</v>
      </c>
      <c r="W282" s="52" t="str">
        <f>Table1[[#This Row],[Standard code for all incident types (Y/N)]]</f>
        <v xml:space="preserve">No </v>
      </c>
      <c r="X282" s="52" t="str">
        <f>Table1[[#This Row],[Standard Opt/Mandatory]]</f>
        <v>n/a</v>
      </c>
      <c r="Y282" s="52" t="str">
        <f>Table1[[#This Row],[Standard code for all incident types (Y/N)]]</f>
        <v xml:space="preserve">No </v>
      </c>
      <c r="Z282" s="52" t="str">
        <f>Table1[[#This Row],[Standard Opt/Mandatory]]</f>
        <v>n/a</v>
      </c>
      <c r="AA282" s="52" t="s">
        <v>47</v>
      </c>
      <c r="AB282" s="52" t="s">
        <v>1726</v>
      </c>
      <c r="AC282" s="52" t="str">
        <f>Table1[[#This Row],[Standard code for all incident types (Y/N)]]</f>
        <v xml:space="preserve">No </v>
      </c>
      <c r="AD282" s="52" t="str">
        <f>Table1[[#This Row],[Standard Opt/Mandatory]]</f>
        <v>n/a</v>
      </c>
      <c r="AE282" s="52" t="str">
        <f>Table1[[#This Row],[Standard code for all incident types (Y/N)]]</f>
        <v xml:space="preserve">No </v>
      </c>
      <c r="AF282" s="52" t="str">
        <f>Table1[[#This Row],[Standard Opt/Mandatory]]</f>
        <v>n/a</v>
      </c>
      <c r="AG282" s="52"/>
    </row>
    <row r="283" spans="1:33" ht="15" customHeight="1" x14ac:dyDescent="0.25">
      <c r="A283" s="52">
        <f t="shared" si="103"/>
        <v>3</v>
      </c>
      <c r="B283" s="52">
        <f t="shared" si="104"/>
        <v>1</v>
      </c>
      <c r="C283" s="52">
        <f t="shared" si="105"/>
        <v>6</v>
      </c>
      <c r="D283" s="52">
        <f t="shared" si="106"/>
        <v>4</v>
      </c>
      <c r="E283" s="52" t="str">
        <f t="shared" si="97"/>
        <v>3.1.6.4</v>
      </c>
      <c r="F283" s="52" t="s">
        <v>2694</v>
      </c>
      <c r="G283" s="52" t="str">
        <f t="shared" si="98"/>
        <v>3 - Outcome based codes</v>
      </c>
      <c r="H283" s="52" t="s">
        <v>2705</v>
      </c>
      <c r="I283" s="52" t="str">
        <f t="shared" si="99"/>
        <v>3.1 - Patient safety incident</v>
      </c>
      <c r="J283" s="52" t="s">
        <v>1329</v>
      </c>
      <c r="K283" s="52" t="str">
        <f t="shared" si="100"/>
        <v>3.1.6 - Medication stage</v>
      </c>
      <c r="L283" s="52" t="s">
        <v>629</v>
      </c>
      <c r="M283" s="52" t="str">
        <f t="shared" si="101"/>
        <v>3.1.6.4 - Monitoring</v>
      </c>
      <c r="N283" s="56" t="str">
        <f t="shared" si="102"/>
        <v>Monitoring</v>
      </c>
      <c r="O283" s="56" t="str">
        <f>Table1[Full Reference Number]&amp;" - "&amp;Table1[Final Code level Name]</f>
        <v>3.1.6.4 - Monitoring</v>
      </c>
      <c r="P283" s="56"/>
      <c r="Q283" s="52" t="s">
        <v>1728</v>
      </c>
      <c r="R283" s="52" t="s">
        <v>1561</v>
      </c>
      <c r="S283" s="52" t="s">
        <v>1746</v>
      </c>
      <c r="T283" s="52" t="s">
        <v>1561</v>
      </c>
      <c r="U283" s="52" t="str">
        <f>Table1[[#This Row],[Standard code for all incident types (Y/N)]]</f>
        <v xml:space="preserve">No </v>
      </c>
      <c r="V283" s="52" t="str">
        <f>Table1[[#This Row],[Standard Opt/Mandatory]]</f>
        <v>n/a</v>
      </c>
      <c r="W283" s="52" t="str">
        <f>Table1[[#This Row],[Standard code for all incident types (Y/N)]]</f>
        <v xml:space="preserve">No </v>
      </c>
      <c r="X283" s="52" t="str">
        <f>Table1[[#This Row],[Standard Opt/Mandatory]]</f>
        <v>n/a</v>
      </c>
      <c r="Y283" s="52" t="str">
        <f>Table1[[#This Row],[Standard code for all incident types (Y/N)]]</f>
        <v xml:space="preserve">No </v>
      </c>
      <c r="Z283" s="52" t="str">
        <f>Table1[[#This Row],[Standard Opt/Mandatory]]</f>
        <v>n/a</v>
      </c>
      <c r="AA283" s="52" t="s">
        <v>47</v>
      </c>
      <c r="AB283" s="52" t="s">
        <v>1726</v>
      </c>
      <c r="AC283" s="52" t="str">
        <f>Table1[[#This Row],[Standard code for all incident types (Y/N)]]</f>
        <v xml:space="preserve">No </v>
      </c>
      <c r="AD283" s="52" t="str">
        <f>Table1[[#This Row],[Standard Opt/Mandatory]]</f>
        <v>n/a</v>
      </c>
      <c r="AE283" s="52" t="str">
        <f>Table1[[#This Row],[Standard code for all incident types (Y/N)]]</f>
        <v xml:space="preserve">No </v>
      </c>
      <c r="AF283" s="52" t="str">
        <f>Table1[[#This Row],[Standard Opt/Mandatory]]</f>
        <v>n/a</v>
      </c>
      <c r="AG283" s="52"/>
    </row>
    <row r="284" spans="1:33" ht="15" customHeight="1" x14ac:dyDescent="0.25">
      <c r="A284" s="52">
        <f t="shared" si="103"/>
        <v>3</v>
      </c>
      <c r="B284" s="52">
        <f t="shared" si="104"/>
        <v>1</v>
      </c>
      <c r="C284" s="52">
        <f t="shared" si="105"/>
        <v>6</v>
      </c>
      <c r="D284" s="52">
        <f t="shared" si="106"/>
        <v>5</v>
      </c>
      <c r="E284" s="52" t="str">
        <f t="shared" si="97"/>
        <v>3.1.6.5</v>
      </c>
      <c r="F284" s="52" t="s">
        <v>2694</v>
      </c>
      <c r="G284" s="52" t="str">
        <f t="shared" si="98"/>
        <v>3 - Outcome based codes</v>
      </c>
      <c r="H284" s="52" t="s">
        <v>2705</v>
      </c>
      <c r="I284" s="52" t="str">
        <f t="shared" si="99"/>
        <v>3.1 - Patient safety incident</v>
      </c>
      <c r="J284" s="52" t="s">
        <v>1329</v>
      </c>
      <c r="K284" s="52" t="str">
        <f t="shared" si="100"/>
        <v>3.1.6 - Medication stage</v>
      </c>
      <c r="L284" s="52" t="s">
        <v>728</v>
      </c>
      <c r="M284" s="52" t="str">
        <f t="shared" si="101"/>
        <v>3.1.6.5 - Advice</v>
      </c>
      <c r="N284" s="56" t="str">
        <f t="shared" si="102"/>
        <v>Advice</v>
      </c>
      <c r="O284" s="56" t="str">
        <f>Table1[Full Reference Number]&amp;" - "&amp;Table1[Final Code level Name]</f>
        <v>3.1.6.5 - Advice</v>
      </c>
      <c r="P284" s="56"/>
      <c r="Q284" s="52" t="s">
        <v>1728</v>
      </c>
      <c r="R284" s="52" t="s">
        <v>1561</v>
      </c>
      <c r="S284" s="52" t="s">
        <v>1746</v>
      </c>
      <c r="T284" s="52" t="s">
        <v>1561</v>
      </c>
      <c r="U284" s="52" t="str">
        <f>Table1[[#This Row],[Standard code for all incident types (Y/N)]]</f>
        <v xml:space="preserve">No </v>
      </c>
      <c r="V284" s="52" t="str">
        <f>Table1[[#This Row],[Standard Opt/Mandatory]]</f>
        <v>n/a</v>
      </c>
      <c r="W284" s="52" t="str">
        <f>Table1[[#This Row],[Standard code for all incident types (Y/N)]]</f>
        <v xml:space="preserve">No </v>
      </c>
      <c r="X284" s="52" t="str">
        <f>Table1[[#This Row],[Standard Opt/Mandatory]]</f>
        <v>n/a</v>
      </c>
      <c r="Y284" s="52" t="str">
        <f>Table1[[#This Row],[Standard code for all incident types (Y/N)]]</f>
        <v xml:space="preserve">No </v>
      </c>
      <c r="Z284" s="52" t="str">
        <f>Table1[[#This Row],[Standard Opt/Mandatory]]</f>
        <v>n/a</v>
      </c>
      <c r="AA284" s="52" t="s">
        <v>47</v>
      </c>
      <c r="AB284" s="52" t="s">
        <v>1726</v>
      </c>
      <c r="AC284" s="52" t="str">
        <f>Table1[[#This Row],[Standard code for all incident types (Y/N)]]</f>
        <v xml:space="preserve">No </v>
      </c>
      <c r="AD284" s="52" t="str">
        <f>Table1[[#This Row],[Standard Opt/Mandatory]]</f>
        <v>n/a</v>
      </c>
      <c r="AE284" s="52" t="str">
        <f>Table1[[#This Row],[Standard code for all incident types (Y/N)]]</f>
        <v xml:space="preserve">No </v>
      </c>
      <c r="AF284" s="52" t="str">
        <f>Table1[[#This Row],[Standard Opt/Mandatory]]</f>
        <v>n/a</v>
      </c>
      <c r="AG284" s="52"/>
    </row>
    <row r="285" spans="1:33" ht="15" customHeight="1" x14ac:dyDescent="0.25">
      <c r="A285" s="52">
        <f t="shared" si="103"/>
        <v>3</v>
      </c>
      <c r="B285" s="52">
        <f t="shared" si="104"/>
        <v>1</v>
      </c>
      <c r="C285" s="52">
        <f t="shared" si="105"/>
        <v>6</v>
      </c>
      <c r="D285" s="52">
        <f t="shared" si="106"/>
        <v>6</v>
      </c>
      <c r="E285" s="52" t="str">
        <f t="shared" si="97"/>
        <v>3.1.6.6</v>
      </c>
      <c r="F285" s="52" t="s">
        <v>2694</v>
      </c>
      <c r="G285" s="52" t="str">
        <f t="shared" si="98"/>
        <v>3 - Outcome based codes</v>
      </c>
      <c r="H285" s="52" t="s">
        <v>2705</v>
      </c>
      <c r="I285" s="52" t="str">
        <f t="shared" si="99"/>
        <v>3.1 - Patient safety incident</v>
      </c>
      <c r="J285" s="52" t="s">
        <v>1329</v>
      </c>
      <c r="K285" s="52" t="str">
        <f t="shared" si="100"/>
        <v>3.1.6 - Medication stage</v>
      </c>
      <c r="L285" s="52" t="s">
        <v>320</v>
      </c>
      <c r="M285" s="52" t="str">
        <f t="shared" si="101"/>
        <v>3.1.6.6 - Unclassified</v>
      </c>
      <c r="N285" s="56" t="str">
        <f t="shared" si="102"/>
        <v>Unclassified</v>
      </c>
      <c r="O285" s="56" t="str">
        <f>Table1[Full Reference Number]&amp;" - "&amp;Table1[Final Code level Name]</f>
        <v>3.1.6.6 - Unclassified</v>
      </c>
      <c r="P285" s="56"/>
      <c r="Q285" s="52" t="s">
        <v>1728</v>
      </c>
      <c r="R285" s="52" t="s">
        <v>1561</v>
      </c>
      <c r="S285" s="52" t="s">
        <v>1746</v>
      </c>
      <c r="T285" s="52" t="s">
        <v>1561</v>
      </c>
      <c r="U285" s="52" t="str">
        <f>Table1[[#This Row],[Standard code for all incident types (Y/N)]]</f>
        <v xml:space="preserve">No </v>
      </c>
      <c r="V285" s="52" t="str">
        <f>Table1[[#This Row],[Standard Opt/Mandatory]]</f>
        <v>n/a</v>
      </c>
      <c r="W285" s="52" t="str">
        <f>Table1[[#This Row],[Standard code for all incident types (Y/N)]]</f>
        <v xml:space="preserve">No </v>
      </c>
      <c r="X285" s="52" t="str">
        <f>Table1[[#This Row],[Standard Opt/Mandatory]]</f>
        <v>n/a</v>
      </c>
      <c r="Y285" s="52" t="str">
        <f>Table1[[#This Row],[Standard code for all incident types (Y/N)]]</f>
        <v xml:space="preserve">No </v>
      </c>
      <c r="Z285" s="52" t="str">
        <f>Table1[[#This Row],[Standard Opt/Mandatory]]</f>
        <v>n/a</v>
      </c>
      <c r="AA285" s="52" t="s">
        <v>47</v>
      </c>
      <c r="AB285" s="52" t="s">
        <v>1726</v>
      </c>
      <c r="AC285" s="52" t="str">
        <f>Table1[[#This Row],[Standard code for all incident types (Y/N)]]</f>
        <v xml:space="preserve">No </v>
      </c>
      <c r="AD285" s="52" t="str">
        <f>Table1[[#This Row],[Standard Opt/Mandatory]]</f>
        <v>n/a</v>
      </c>
      <c r="AE285" s="52" t="str">
        <f>Table1[[#This Row],[Standard code for all incident types (Y/N)]]</f>
        <v xml:space="preserve">No </v>
      </c>
      <c r="AF285" s="52" t="str">
        <f>Table1[[#This Row],[Standard Opt/Mandatory]]</f>
        <v>n/a</v>
      </c>
      <c r="AG285" s="52"/>
    </row>
    <row r="286" spans="1:33" ht="15" customHeight="1" x14ac:dyDescent="0.25">
      <c r="A286" s="52">
        <f t="shared" si="103"/>
        <v>3</v>
      </c>
      <c r="B286" s="52">
        <f t="shared" si="104"/>
        <v>1</v>
      </c>
      <c r="C286" s="52">
        <f t="shared" si="105"/>
        <v>7</v>
      </c>
      <c r="D286" s="52" t="str">
        <f t="shared" si="106"/>
        <v/>
      </c>
      <c r="E286" s="52" t="str">
        <f t="shared" si="97"/>
        <v>3.1.7</v>
      </c>
      <c r="F286" s="52" t="s">
        <v>2694</v>
      </c>
      <c r="G286" s="52" t="str">
        <f t="shared" si="98"/>
        <v>3 - Outcome based codes</v>
      </c>
      <c r="H286" s="52" t="s">
        <v>2705</v>
      </c>
      <c r="I286" s="52" t="str">
        <f t="shared" si="99"/>
        <v>3.1 - Patient safety incident</v>
      </c>
      <c r="J286" s="52" t="s">
        <v>1331</v>
      </c>
      <c r="K286" s="52" t="str">
        <f t="shared" si="100"/>
        <v>3.1.7 - Medication error description</v>
      </c>
      <c r="L286" s="52"/>
      <c r="M286" s="52" t="str">
        <f t="shared" si="101"/>
        <v/>
      </c>
      <c r="N286" s="56" t="str">
        <f t="shared" si="102"/>
        <v>Medication error description</v>
      </c>
      <c r="O286" s="56" t="str">
        <f>Table1[Full Reference Number]&amp;" - "&amp;Table1[Final Code level Name]</f>
        <v>3.1.7 - Medication error description</v>
      </c>
      <c r="P286" s="56"/>
      <c r="Q286" s="52" t="s">
        <v>837</v>
      </c>
      <c r="R286" s="52" t="s">
        <v>1561</v>
      </c>
      <c r="S286" s="52" t="s">
        <v>1746</v>
      </c>
      <c r="T286" s="52" t="s">
        <v>1561</v>
      </c>
      <c r="U286" s="52" t="str">
        <f>Table1[[#This Row],[Standard code for all incident types (Y/N)]]</f>
        <v xml:space="preserve">No </v>
      </c>
      <c r="V286" s="52" t="str">
        <f>Table1[[#This Row],[Standard Opt/Mandatory]]</f>
        <v>n/a</v>
      </c>
      <c r="W286" s="52" t="str">
        <f>Table1[[#This Row],[Standard code for all incident types (Y/N)]]</f>
        <v xml:space="preserve">No </v>
      </c>
      <c r="X286" s="52" t="str">
        <f>Table1[[#This Row],[Standard Opt/Mandatory]]</f>
        <v>n/a</v>
      </c>
      <c r="Y286" s="52" t="str">
        <f>Table1[[#This Row],[Standard code for all incident types (Y/N)]]</f>
        <v xml:space="preserve">No </v>
      </c>
      <c r="Z286" s="52" t="str">
        <f>Table1[[#This Row],[Standard Opt/Mandatory]]</f>
        <v>n/a</v>
      </c>
      <c r="AA286" s="52" t="s">
        <v>47</v>
      </c>
      <c r="AB286" s="52" t="s">
        <v>1727</v>
      </c>
      <c r="AC286" s="52" t="str">
        <f>Table1[[#This Row],[Standard code for all incident types (Y/N)]]</f>
        <v xml:space="preserve">No </v>
      </c>
      <c r="AD286" s="52" t="str">
        <f>Table1[[#This Row],[Standard Opt/Mandatory]]</f>
        <v>n/a</v>
      </c>
      <c r="AE286" s="52" t="str">
        <f>Table1[[#This Row],[Standard code for all incident types (Y/N)]]</f>
        <v xml:space="preserve">No </v>
      </c>
      <c r="AF286" s="52" t="str">
        <f>Table1[[#This Row],[Standard Opt/Mandatory]]</f>
        <v>n/a</v>
      </c>
      <c r="AG286" s="52"/>
    </row>
    <row r="287" spans="1:33" ht="15" customHeight="1" x14ac:dyDescent="0.25">
      <c r="A287" s="52">
        <f t="shared" si="103"/>
        <v>3</v>
      </c>
      <c r="B287" s="52">
        <f t="shared" si="104"/>
        <v>1</v>
      </c>
      <c r="C287" s="52">
        <f t="shared" si="105"/>
        <v>7</v>
      </c>
      <c r="D287" s="52">
        <f t="shared" si="106"/>
        <v>1</v>
      </c>
      <c r="E287" s="61" t="str">
        <f>A287&amp;IF(B287="","","."&amp;B287)&amp;IF(C287="","","."&amp;C287)&amp;IF(D287="","","."&amp;D287)</f>
        <v>3.1.7.1</v>
      </c>
      <c r="F287" s="52" t="s">
        <v>2694</v>
      </c>
      <c r="G287" s="63" t="str">
        <f>A287&amp;" - "&amp;F287</f>
        <v>3 - Outcome based codes</v>
      </c>
      <c r="H287" s="52" t="s">
        <v>2705</v>
      </c>
      <c r="I287" s="63" t="str">
        <f>IF(B287="","",A287&amp;"."&amp;B287&amp;" - "&amp;H287)</f>
        <v>3.1 - Patient safety incident</v>
      </c>
      <c r="J287" s="52" t="s">
        <v>1331</v>
      </c>
      <c r="K287" s="63" t="str">
        <f>IF(C287="","",A287&amp;"."&amp;B287&amp;"."&amp;C287&amp;" - "&amp;J287)</f>
        <v>3.1.7 - Medication error description</v>
      </c>
      <c r="L287" s="52" t="s">
        <v>1333</v>
      </c>
      <c r="M287" s="63" t="str">
        <f>IF(D287="","",A287&amp;"."&amp;B287&amp;"."&amp;C287&amp;"."&amp;D287&amp;" - "&amp;L287)</f>
        <v>3.1.7.1 - Wrong patient</v>
      </c>
      <c r="N287" s="65" t="str">
        <f>IF(NOT(ISBLANK(L287)),L287,
IF(NOT(ISBLANK(J287)),J287,
IF(NOT(ISBLANK(H287)),H287,
IF(NOT(ISBLANK(F287)),F287))))</f>
        <v>Wrong patient</v>
      </c>
      <c r="O287" s="65" t="str">
        <f>Table1[Full Reference Number]&amp;" - "&amp;Table1[Final Code level Name]</f>
        <v>3.1.7.1 - Wrong patient</v>
      </c>
      <c r="P287" s="66"/>
      <c r="Q287" s="52" t="s">
        <v>1729</v>
      </c>
      <c r="R287" s="52" t="s">
        <v>1561</v>
      </c>
      <c r="S287" s="52" t="s">
        <v>1746</v>
      </c>
      <c r="T287" s="52" t="s">
        <v>1561</v>
      </c>
      <c r="U287" s="52" t="str">
        <f>Table1[[#This Row],[Standard code for all incident types (Y/N)]]</f>
        <v xml:space="preserve">No </v>
      </c>
      <c r="V287" s="52" t="str">
        <f>Table1[[#This Row],[Standard Opt/Mandatory]]</f>
        <v>n/a</v>
      </c>
      <c r="W287" s="52" t="str">
        <f>Table1[[#This Row],[Standard code for all incident types (Y/N)]]</f>
        <v xml:space="preserve">No </v>
      </c>
      <c r="X287" s="52" t="str">
        <f>Table1[[#This Row],[Standard Opt/Mandatory]]</f>
        <v>n/a</v>
      </c>
      <c r="Y287" s="52" t="str">
        <f>Table1[[#This Row],[Standard code for all incident types (Y/N)]]</f>
        <v xml:space="preserve">No </v>
      </c>
      <c r="Z287" s="52" t="str">
        <f>Table1[[#This Row],[Standard Opt/Mandatory]]</f>
        <v>n/a</v>
      </c>
      <c r="AA287" s="52" t="s">
        <v>47</v>
      </c>
      <c r="AB287" s="52" t="s">
        <v>2655</v>
      </c>
      <c r="AC287" s="52" t="str">
        <f>Table1[[#This Row],[Standard code for all incident types (Y/N)]]</f>
        <v xml:space="preserve">No </v>
      </c>
      <c r="AD287" s="52" t="str">
        <f>Table1[[#This Row],[Standard Opt/Mandatory]]</f>
        <v>n/a</v>
      </c>
      <c r="AE287" s="52" t="str">
        <f>Table1[[#This Row],[Standard code for all incident types (Y/N)]]</f>
        <v xml:space="preserve">No </v>
      </c>
      <c r="AF287" s="52" t="str">
        <f>Table1[[#This Row],[Standard Opt/Mandatory]]</f>
        <v>n/a</v>
      </c>
      <c r="AG287" s="52"/>
    </row>
    <row r="288" spans="1:33" ht="15" customHeight="1" x14ac:dyDescent="0.25">
      <c r="A288" s="52">
        <f t="shared" si="103"/>
        <v>3</v>
      </c>
      <c r="B288" s="52">
        <f t="shared" si="104"/>
        <v>1</v>
      </c>
      <c r="C288" s="52">
        <f t="shared" si="105"/>
        <v>7</v>
      </c>
      <c r="D288" s="52">
        <f t="shared" si="106"/>
        <v>2</v>
      </c>
      <c r="E288" s="52" t="str">
        <f t="shared" si="97"/>
        <v>3.1.7.2</v>
      </c>
      <c r="F288" s="52" t="s">
        <v>2694</v>
      </c>
      <c r="G288" s="52" t="str">
        <f t="shared" si="98"/>
        <v>3 - Outcome based codes</v>
      </c>
      <c r="H288" s="52" t="s">
        <v>2705</v>
      </c>
      <c r="I288" s="52" t="str">
        <f t="shared" si="99"/>
        <v>3.1 - Patient safety incident</v>
      </c>
      <c r="J288" s="52" t="s">
        <v>1331</v>
      </c>
      <c r="K288" s="52" t="str">
        <f t="shared" si="100"/>
        <v>3.1.7 - Medication error description</v>
      </c>
      <c r="L288" s="52" t="s">
        <v>1332</v>
      </c>
      <c r="M288" s="52" t="str">
        <f t="shared" si="101"/>
        <v>3.1.7.2 - Adverse drug reaction</v>
      </c>
      <c r="N288" s="56" t="str">
        <f t="shared" si="102"/>
        <v>Adverse drug reaction</v>
      </c>
      <c r="O288" s="56" t="str">
        <f>Table1[Full Reference Number]&amp;" - "&amp;Table1[Final Code level Name]</f>
        <v>3.1.7.2 - Adverse drug reaction</v>
      </c>
      <c r="P288" s="56" t="s">
        <v>2565</v>
      </c>
      <c r="Q288" s="52" t="s">
        <v>1729</v>
      </c>
      <c r="R288" s="52" t="s">
        <v>1561</v>
      </c>
      <c r="S288" s="52" t="s">
        <v>1746</v>
      </c>
      <c r="T288" s="52" t="s">
        <v>1561</v>
      </c>
      <c r="U288" s="52" t="str">
        <f>Table1[[#This Row],[Standard code for all incident types (Y/N)]]</f>
        <v xml:space="preserve">No </v>
      </c>
      <c r="V288" s="52" t="str">
        <f>Table1[[#This Row],[Standard Opt/Mandatory]]</f>
        <v>n/a</v>
      </c>
      <c r="W288" s="52" t="str">
        <f>Table1[[#This Row],[Standard code for all incident types (Y/N)]]</f>
        <v xml:space="preserve">No </v>
      </c>
      <c r="X288" s="52" t="str">
        <f>Table1[[#This Row],[Standard Opt/Mandatory]]</f>
        <v>n/a</v>
      </c>
      <c r="Y288" s="52" t="str">
        <f>Table1[[#This Row],[Standard code for all incident types (Y/N)]]</f>
        <v xml:space="preserve">No </v>
      </c>
      <c r="Z288" s="52" t="str">
        <f>Table1[[#This Row],[Standard Opt/Mandatory]]</f>
        <v>n/a</v>
      </c>
      <c r="AA288" s="52" t="s">
        <v>47</v>
      </c>
      <c r="AB288" s="52" t="s">
        <v>1726</v>
      </c>
      <c r="AC288" s="52" t="str">
        <f>Table1[[#This Row],[Standard code for all incident types (Y/N)]]</f>
        <v xml:space="preserve">No </v>
      </c>
      <c r="AD288" s="52" t="str">
        <f>Table1[[#This Row],[Standard Opt/Mandatory]]</f>
        <v>n/a</v>
      </c>
      <c r="AE288" s="52" t="str">
        <f>Table1[[#This Row],[Standard code for all incident types (Y/N)]]</f>
        <v xml:space="preserve">No </v>
      </c>
      <c r="AF288" s="52" t="str">
        <f>Table1[[#This Row],[Standard Opt/Mandatory]]</f>
        <v>n/a</v>
      </c>
      <c r="AG288" s="52" t="s">
        <v>2679</v>
      </c>
    </row>
    <row r="289" spans="1:33" ht="15" customHeight="1" x14ac:dyDescent="0.25">
      <c r="A289" s="52">
        <f t="shared" si="103"/>
        <v>3</v>
      </c>
      <c r="B289" s="52">
        <f t="shared" si="104"/>
        <v>1</v>
      </c>
      <c r="C289" s="52">
        <f t="shared" si="105"/>
        <v>7</v>
      </c>
      <c r="D289" s="52">
        <f t="shared" si="106"/>
        <v>3</v>
      </c>
      <c r="E289" s="52" t="str">
        <f t="shared" si="97"/>
        <v>3.1.7.3</v>
      </c>
      <c r="F289" s="52" t="s">
        <v>2694</v>
      </c>
      <c r="G289" s="52" t="str">
        <f t="shared" si="98"/>
        <v>3 - Outcome based codes</v>
      </c>
      <c r="H289" s="52" t="s">
        <v>2705</v>
      </c>
      <c r="I289" s="52" t="str">
        <f t="shared" si="99"/>
        <v>3.1 - Patient safety incident</v>
      </c>
      <c r="J289" s="52" t="s">
        <v>1331</v>
      </c>
      <c r="K289" s="52" t="str">
        <f t="shared" si="100"/>
        <v>3.1.7 - Medication error description</v>
      </c>
      <c r="L289" s="52" t="s">
        <v>731</v>
      </c>
      <c r="M289" s="52" t="str">
        <f t="shared" si="101"/>
        <v>3.1.7.3 - Contraindication</v>
      </c>
      <c r="N289" s="56" t="str">
        <f t="shared" si="102"/>
        <v>Contraindication</v>
      </c>
      <c r="O289" s="56" t="str">
        <f>Table1[Full Reference Number]&amp;" - "&amp;Table1[Final Code level Name]</f>
        <v>3.1.7.3 - Contraindication</v>
      </c>
      <c r="P289" s="56"/>
      <c r="Q289" s="52" t="s">
        <v>1729</v>
      </c>
      <c r="R289" s="52" t="s">
        <v>1561</v>
      </c>
      <c r="S289" s="52" t="s">
        <v>1746</v>
      </c>
      <c r="T289" s="52" t="s">
        <v>1561</v>
      </c>
      <c r="U289" s="52" t="str">
        <f>Table1[[#This Row],[Standard code for all incident types (Y/N)]]</f>
        <v xml:space="preserve">No </v>
      </c>
      <c r="V289" s="52" t="str">
        <f>Table1[[#This Row],[Standard Opt/Mandatory]]</f>
        <v>n/a</v>
      </c>
      <c r="W289" s="52" t="str">
        <f>Table1[[#This Row],[Standard code for all incident types (Y/N)]]</f>
        <v xml:space="preserve">No </v>
      </c>
      <c r="X289" s="52" t="str">
        <f>Table1[[#This Row],[Standard Opt/Mandatory]]</f>
        <v>n/a</v>
      </c>
      <c r="Y289" s="52" t="str">
        <f>Table1[[#This Row],[Standard code for all incident types (Y/N)]]</f>
        <v xml:space="preserve">No </v>
      </c>
      <c r="Z289" s="52" t="str">
        <f>Table1[[#This Row],[Standard Opt/Mandatory]]</f>
        <v>n/a</v>
      </c>
      <c r="AA289" s="52" t="s">
        <v>47</v>
      </c>
      <c r="AB289" s="52" t="s">
        <v>1726</v>
      </c>
      <c r="AC289" s="52" t="str">
        <f>Table1[[#This Row],[Standard code for all incident types (Y/N)]]</f>
        <v xml:space="preserve">No </v>
      </c>
      <c r="AD289" s="52" t="str">
        <f>Table1[[#This Row],[Standard Opt/Mandatory]]</f>
        <v>n/a</v>
      </c>
      <c r="AE289" s="52" t="str">
        <f>Table1[[#This Row],[Standard code for all incident types (Y/N)]]</f>
        <v xml:space="preserve">No </v>
      </c>
      <c r="AF289" s="52" t="str">
        <f>Table1[[#This Row],[Standard Opt/Mandatory]]</f>
        <v>n/a</v>
      </c>
      <c r="AG289" s="52"/>
    </row>
    <row r="290" spans="1:33" ht="15" customHeight="1" x14ac:dyDescent="0.25">
      <c r="A290" s="52">
        <f t="shared" si="103"/>
        <v>3</v>
      </c>
      <c r="B290" s="52">
        <f t="shared" si="104"/>
        <v>1</v>
      </c>
      <c r="C290" s="52">
        <f t="shared" si="105"/>
        <v>7</v>
      </c>
      <c r="D290" s="52">
        <f t="shared" si="106"/>
        <v>4</v>
      </c>
      <c r="E290" s="61" t="str">
        <f>A290&amp;IF(B290="","","."&amp;B290)&amp;IF(C290="","","."&amp;C290)&amp;IF(D290="","","."&amp;D290)</f>
        <v>3.1.7.4</v>
      </c>
      <c r="F290" s="52" t="s">
        <v>2694</v>
      </c>
      <c r="G290" s="63" t="str">
        <f>A290&amp;" - "&amp;F290</f>
        <v>3 - Outcome based codes</v>
      </c>
      <c r="H290" s="52" t="s">
        <v>2705</v>
      </c>
      <c r="I290" s="63" t="str">
        <f>IF(B290="","",A290&amp;"."&amp;B290&amp;" - "&amp;H290)</f>
        <v>3.1 - Patient safety incident</v>
      </c>
      <c r="J290" s="52" t="s">
        <v>1331</v>
      </c>
      <c r="K290" s="63" t="str">
        <f>IF(C290="","",A290&amp;"."&amp;B290&amp;"."&amp;C290&amp;" - "&amp;J290)</f>
        <v>3.1.7 - Medication error description</v>
      </c>
      <c r="L290" s="62" t="s">
        <v>2841</v>
      </c>
      <c r="M290" s="63" t="str">
        <f>IF(D290="","",A290&amp;"."&amp;B290&amp;"."&amp;C290&amp;"."&amp;D290&amp;" - "&amp;L290)</f>
        <v>3.1.7.4 - Dose(s) omitted or delayed - medication not available to patient</v>
      </c>
      <c r="N290" s="65" t="str">
        <f>IF(NOT(ISBLANK(L290)),L290,
IF(NOT(ISBLANK(J290)),J290,
IF(NOT(ISBLANK(H290)),H290,
IF(NOT(ISBLANK(F290)),F290))))</f>
        <v>Dose(s) omitted or delayed - medication not available to patient</v>
      </c>
      <c r="O290" s="65" t="str">
        <f>Table1[Full Reference Number]&amp;" - "&amp;Table1[Final Code level Name]</f>
        <v>3.1.7.4 - Dose(s) omitted or delayed - medication not available to patient</v>
      </c>
      <c r="P290" s="66" t="s">
        <v>2566</v>
      </c>
      <c r="Q290" s="52" t="s">
        <v>1729</v>
      </c>
      <c r="R290" s="52" t="s">
        <v>1561</v>
      </c>
      <c r="S290" s="52" t="s">
        <v>1746</v>
      </c>
      <c r="T290" s="52" t="s">
        <v>1561</v>
      </c>
      <c r="U290" s="52" t="str">
        <f>Table1[[#This Row],[Standard code for all incident types (Y/N)]]</f>
        <v xml:space="preserve">No </v>
      </c>
      <c r="V290" s="52" t="str">
        <f>Table1[[#This Row],[Standard Opt/Mandatory]]</f>
        <v>n/a</v>
      </c>
      <c r="W290" s="52" t="str">
        <f>Table1[[#This Row],[Standard code for all incident types (Y/N)]]</f>
        <v xml:space="preserve">No </v>
      </c>
      <c r="X290" s="52" t="str">
        <f>Table1[[#This Row],[Standard Opt/Mandatory]]</f>
        <v>n/a</v>
      </c>
      <c r="Y290" s="52" t="str">
        <f>Table1[[#This Row],[Standard code for all incident types (Y/N)]]</f>
        <v xml:space="preserve">No </v>
      </c>
      <c r="Z290" s="52" t="str">
        <f>Table1[[#This Row],[Standard Opt/Mandatory]]</f>
        <v>n/a</v>
      </c>
      <c r="AA290" s="52" t="s">
        <v>47</v>
      </c>
      <c r="AB290" s="52" t="s">
        <v>1726</v>
      </c>
      <c r="AC290" s="52" t="str">
        <f>Table1[[#This Row],[Standard code for all incident types (Y/N)]]</f>
        <v xml:space="preserve">No </v>
      </c>
      <c r="AD290" s="52" t="str">
        <f>Table1[[#This Row],[Standard Opt/Mandatory]]</f>
        <v>n/a</v>
      </c>
      <c r="AE290" s="52" t="str">
        <f>Table1[[#This Row],[Standard code for all incident types (Y/N)]]</f>
        <v xml:space="preserve">No </v>
      </c>
      <c r="AF290" s="52" t="str">
        <f>Table1[[#This Row],[Standard Opt/Mandatory]]</f>
        <v>n/a</v>
      </c>
      <c r="AG290" s="52"/>
    </row>
    <row r="291" spans="1:33" ht="15" customHeight="1" x14ac:dyDescent="0.25">
      <c r="A291" s="52">
        <f t="shared" si="103"/>
        <v>3</v>
      </c>
      <c r="B291" s="52">
        <f t="shared" si="104"/>
        <v>1</v>
      </c>
      <c r="C291" s="52">
        <f t="shared" si="105"/>
        <v>7</v>
      </c>
      <c r="D291" s="52">
        <f t="shared" si="106"/>
        <v>5</v>
      </c>
      <c r="E291" s="61" t="str">
        <f>A291&amp;IF(B291="","","."&amp;B291)&amp;IF(C291="","","."&amp;C291)&amp;IF(D291="","","."&amp;D291)</f>
        <v>3.1.7.5</v>
      </c>
      <c r="F291" s="52" t="s">
        <v>2694</v>
      </c>
      <c r="G291" s="63" t="str">
        <f>A291&amp;" - "&amp;F291</f>
        <v>3 - Outcome based codes</v>
      </c>
      <c r="H291" s="52" t="s">
        <v>2705</v>
      </c>
      <c r="I291" s="63" t="str">
        <f>IF(B291="","",A291&amp;"."&amp;B291&amp;" - "&amp;H291)</f>
        <v>3.1 - Patient safety incident</v>
      </c>
      <c r="J291" s="52" t="s">
        <v>1331</v>
      </c>
      <c r="K291" s="63" t="str">
        <f>IF(C291="","",A291&amp;"."&amp;B291&amp;"."&amp;C291&amp;" - "&amp;J291)</f>
        <v>3.1.7 - Medication error description</v>
      </c>
      <c r="L291" s="62" t="s">
        <v>2842</v>
      </c>
      <c r="M291" s="63" t="str">
        <f>IF(D291="","",A291&amp;"."&amp;B291&amp;"."&amp;C291&amp;"."&amp;D291&amp;" - "&amp;L291)</f>
        <v>3.1.7.5 - Dose(s) omitted or delayed - adherence / compliance issue</v>
      </c>
      <c r="N291" s="65" t="str">
        <f>IF(NOT(ISBLANK(L291)),L291,
IF(NOT(ISBLANK(J291)),J291,
IF(NOT(ISBLANK(H291)),H291,
IF(NOT(ISBLANK(F291)),F291))))</f>
        <v>Dose(s) omitted or delayed - adherence / compliance issue</v>
      </c>
      <c r="O291" s="65" t="str">
        <f>Table1[Full Reference Number]&amp;" - "&amp;Table1[Final Code level Name]</f>
        <v>3.1.7.5 - Dose(s) omitted or delayed - adherence / compliance issue</v>
      </c>
      <c r="P291" s="66"/>
      <c r="Q291" s="52" t="s">
        <v>1729</v>
      </c>
      <c r="R291" s="52" t="s">
        <v>1561</v>
      </c>
      <c r="S291" s="52" t="s">
        <v>1746</v>
      </c>
      <c r="T291" s="52" t="s">
        <v>1561</v>
      </c>
      <c r="U291" s="52" t="str">
        <f>Table1[[#This Row],[Standard code for all incident types (Y/N)]]</f>
        <v xml:space="preserve">No </v>
      </c>
      <c r="V291" s="52" t="str">
        <f>Table1[[#This Row],[Standard Opt/Mandatory]]</f>
        <v>n/a</v>
      </c>
      <c r="W291" s="52" t="str">
        <f>Table1[[#This Row],[Standard code for all incident types (Y/N)]]</f>
        <v xml:space="preserve">No </v>
      </c>
      <c r="X291" s="52" t="str">
        <f>Table1[[#This Row],[Standard Opt/Mandatory]]</f>
        <v>n/a</v>
      </c>
      <c r="Y291" s="52" t="str">
        <f>Table1[[#This Row],[Standard code for all incident types (Y/N)]]</f>
        <v xml:space="preserve">No </v>
      </c>
      <c r="Z291" s="52" t="str">
        <f>Table1[[#This Row],[Standard Opt/Mandatory]]</f>
        <v>n/a</v>
      </c>
      <c r="AA291" s="52" t="s">
        <v>47</v>
      </c>
      <c r="AB291" s="52" t="s">
        <v>1726</v>
      </c>
      <c r="AC291" s="52" t="str">
        <f>Table1[[#This Row],[Standard code for all incident types (Y/N)]]</f>
        <v xml:space="preserve">No </v>
      </c>
      <c r="AD291" s="52" t="str">
        <f>Table1[[#This Row],[Standard Opt/Mandatory]]</f>
        <v>n/a</v>
      </c>
      <c r="AE291" s="52" t="str">
        <f>Table1[[#This Row],[Standard code for all incident types (Y/N)]]</f>
        <v xml:space="preserve">No </v>
      </c>
      <c r="AF291" s="52" t="str">
        <f>Table1[[#This Row],[Standard Opt/Mandatory]]</f>
        <v>n/a</v>
      </c>
      <c r="AG291" s="52"/>
    </row>
    <row r="292" spans="1:33" ht="15" customHeight="1" x14ac:dyDescent="0.25">
      <c r="A292" s="52">
        <f t="shared" si="103"/>
        <v>3</v>
      </c>
      <c r="B292" s="52">
        <f t="shared" si="104"/>
        <v>1</v>
      </c>
      <c r="C292" s="52">
        <f t="shared" si="105"/>
        <v>7</v>
      </c>
      <c r="D292" s="52">
        <f t="shared" si="106"/>
        <v>6</v>
      </c>
      <c r="E292" s="61" t="str">
        <f>A292&amp;IF(B292="","","."&amp;B292)&amp;IF(C292="","","."&amp;C292)&amp;IF(D292="","","."&amp;D292)</f>
        <v>3.1.7.6</v>
      </c>
      <c r="F292" s="52" t="s">
        <v>2694</v>
      </c>
      <c r="G292" s="63" t="str">
        <f>A292&amp;" - "&amp;F292</f>
        <v>3 - Outcome based codes</v>
      </c>
      <c r="H292" s="52" t="s">
        <v>2705</v>
      </c>
      <c r="I292" s="63" t="str">
        <f>IF(B292="","",A292&amp;"."&amp;B292&amp;" - "&amp;H292)</f>
        <v>3.1 - Patient safety incident</v>
      </c>
      <c r="J292" s="52" t="s">
        <v>1331</v>
      </c>
      <c r="K292" s="63" t="str">
        <f>IF(C292="","",A292&amp;"."&amp;B292&amp;"."&amp;C292&amp;" - "&amp;J292)</f>
        <v>3.1.7 - Medication error description</v>
      </c>
      <c r="L292" s="62" t="s">
        <v>2843</v>
      </c>
      <c r="M292" s="63" t="str">
        <f>IF(D292="","",A292&amp;"."&amp;B292&amp;"."&amp;C292&amp;"."&amp;D292&amp;" - "&amp;L292)</f>
        <v>3.1.7.6 - Dose(s) omitted or delayed - medication available to patient (excluding adherence / compliance issues)</v>
      </c>
      <c r="N292" s="65" t="str">
        <f>IF(NOT(ISBLANK(L292)),L292,
IF(NOT(ISBLANK(J292)),J292,
IF(NOT(ISBLANK(H292)),H292,
IF(NOT(ISBLANK(F292)),F292))))</f>
        <v>Dose(s) omitted or delayed - medication available to patient (excluding adherence / compliance issues)</v>
      </c>
      <c r="O292" s="65" t="str">
        <f>Table1[Full Reference Number]&amp;" - "&amp;Table1[Final Code level Name]</f>
        <v>3.1.7.6 - Dose(s) omitted or delayed - medication available to patient (excluding adherence / compliance issues)</v>
      </c>
      <c r="P292" s="66"/>
      <c r="Q292" s="52" t="s">
        <v>1729</v>
      </c>
      <c r="R292" s="52" t="s">
        <v>1561</v>
      </c>
      <c r="S292" s="52" t="s">
        <v>1746</v>
      </c>
      <c r="T292" s="52" t="s">
        <v>1561</v>
      </c>
      <c r="U292" s="52" t="str">
        <f>Table1[[#This Row],[Standard code for all incident types (Y/N)]]</f>
        <v xml:space="preserve">No </v>
      </c>
      <c r="V292" s="52" t="str">
        <f>Table1[[#This Row],[Standard Opt/Mandatory]]</f>
        <v>n/a</v>
      </c>
      <c r="W292" s="52" t="str">
        <f>Table1[[#This Row],[Standard code for all incident types (Y/N)]]</f>
        <v xml:space="preserve">No </v>
      </c>
      <c r="X292" s="52" t="str">
        <f>Table1[[#This Row],[Standard Opt/Mandatory]]</f>
        <v>n/a</v>
      </c>
      <c r="Y292" s="52" t="str">
        <f>Table1[[#This Row],[Standard code for all incident types (Y/N)]]</f>
        <v xml:space="preserve">No </v>
      </c>
      <c r="Z292" s="52" t="str">
        <f>Table1[[#This Row],[Standard Opt/Mandatory]]</f>
        <v>n/a</v>
      </c>
      <c r="AA292" s="52" t="s">
        <v>47</v>
      </c>
      <c r="AB292" s="52" t="s">
        <v>1726</v>
      </c>
      <c r="AC292" s="52" t="str">
        <f>Table1[[#This Row],[Standard code for all incident types (Y/N)]]</f>
        <v xml:space="preserve">No </v>
      </c>
      <c r="AD292" s="52" t="str">
        <f>Table1[[#This Row],[Standard Opt/Mandatory]]</f>
        <v>n/a</v>
      </c>
      <c r="AE292" s="52" t="str">
        <f>Table1[[#This Row],[Standard code for all incident types (Y/N)]]</f>
        <v xml:space="preserve">No </v>
      </c>
      <c r="AF292" s="52" t="str">
        <f>Table1[[#This Row],[Standard Opt/Mandatory]]</f>
        <v>n/a</v>
      </c>
      <c r="AG292" s="52"/>
    </row>
    <row r="293" spans="1:33" ht="15" customHeight="1" x14ac:dyDescent="0.25">
      <c r="A293" s="52">
        <f t="shared" si="103"/>
        <v>3</v>
      </c>
      <c r="B293" s="52">
        <f t="shared" si="104"/>
        <v>1</v>
      </c>
      <c r="C293" s="52">
        <f t="shared" si="105"/>
        <v>7</v>
      </c>
      <c r="D293" s="52">
        <f t="shared" si="106"/>
        <v>7</v>
      </c>
      <c r="E293" s="61" t="str">
        <f>A293&amp;IF(B293="","","."&amp;B293)&amp;IF(C293="","","."&amp;C293)&amp;IF(D293="","","."&amp;D293)</f>
        <v>3.1.7.7</v>
      </c>
      <c r="F293" s="52" t="s">
        <v>2694</v>
      </c>
      <c r="G293" s="63" t="str">
        <f>A293&amp;" - "&amp;F293</f>
        <v>3 - Outcome based codes</v>
      </c>
      <c r="H293" s="52" t="s">
        <v>2705</v>
      </c>
      <c r="I293" s="63" t="str">
        <f>IF(B293="","",A293&amp;"."&amp;B293&amp;" - "&amp;H293)</f>
        <v>3.1 - Patient safety incident</v>
      </c>
      <c r="J293" s="52" t="s">
        <v>1331</v>
      </c>
      <c r="K293" s="63" t="str">
        <f>IF(C293="","",A293&amp;"."&amp;B293&amp;"."&amp;C293&amp;" - "&amp;J293)</f>
        <v>3.1.7 - Medication error description</v>
      </c>
      <c r="L293" s="62" t="s">
        <v>2567</v>
      </c>
      <c r="M293" s="63" t="str">
        <f>IF(D293="","",A293&amp;"."&amp;B293&amp;"."&amp;C293&amp;"."&amp;D293&amp;" - "&amp;L293)</f>
        <v>3.1.7.7 - Extravasation</v>
      </c>
      <c r="N293" s="65" t="str">
        <f>IF(NOT(ISBLANK(L293)),L293,
IF(NOT(ISBLANK(J293)),J293,
IF(NOT(ISBLANK(H293)),H293,
IF(NOT(ISBLANK(F293)),F293))))</f>
        <v>Extravasation</v>
      </c>
      <c r="O293" s="65" t="str">
        <f>Table1[Full Reference Number]&amp;" - "&amp;Table1[Final Code level Name]</f>
        <v>3.1.7.7 - Extravasation</v>
      </c>
      <c r="P293" s="66" t="s">
        <v>2568</v>
      </c>
      <c r="Q293" s="52" t="s">
        <v>1729</v>
      </c>
      <c r="R293" s="52" t="s">
        <v>1561</v>
      </c>
      <c r="S293" s="52" t="s">
        <v>1746</v>
      </c>
      <c r="T293" s="52" t="s">
        <v>1561</v>
      </c>
      <c r="U293" s="52" t="str">
        <f>Table1[[#This Row],[Standard code for all incident types (Y/N)]]</f>
        <v xml:space="preserve">No </v>
      </c>
      <c r="V293" s="52" t="str">
        <f>Table1[[#This Row],[Standard Opt/Mandatory]]</f>
        <v>n/a</v>
      </c>
      <c r="W293" s="52" t="str">
        <f>Table1[[#This Row],[Standard code for all incident types (Y/N)]]</f>
        <v xml:space="preserve">No </v>
      </c>
      <c r="X293" s="52" t="str">
        <f>Table1[[#This Row],[Standard Opt/Mandatory]]</f>
        <v>n/a</v>
      </c>
      <c r="Y293" s="52" t="str">
        <f>Table1[[#This Row],[Standard code for all incident types (Y/N)]]</f>
        <v xml:space="preserve">No </v>
      </c>
      <c r="Z293" s="52" t="str">
        <f>Table1[[#This Row],[Standard Opt/Mandatory]]</f>
        <v>n/a</v>
      </c>
      <c r="AA293" s="52" t="s">
        <v>47</v>
      </c>
      <c r="AB293" s="52" t="s">
        <v>1726</v>
      </c>
      <c r="AC293" s="52" t="str">
        <f>Table1[[#This Row],[Standard code for all incident types (Y/N)]]</f>
        <v xml:space="preserve">No </v>
      </c>
      <c r="AD293" s="52" t="str">
        <f>Table1[[#This Row],[Standard Opt/Mandatory]]</f>
        <v>n/a</v>
      </c>
      <c r="AE293" s="52" t="str">
        <f>Table1[[#This Row],[Standard code for all incident types (Y/N)]]</f>
        <v xml:space="preserve">No </v>
      </c>
      <c r="AF293" s="52" t="str">
        <f>Table1[[#This Row],[Standard Opt/Mandatory]]</f>
        <v>n/a</v>
      </c>
      <c r="AG293" s="52"/>
    </row>
    <row r="294" spans="1:33" ht="15" customHeight="1" x14ac:dyDescent="0.25">
      <c r="A294" s="52">
        <f t="shared" si="103"/>
        <v>3</v>
      </c>
      <c r="B294" s="52">
        <f t="shared" si="104"/>
        <v>1</v>
      </c>
      <c r="C294" s="52">
        <f t="shared" si="105"/>
        <v>7</v>
      </c>
      <c r="D294" s="52">
        <f t="shared" si="106"/>
        <v>8</v>
      </c>
      <c r="E294" s="52" t="str">
        <f t="shared" si="97"/>
        <v>3.1.7.8</v>
      </c>
      <c r="F294" s="52" t="s">
        <v>2694</v>
      </c>
      <c r="G294" s="52" t="str">
        <f t="shared" si="98"/>
        <v>3 - Outcome based codes</v>
      </c>
      <c r="H294" s="52" t="s">
        <v>2705</v>
      </c>
      <c r="I294" s="52" t="str">
        <f t="shared" si="99"/>
        <v>3.1 - Patient safety incident</v>
      </c>
      <c r="J294" s="52" t="s">
        <v>1331</v>
      </c>
      <c r="K294" s="52" t="str">
        <f t="shared" si="100"/>
        <v>3.1.7 - Medication error description</v>
      </c>
      <c r="L294" s="52" t="s">
        <v>1337</v>
      </c>
      <c r="M294" s="52" t="str">
        <f t="shared" si="101"/>
        <v>3.1.7.8 - Wrong expiry date</v>
      </c>
      <c r="N294" s="56" t="str">
        <f t="shared" si="102"/>
        <v>Wrong expiry date</v>
      </c>
      <c r="O294" s="56" t="str">
        <f>Table1[Full Reference Number]&amp;" - "&amp;Table1[Final Code level Name]</f>
        <v>3.1.7.8 - Wrong expiry date</v>
      </c>
      <c r="P294" s="56"/>
      <c r="Q294" s="52" t="s">
        <v>1729</v>
      </c>
      <c r="R294" s="52" t="s">
        <v>1561</v>
      </c>
      <c r="S294" s="52" t="s">
        <v>1746</v>
      </c>
      <c r="T294" s="52" t="s">
        <v>1561</v>
      </c>
      <c r="U294" s="52" t="str">
        <f>Table1[[#This Row],[Standard code for all incident types (Y/N)]]</f>
        <v xml:space="preserve">No </v>
      </c>
      <c r="V294" s="52" t="str">
        <f>Table1[[#This Row],[Standard Opt/Mandatory]]</f>
        <v>n/a</v>
      </c>
      <c r="W294" s="52" t="str">
        <f>Table1[[#This Row],[Standard code for all incident types (Y/N)]]</f>
        <v xml:space="preserve">No </v>
      </c>
      <c r="X294" s="52" t="str">
        <f>Table1[[#This Row],[Standard Opt/Mandatory]]</f>
        <v>n/a</v>
      </c>
      <c r="Y294" s="52" t="str">
        <f>Table1[[#This Row],[Standard code for all incident types (Y/N)]]</f>
        <v xml:space="preserve">No </v>
      </c>
      <c r="Z294" s="52" t="str">
        <f>Table1[[#This Row],[Standard Opt/Mandatory]]</f>
        <v>n/a</v>
      </c>
      <c r="AA294" s="52" t="s">
        <v>47</v>
      </c>
      <c r="AB294" s="52" t="s">
        <v>1726</v>
      </c>
      <c r="AC294" s="52" t="str">
        <f>Table1[[#This Row],[Standard code for all incident types (Y/N)]]</f>
        <v xml:space="preserve">No </v>
      </c>
      <c r="AD294" s="52" t="str">
        <f>Table1[[#This Row],[Standard Opt/Mandatory]]</f>
        <v>n/a</v>
      </c>
      <c r="AE294" s="52" t="str">
        <f>Table1[[#This Row],[Standard code for all incident types (Y/N)]]</f>
        <v xml:space="preserve">No </v>
      </c>
      <c r="AF294" s="52" t="str">
        <f>Table1[[#This Row],[Standard Opt/Mandatory]]</f>
        <v>n/a</v>
      </c>
      <c r="AG294" s="52"/>
    </row>
    <row r="295" spans="1:33" ht="15" customHeight="1" x14ac:dyDescent="0.25">
      <c r="A295" s="52">
        <f t="shared" si="103"/>
        <v>3</v>
      </c>
      <c r="B295" s="52">
        <f t="shared" si="104"/>
        <v>1</v>
      </c>
      <c r="C295" s="52">
        <f t="shared" si="105"/>
        <v>7</v>
      </c>
      <c r="D295" s="52">
        <f t="shared" si="106"/>
        <v>9</v>
      </c>
      <c r="E295" s="52" t="str">
        <f t="shared" si="97"/>
        <v>3.1.7.9</v>
      </c>
      <c r="F295" s="52" t="s">
        <v>2694</v>
      </c>
      <c r="G295" s="52" t="str">
        <f t="shared" si="98"/>
        <v>3 - Outcome based codes</v>
      </c>
      <c r="H295" s="52" t="s">
        <v>2705</v>
      </c>
      <c r="I295" s="52" t="str">
        <f t="shared" si="99"/>
        <v>3.1 - Patient safety incident</v>
      </c>
      <c r="J295" s="52" t="s">
        <v>1331</v>
      </c>
      <c r="K295" s="52" t="str">
        <f t="shared" si="100"/>
        <v>3.1.7 - Medication error description</v>
      </c>
      <c r="L295" s="52" t="s">
        <v>1338</v>
      </c>
      <c r="M295" s="52" t="str">
        <f t="shared" si="101"/>
        <v>3.1.7.9 - Wrong information leaflet</v>
      </c>
      <c r="N295" s="56" t="str">
        <f t="shared" si="102"/>
        <v>Wrong information leaflet</v>
      </c>
      <c r="O295" s="56" t="str">
        <f>Table1[Full Reference Number]&amp;" - "&amp;Table1[Final Code level Name]</f>
        <v>3.1.7.9 - Wrong information leaflet</v>
      </c>
      <c r="P295" s="56"/>
      <c r="Q295" s="52" t="s">
        <v>1729</v>
      </c>
      <c r="R295" s="52" t="s">
        <v>1561</v>
      </c>
      <c r="S295" s="52" t="s">
        <v>1746</v>
      </c>
      <c r="T295" s="52" t="s">
        <v>1561</v>
      </c>
      <c r="U295" s="52" t="str">
        <f>Table1[[#This Row],[Standard code for all incident types (Y/N)]]</f>
        <v xml:space="preserve">No </v>
      </c>
      <c r="V295" s="52" t="str">
        <f>Table1[[#This Row],[Standard Opt/Mandatory]]</f>
        <v>n/a</v>
      </c>
      <c r="W295" s="52" t="str">
        <f>Table1[[#This Row],[Standard code for all incident types (Y/N)]]</f>
        <v xml:space="preserve">No </v>
      </c>
      <c r="X295" s="52" t="str">
        <f>Table1[[#This Row],[Standard Opt/Mandatory]]</f>
        <v>n/a</v>
      </c>
      <c r="Y295" s="52" t="str">
        <f>Table1[[#This Row],[Standard code for all incident types (Y/N)]]</f>
        <v xml:space="preserve">No </v>
      </c>
      <c r="Z295" s="52" t="str">
        <f>Table1[[#This Row],[Standard Opt/Mandatory]]</f>
        <v>n/a</v>
      </c>
      <c r="AA295" s="52" t="s">
        <v>47</v>
      </c>
      <c r="AB295" s="52" t="s">
        <v>1726</v>
      </c>
      <c r="AC295" s="52" t="str">
        <f>Table1[[#This Row],[Standard code for all incident types (Y/N)]]</f>
        <v xml:space="preserve">No </v>
      </c>
      <c r="AD295" s="52" t="str">
        <f>Table1[[#This Row],[Standard Opt/Mandatory]]</f>
        <v>n/a</v>
      </c>
      <c r="AE295" s="52" t="str">
        <f>Table1[[#This Row],[Standard code for all incident types (Y/N)]]</f>
        <v xml:space="preserve">No </v>
      </c>
      <c r="AF295" s="52" t="str">
        <f>Table1[[#This Row],[Standard Opt/Mandatory]]</f>
        <v>n/a</v>
      </c>
      <c r="AG295" s="52"/>
    </row>
    <row r="296" spans="1:33" ht="15" customHeight="1" x14ac:dyDescent="0.25">
      <c r="A296" s="52">
        <f t="shared" si="103"/>
        <v>3</v>
      </c>
      <c r="B296" s="52">
        <f t="shared" si="104"/>
        <v>1</v>
      </c>
      <c r="C296" s="52">
        <f t="shared" si="105"/>
        <v>7</v>
      </c>
      <c r="D296" s="52">
        <f t="shared" si="106"/>
        <v>10</v>
      </c>
      <c r="E296" s="52" t="str">
        <f t="shared" si="97"/>
        <v>3.1.7.10</v>
      </c>
      <c r="F296" s="52" t="s">
        <v>2694</v>
      </c>
      <c r="G296" s="52" t="str">
        <f t="shared" si="98"/>
        <v>3 - Outcome based codes</v>
      </c>
      <c r="H296" s="52" t="s">
        <v>2705</v>
      </c>
      <c r="I296" s="52" t="str">
        <f t="shared" si="99"/>
        <v>3.1 - Patient safety incident</v>
      </c>
      <c r="J296" s="52" t="s">
        <v>1331</v>
      </c>
      <c r="K296" s="52" t="str">
        <f t="shared" si="100"/>
        <v>3.1.7 - Medication error description</v>
      </c>
      <c r="L296" s="52" t="s">
        <v>2569</v>
      </c>
      <c r="M296" s="52" t="str">
        <f t="shared" si="101"/>
        <v>3.1.7.10 - Wrong patient direction/instruction/misunderstanding</v>
      </c>
      <c r="N296" s="56" t="str">
        <f t="shared" si="102"/>
        <v>Wrong patient direction/instruction/misunderstanding</v>
      </c>
      <c r="O296" s="56" t="str">
        <f>Table1[Full Reference Number]&amp;" - "&amp;Table1[Final Code level Name]</f>
        <v>3.1.7.10 - Wrong patient direction/instruction/misunderstanding</v>
      </c>
      <c r="P296" s="56"/>
      <c r="Q296" s="52" t="s">
        <v>1729</v>
      </c>
      <c r="R296" s="52" t="s">
        <v>1561</v>
      </c>
      <c r="S296" s="52" t="s">
        <v>1746</v>
      </c>
      <c r="T296" s="52" t="s">
        <v>1561</v>
      </c>
      <c r="U296" s="52" t="str">
        <f>Table1[[#This Row],[Standard code for all incident types (Y/N)]]</f>
        <v xml:space="preserve">No </v>
      </c>
      <c r="V296" s="52" t="str">
        <f>Table1[[#This Row],[Standard Opt/Mandatory]]</f>
        <v>n/a</v>
      </c>
      <c r="W296" s="52" t="str">
        <f>Table1[[#This Row],[Standard code for all incident types (Y/N)]]</f>
        <v xml:space="preserve">No </v>
      </c>
      <c r="X296" s="52" t="str">
        <f>Table1[[#This Row],[Standard Opt/Mandatory]]</f>
        <v>n/a</v>
      </c>
      <c r="Y296" s="52" t="str">
        <f>Table1[[#This Row],[Standard code for all incident types (Y/N)]]</f>
        <v xml:space="preserve">No </v>
      </c>
      <c r="Z296" s="52" t="str">
        <f>Table1[[#This Row],[Standard Opt/Mandatory]]</f>
        <v>n/a</v>
      </c>
      <c r="AA296" s="52" t="s">
        <v>47</v>
      </c>
      <c r="AB296" s="52" t="s">
        <v>1726</v>
      </c>
      <c r="AC296" s="52" t="str">
        <f>Table1[[#This Row],[Standard code for all incident types (Y/N)]]</f>
        <v xml:space="preserve">No </v>
      </c>
      <c r="AD296" s="52" t="str">
        <f>Table1[[#This Row],[Standard Opt/Mandatory]]</f>
        <v>n/a</v>
      </c>
      <c r="AE296" s="52" t="str">
        <f>Table1[[#This Row],[Standard code for all incident types (Y/N)]]</f>
        <v xml:space="preserve">No </v>
      </c>
      <c r="AF296" s="52" t="str">
        <f>Table1[[#This Row],[Standard Opt/Mandatory]]</f>
        <v>n/a</v>
      </c>
      <c r="AG296" s="52"/>
    </row>
    <row r="297" spans="1:33" ht="15" customHeight="1" x14ac:dyDescent="0.25">
      <c r="A297" s="52">
        <f t="shared" si="103"/>
        <v>3</v>
      </c>
      <c r="B297" s="52">
        <f t="shared" si="104"/>
        <v>1</v>
      </c>
      <c r="C297" s="52">
        <f t="shared" si="105"/>
        <v>7</v>
      </c>
      <c r="D297" s="52">
        <f t="shared" si="106"/>
        <v>11</v>
      </c>
      <c r="E297" s="52" t="str">
        <f t="shared" si="97"/>
        <v>3.1.7.11</v>
      </c>
      <c r="F297" s="52" t="s">
        <v>2694</v>
      </c>
      <c r="G297" s="52" t="str">
        <f t="shared" si="98"/>
        <v>3 - Outcome based codes</v>
      </c>
      <c r="H297" s="52" t="s">
        <v>2705</v>
      </c>
      <c r="I297" s="52" t="str">
        <f t="shared" si="99"/>
        <v>3.1 - Patient safety incident</v>
      </c>
      <c r="J297" s="52" t="s">
        <v>1331</v>
      </c>
      <c r="K297" s="52" t="str">
        <f t="shared" si="100"/>
        <v>3.1.7 - Medication error description</v>
      </c>
      <c r="L297" s="52" t="s">
        <v>1340</v>
      </c>
      <c r="M297" s="52" t="str">
        <f t="shared" si="101"/>
        <v>3.1.7.11 - Wrong label</v>
      </c>
      <c r="N297" s="56" t="str">
        <f t="shared" si="102"/>
        <v>Wrong label</v>
      </c>
      <c r="O297" s="56" t="str">
        <f>Table1[Full Reference Number]&amp;" - "&amp;Table1[Final Code level Name]</f>
        <v>3.1.7.11 - Wrong label</v>
      </c>
      <c r="P297" s="56"/>
      <c r="Q297" s="52" t="s">
        <v>1729</v>
      </c>
      <c r="R297" s="52" t="s">
        <v>1561</v>
      </c>
      <c r="S297" s="52" t="s">
        <v>1746</v>
      </c>
      <c r="T297" s="52" t="s">
        <v>1561</v>
      </c>
      <c r="U297" s="52" t="str">
        <f>Table1[[#This Row],[Standard code for all incident types (Y/N)]]</f>
        <v xml:space="preserve">No </v>
      </c>
      <c r="V297" s="52" t="str">
        <f>Table1[[#This Row],[Standard Opt/Mandatory]]</f>
        <v>n/a</v>
      </c>
      <c r="W297" s="52" t="str">
        <f>Table1[[#This Row],[Standard code for all incident types (Y/N)]]</f>
        <v xml:space="preserve">No </v>
      </c>
      <c r="X297" s="52" t="str">
        <f>Table1[[#This Row],[Standard Opt/Mandatory]]</f>
        <v>n/a</v>
      </c>
      <c r="Y297" s="52" t="str">
        <f>Table1[[#This Row],[Standard code for all incident types (Y/N)]]</f>
        <v xml:space="preserve">No </v>
      </c>
      <c r="Z297" s="52" t="str">
        <f>Table1[[#This Row],[Standard Opt/Mandatory]]</f>
        <v>n/a</v>
      </c>
      <c r="AA297" s="52" t="s">
        <v>47</v>
      </c>
      <c r="AB297" s="52" t="s">
        <v>1726</v>
      </c>
      <c r="AC297" s="52" t="str">
        <f>Table1[[#This Row],[Standard code for all incident types (Y/N)]]</f>
        <v xml:space="preserve">No </v>
      </c>
      <c r="AD297" s="52" t="str">
        <f>Table1[[#This Row],[Standard Opt/Mandatory]]</f>
        <v>n/a</v>
      </c>
      <c r="AE297" s="52" t="str">
        <f>Table1[[#This Row],[Standard code for all incident types (Y/N)]]</f>
        <v xml:space="preserve">No </v>
      </c>
      <c r="AF297" s="52" t="str">
        <f>Table1[[#This Row],[Standard Opt/Mandatory]]</f>
        <v>n/a</v>
      </c>
      <c r="AG297" s="52"/>
    </row>
    <row r="298" spans="1:33" ht="15" customHeight="1" x14ac:dyDescent="0.25">
      <c r="A298" s="52">
        <f t="shared" si="103"/>
        <v>3</v>
      </c>
      <c r="B298" s="52">
        <f t="shared" si="104"/>
        <v>1</v>
      </c>
      <c r="C298" s="52">
        <f t="shared" si="105"/>
        <v>7</v>
      </c>
      <c r="D298" s="52">
        <f t="shared" si="106"/>
        <v>12</v>
      </c>
      <c r="E298" s="52" t="str">
        <f t="shared" si="97"/>
        <v>3.1.7.12</v>
      </c>
      <c r="F298" s="52" t="s">
        <v>2694</v>
      </c>
      <c r="G298" s="52" t="str">
        <f t="shared" si="98"/>
        <v>3 - Outcome based codes</v>
      </c>
      <c r="H298" s="52" t="s">
        <v>2705</v>
      </c>
      <c r="I298" s="52" t="str">
        <f t="shared" si="99"/>
        <v>3.1 - Patient safety incident</v>
      </c>
      <c r="J298" s="52" t="s">
        <v>1331</v>
      </c>
      <c r="K298" s="52" t="str">
        <f t="shared" si="100"/>
        <v>3.1.7 - Medication error description</v>
      </c>
      <c r="L298" s="52" t="s">
        <v>2570</v>
      </c>
      <c r="M298" s="52" t="str">
        <f t="shared" si="101"/>
        <v>3.1.7.12 - Wrong product dose/strength</v>
      </c>
      <c r="N298" s="56" t="str">
        <f t="shared" si="102"/>
        <v>Wrong product dose/strength</v>
      </c>
      <c r="O298" s="56" t="str">
        <f>Table1[Full Reference Number]&amp;" - "&amp;Table1[Final Code level Name]</f>
        <v>3.1.7.12 - Wrong product dose/strength</v>
      </c>
      <c r="P298" s="56"/>
      <c r="Q298" s="52" t="s">
        <v>1729</v>
      </c>
      <c r="R298" s="52" t="s">
        <v>1561</v>
      </c>
      <c r="S298" s="52" t="s">
        <v>1746</v>
      </c>
      <c r="T298" s="52" t="s">
        <v>1561</v>
      </c>
      <c r="U298" s="52" t="str">
        <f>Table1[[#This Row],[Standard code for all incident types (Y/N)]]</f>
        <v xml:space="preserve">No </v>
      </c>
      <c r="V298" s="52" t="str">
        <f>Table1[[#This Row],[Standard Opt/Mandatory]]</f>
        <v>n/a</v>
      </c>
      <c r="W298" s="52" t="str">
        <f>Table1[[#This Row],[Standard code for all incident types (Y/N)]]</f>
        <v xml:space="preserve">No </v>
      </c>
      <c r="X298" s="52" t="str">
        <f>Table1[[#This Row],[Standard Opt/Mandatory]]</f>
        <v>n/a</v>
      </c>
      <c r="Y298" s="52" t="str">
        <f>Table1[[#This Row],[Standard code for all incident types (Y/N)]]</f>
        <v xml:space="preserve">No </v>
      </c>
      <c r="Z298" s="52" t="str">
        <f>Table1[[#This Row],[Standard Opt/Mandatory]]</f>
        <v>n/a</v>
      </c>
      <c r="AA298" s="52" t="s">
        <v>47</v>
      </c>
      <c r="AB298" s="52" t="s">
        <v>1726</v>
      </c>
      <c r="AC298" s="52" t="str">
        <f>Table1[[#This Row],[Standard code for all incident types (Y/N)]]</f>
        <v xml:space="preserve">No </v>
      </c>
      <c r="AD298" s="52" t="str">
        <f>Table1[[#This Row],[Standard Opt/Mandatory]]</f>
        <v>n/a</v>
      </c>
      <c r="AE298" s="52" t="str">
        <f>Table1[[#This Row],[Standard code for all incident types (Y/N)]]</f>
        <v xml:space="preserve">No </v>
      </c>
      <c r="AF298" s="52" t="str">
        <f>Table1[[#This Row],[Standard Opt/Mandatory]]</f>
        <v>n/a</v>
      </c>
      <c r="AG298" s="52"/>
    </row>
    <row r="299" spans="1:33" ht="15" customHeight="1" x14ac:dyDescent="0.25">
      <c r="A299" s="52">
        <f t="shared" si="103"/>
        <v>3</v>
      </c>
      <c r="B299" s="52">
        <f t="shared" si="104"/>
        <v>1</v>
      </c>
      <c r="C299" s="52">
        <f t="shared" si="105"/>
        <v>7</v>
      </c>
      <c r="D299" s="52">
        <f t="shared" si="106"/>
        <v>13</v>
      </c>
      <c r="E299" s="52" t="str">
        <f t="shared" si="97"/>
        <v>3.1.7.13</v>
      </c>
      <c r="F299" s="52" t="s">
        <v>2694</v>
      </c>
      <c r="G299" s="52" t="str">
        <f t="shared" si="98"/>
        <v>3 - Outcome based codes</v>
      </c>
      <c r="H299" s="52" t="s">
        <v>2705</v>
      </c>
      <c r="I299" s="52" t="str">
        <f t="shared" si="99"/>
        <v>3.1 - Patient safety incident</v>
      </c>
      <c r="J299" s="52" t="s">
        <v>1331</v>
      </c>
      <c r="K299" s="52" t="str">
        <f t="shared" si="100"/>
        <v>3.1.7 - Medication error description</v>
      </c>
      <c r="L299" s="52" t="s">
        <v>1342</v>
      </c>
      <c r="M299" s="52" t="str">
        <f t="shared" si="101"/>
        <v>3.1.7.13 - Wrong drug</v>
      </c>
      <c r="N299" s="56" t="str">
        <f t="shared" si="102"/>
        <v>Wrong drug</v>
      </c>
      <c r="O299" s="56" t="str">
        <f>Table1[Full Reference Number]&amp;" - "&amp;Table1[Final Code level Name]</f>
        <v>3.1.7.13 - Wrong drug</v>
      </c>
      <c r="P299" s="56"/>
      <c r="Q299" s="52" t="s">
        <v>1729</v>
      </c>
      <c r="R299" s="52" t="s">
        <v>1561</v>
      </c>
      <c r="S299" s="52" t="s">
        <v>1746</v>
      </c>
      <c r="T299" s="52" t="s">
        <v>1561</v>
      </c>
      <c r="U299" s="52" t="str">
        <f>Table1[[#This Row],[Standard code for all incident types (Y/N)]]</f>
        <v xml:space="preserve">No </v>
      </c>
      <c r="V299" s="52" t="str">
        <f>Table1[[#This Row],[Standard Opt/Mandatory]]</f>
        <v>n/a</v>
      </c>
      <c r="W299" s="52" t="str">
        <f>Table1[[#This Row],[Standard code for all incident types (Y/N)]]</f>
        <v xml:space="preserve">No </v>
      </c>
      <c r="X299" s="52" t="str">
        <f>Table1[[#This Row],[Standard Opt/Mandatory]]</f>
        <v>n/a</v>
      </c>
      <c r="Y299" s="52" t="str">
        <f>Table1[[#This Row],[Standard code for all incident types (Y/N)]]</f>
        <v xml:space="preserve">No </v>
      </c>
      <c r="Z299" s="52" t="str">
        <f>Table1[[#This Row],[Standard Opt/Mandatory]]</f>
        <v>n/a</v>
      </c>
      <c r="AA299" s="52" t="s">
        <v>47</v>
      </c>
      <c r="AB299" s="52" t="s">
        <v>1726</v>
      </c>
      <c r="AC299" s="52" t="str">
        <f>Table1[[#This Row],[Standard code for all incident types (Y/N)]]</f>
        <v xml:space="preserve">No </v>
      </c>
      <c r="AD299" s="52" t="str">
        <f>Table1[[#This Row],[Standard Opt/Mandatory]]</f>
        <v>n/a</v>
      </c>
      <c r="AE299" s="52" t="str">
        <f>Table1[[#This Row],[Standard code for all incident types (Y/N)]]</f>
        <v xml:space="preserve">No </v>
      </c>
      <c r="AF299" s="52" t="str">
        <f>Table1[[#This Row],[Standard Opt/Mandatory]]</f>
        <v>n/a</v>
      </c>
      <c r="AG299" s="52"/>
    </row>
    <row r="300" spans="1:33" ht="15" customHeight="1" x14ac:dyDescent="0.25">
      <c r="A300" s="52">
        <f t="shared" si="103"/>
        <v>3</v>
      </c>
      <c r="B300" s="52">
        <f t="shared" si="104"/>
        <v>1</v>
      </c>
      <c r="C300" s="52">
        <f t="shared" si="105"/>
        <v>7</v>
      </c>
      <c r="D300" s="52">
        <f t="shared" si="106"/>
        <v>14</v>
      </c>
      <c r="E300" s="52" t="str">
        <f t="shared" si="97"/>
        <v>3.1.7.14</v>
      </c>
      <c r="F300" s="52" t="s">
        <v>2694</v>
      </c>
      <c r="G300" s="52" t="str">
        <f t="shared" si="98"/>
        <v>3 - Outcome based codes</v>
      </c>
      <c r="H300" s="52" t="s">
        <v>2705</v>
      </c>
      <c r="I300" s="52" t="str">
        <f t="shared" si="99"/>
        <v>3.1 - Patient safety incident</v>
      </c>
      <c r="J300" s="52" t="s">
        <v>1331</v>
      </c>
      <c r="K300" s="52" t="str">
        <f t="shared" si="100"/>
        <v>3.1.7 - Medication error description</v>
      </c>
      <c r="L300" s="52" t="s">
        <v>1343</v>
      </c>
      <c r="M300" s="52" t="str">
        <f t="shared" si="101"/>
        <v>3.1.7.14 - Wrong formulation</v>
      </c>
      <c r="N300" s="56" t="str">
        <f t="shared" si="102"/>
        <v>Wrong formulation</v>
      </c>
      <c r="O300" s="56" t="str">
        <f>Table1[Full Reference Number]&amp;" - "&amp;Table1[Final Code level Name]</f>
        <v>3.1.7.14 - Wrong formulation</v>
      </c>
      <c r="P300" s="56"/>
      <c r="Q300" s="52" t="s">
        <v>1729</v>
      </c>
      <c r="R300" s="52" t="s">
        <v>1561</v>
      </c>
      <c r="S300" s="52" t="s">
        <v>1746</v>
      </c>
      <c r="T300" s="52" t="s">
        <v>1561</v>
      </c>
      <c r="U300" s="52" t="str">
        <f>Table1[[#This Row],[Standard code for all incident types (Y/N)]]</f>
        <v xml:space="preserve">No </v>
      </c>
      <c r="V300" s="52" t="str">
        <f>Table1[[#This Row],[Standard Opt/Mandatory]]</f>
        <v>n/a</v>
      </c>
      <c r="W300" s="52" t="str">
        <f>Table1[[#This Row],[Standard code for all incident types (Y/N)]]</f>
        <v xml:space="preserve">No </v>
      </c>
      <c r="X300" s="52" t="str">
        <f>Table1[[#This Row],[Standard Opt/Mandatory]]</f>
        <v>n/a</v>
      </c>
      <c r="Y300" s="52" t="str">
        <f>Table1[[#This Row],[Standard code for all incident types (Y/N)]]</f>
        <v xml:space="preserve">No </v>
      </c>
      <c r="Z300" s="52" t="str">
        <f>Table1[[#This Row],[Standard Opt/Mandatory]]</f>
        <v>n/a</v>
      </c>
      <c r="AA300" s="52" t="s">
        <v>47</v>
      </c>
      <c r="AB300" s="52" t="s">
        <v>1726</v>
      </c>
      <c r="AC300" s="52" t="str">
        <f>Table1[[#This Row],[Standard code for all incident types (Y/N)]]</f>
        <v xml:space="preserve">No </v>
      </c>
      <c r="AD300" s="52" t="str">
        <f>Table1[[#This Row],[Standard Opt/Mandatory]]</f>
        <v>n/a</v>
      </c>
      <c r="AE300" s="52" t="str">
        <f>Table1[[#This Row],[Standard code for all incident types (Y/N)]]</f>
        <v xml:space="preserve">No </v>
      </c>
      <c r="AF300" s="52" t="str">
        <f>Table1[[#This Row],[Standard Opt/Mandatory]]</f>
        <v>n/a</v>
      </c>
      <c r="AG300" s="52"/>
    </row>
    <row r="301" spans="1:33" ht="15" customHeight="1" x14ac:dyDescent="0.25">
      <c r="A301" s="52">
        <f t="shared" si="103"/>
        <v>3</v>
      </c>
      <c r="B301" s="52">
        <f t="shared" si="104"/>
        <v>1</v>
      </c>
      <c r="C301" s="52">
        <f t="shared" si="105"/>
        <v>7</v>
      </c>
      <c r="D301" s="52">
        <f t="shared" si="106"/>
        <v>15</v>
      </c>
      <c r="E301" s="52" t="str">
        <f t="shared" si="97"/>
        <v>3.1.7.15</v>
      </c>
      <c r="F301" s="52" t="s">
        <v>2694</v>
      </c>
      <c r="G301" s="52" t="str">
        <f t="shared" si="98"/>
        <v>3 - Outcome based codes</v>
      </c>
      <c r="H301" s="52" t="s">
        <v>2705</v>
      </c>
      <c r="I301" s="52" t="str">
        <f t="shared" si="99"/>
        <v>3.1 - Patient safety incident</v>
      </c>
      <c r="J301" s="52" t="s">
        <v>1331</v>
      </c>
      <c r="K301" s="52" t="str">
        <f t="shared" si="100"/>
        <v>3.1.7 - Medication error description</v>
      </c>
      <c r="L301" s="52" t="s">
        <v>1344</v>
      </c>
      <c r="M301" s="52" t="str">
        <f t="shared" si="101"/>
        <v>3.1.7.15 - Wrong frequency</v>
      </c>
      <c r="N301" s="56" t="str">
        <f t="shared" si="102"/>
        <v>Wrong frequency</v>
      </c>
      <c r="O301" s="56" t="str">
        <f>Table1[Full Reference Number]&amp;" - "&amp;Table1[Final Code level Name]</f>
        <v>3.1.7.15 - Wrong frequency</v>
      </c>
      <c r="P301" s="56"/>
      <c r="Q301" s="52" t="s">
        <v>1729</v>
      </c>
      <c r="R301" s="52" t="s">
        <v>1561</v>
      </c>
      <c r="S301" s="52" t="s">
        <v>1746</v>
      </c>
      <c r="T301" s="52" t="s">
        <v>1561</v>
      </c>
      <c r="U301" s="52" t="str">
        <f>Table1[[#This Row],[Standard code for all incident types (Y/N)]]</f>
        <v xml:space="preserve">No </v>
      </c>
      <c r="V301" s="52" t="str">
        <f>Table1[[#This Row],[Standard Opt/Mandatory]]</f>
        <v>n/a</v>
      </c>
      <c r="W301" s="52" t="str">
        <f>Table1[[#This Row],[Standard code for all incident types (Y/N)]]</f>
        <v xml:space="preserve">No </v>
      </c>
      <c r="X301" s="52" t="str">
        <f>Table1[[#This Row],[Standard Opt/Mandatory]]</f>
        <v>n/a</v>
      </c>
      <c r="Y301" s="52" t="str">
        <f>Table1[[#This Row],[Standard code for all incident types (Y/N)]]</f>
        <v xml:space="preserve">No </v>
      </c>
      <c r="Z301" s="52" t="str">
        <f>Table1[[#This Row],[Standard Opt/Mandatory]]</f>
        <v>n/a</v>
      </c>
      <c r="AA301" s="52" t="s">
        <v>47</v>
      </c>
      <c r="AB301" s="52" t="s">
        <v>1726</v>
      </c>
      <c r="AC301" s="52" t="str">
        <f>Table1[[#This Row],[Standard code for all incident types (Y/N)]]</f>
        <v xml:space="preserve">No </v>
      </c>
      <c r="AD301" s="52" t="str">
        <f>Table1[[#This Row],[Standard Opt/Mandatory]]</f>
        <v>n/a</v>
      </c>
      <c r="AE301" s="52" t="str">
        <f>Table1[[#This Row],[Standard code for all incident types (Y/N)]]</f>
        <v xml:space="preserve">No </v>
      </c>
      <c r="AF301" s="52" t="str">
        <f>Table1[[#This Row],[Standard Opt/Mandatory]]</f>
        <v>n/a</v>
      </c>
      <c r="AG301" s="52"/>
    </row>
    <row r="302" spans="1:33" ht="15" customHeight="1" x14ac:dyDescent="0.25">
      <c r="A302" s="52">
        <f t="shared" si="103"/>
        <v>3</v>
      </c>
      <c r="B302" s="52">
        <f t="shared" si="104"/>
        <v>1</v>
      </c>
      <c r="C302" s="52">
        <f t="shared" si="105"/>
        <v>7</v>
      </c>
      <c r="D302" s="52">
        <f t="shared" si="106"/>
        <v>16</v>
      </c>
      <c r="E302" s="52" t="str">
        <f t="shared" si="97"/>
        <v>3.1.7.16</v>
      </c>
      <c r="F302" s="52" t="s">
        <v>2694</v>
      </c>
      <c r="G302" s="52" t="str">
        <f t="shared" si="98"/>
        <v>3 - Outcome based codes</v>
      </c>
      <c r="H302" s="52" t="s">
        <v>2705</v>
      </c>
      <c r="I302" s="52" t="str">
        <f t="shared" si="99"/>
        <v>3.1 - Patient safety incident</v>
      </c>
      <c r="J302" s="52" t="s">
        <v>1331</v>
      </c>
      <c r="K302" s="52" t="str">
        <f t="shared" si="100"/>
        <v>3.1.7 - Medication error description</v>
      </c>
      <c r="L302" s="52" t="s">
        <v>1345</v>
      </c>
      <c r="M302" s="52" t="str">
        <f t="shared" si="101"/>
        <v>3.1.7.16 - Wrong method of preparation/supply</v>
      </c>
      <c r="N302" s="56" t="str">
        <f t="shared" si="102"/>
        <v>Wrong method of preparation/supply</v>
      </c>
      <c r="O302" s="56" t="str">
        <f>Table1[Full Reference Number]&amp;" - "&amp;Table1[Final Code level Name]</f>
        <v>3.1.7.16 - Wrong method of preparation/supply</v>
      </c>
      <c r="P302" s="56"/>
      <c r="Q302" s="52" t="s">
        <v>1729</v>
      </c>
      <c r="R302" s="52" t="s">
        <v>1561</v>
      </c>
      <c r="S302" s="52" t="s">
        <v>1746</v>
      </c>
      <c r="T302" s="52" t="s">
        <v>1561</v>
      </c>
      <c r="U302" s="52" t="str">
        <f>Table1[[#This Row],[Standard code for all incident types (Y/N)]]</f>
        <v xml:space="preserve">No </v>
      </c>
      <c r="V302" s="52" t="str">
        <f>Table1[[#This Row],[Standard Opt/Mandatory]]</f>
        <v>n/a</v>
      </c>
      <c r="W302" s="52" t="str">
        <f>Table1[[#This Row],[Standard code for all incident types (Y/N)]]</f>
        <v xml:space="preserve">No </v>
      </c>
      <c r="X302" s="52" t="str">
        <f>Table1[[#This Row],[Standard Opt/Mandatory]]</f>
        <v>n/a</v>
      </c>
      <c r="Y302" s="52" t="str">
        <f>Table1[[#This Row],[Standard code for all incident types (Y/N)]]</f>
        <v xml:space="preserve">No </v>
      </c>
      <c r="Z302" s="52" t="str">
        <f>Table1[[#This Row],[Standard Opt/Mandatory]]</f>
        <v>n/a</v>
      </c>
      <c r="AA302" s="52" t="s">
        <v>47</v>
      </c>
      <c r="AB302" s="52" t="s">
        <v>1726</v>
      </c>
      <c r="AC302" s="52" t="str">
        <f>Table1[[#This Row],[Standard code for all incident types (Y/N)]]</f>
        <v xml:space="preserve">No </v>
      </c>
      <c r="AD302" s="52" t="str">
        <f>Table1[[#This Row],[Standard Opt/Mandatory]]</f>
        <v>n/a</v>
      </c>
      <c r="AE302" s="52" t="str">
        <f>Table1[[#This Row],[Standard code for all incident types (Y/N)]]</f>
        <v xml:space="preserve">No </v>
      </c>
      <c r="AF302" s="52" t="str">
        <f>Table1[[#This Row],[Standard Opt/Mandatory]]</f>
        <v>n/a</v>
      </c>
      <c r="AG302" s="52"/>
    </row>
    <row r="303" spans="1:33" ht="15" customHeight="1" x14ac:dyDescent="0.25">
      <c r="A303" s="52">
        <f t="shared" si="103"/>
        <v>3</v>
      </c>
      <c r="B303" s="52">
        <f t="shared" si="104"/>
        <v>1</v>
      </c>
      <c r="C303" s="52">
        <f t="shared" si="105"/>
        <v>7</v>
      </c>
      <c r="D303" s="52">
        <f t="shared" si="106"/>
        <v>17</v>
      </c>
      <c r="E303" s="52" t="str">
        <f t="shared" si="97"/>
        <v>3.1.7.17</v>
      </c>
      <c r="F303" s="52" t="s">
        <v>2694</v>
      </c>
      <c r="G303" s="52" t="str">
        <f t="shared" si="98"/>
        <v>3 - Outcome based codes</v>
      </c>
      <c r="H303" s="52" t="s">
        <v>2705</v>
      </c>
      <c r="I303" s="52" t="str">
        <f t="shared" si="99"/>
        <v>3.1 - Patient safety incident</v>
      </c>
      <c r="J303" s="52" t="s">
        <v>1331</v>
      </c>
      <c r="K303" s="52" t="str">
        <f t="shared" si="100"/>
        <v>3.1.7 - Medication error description</v>
      </c>
      <c r="L303" s="52" t="s">
        <v>2571</v>
      </c>
      <c r="M303" s="52" t="str">
        <f t="shared" si="101"/>
        <v>3.1.7.17 - Wrong quantity supplied / administered</v>
      </c>
      <c r="N303" s="56" t="str">
        <f t="shared" si="102"/>
        <v>Wrong quantity supplied / administered</v>
      </c>
      <c r="O303" s="56" t="str">
        <f>Table1[Full Reference Number]&amp;" - "&amp;Table1[Final Code level Name]</f>
        <v>3.1.7.17 - Wrong quantity supplied / administered</v>
      </c>
      <c r="P303" s="56"/>
      <c r="Q303" s="52" t="s">
        <v>1729</v>
      </c>
      <c r="R303" s="52" t="s">
        <v>1561</v>
      </c>
      <c r="S303" s="52" t="s">
        <v>1746</v>
      </c>
      <c r="T303" s="52" t="s">
        <v>1561</v>
      </c>
      <c r="U303" s="52" t="str">
        <f>Table1[[#This Row],[Standard code for all incident types (Y/N)]]</f>
        <v xml:space="preserve">No </v>
      </c>
      <c r="V303" s="52" t="str">
        <f>Table1[[#This Row],[Standard Opt/Mandatory]]</f>
        <v>n/a</v>
      </c>
      <c r="W303" s="52" t="str">
        <f>Table1[[#This Row],[Standard code for all incident types (Y/N)]]</f>
        <v xml:space="preserve">No </v>
      </c>
      <c r="X303" s="52" t="str">
        <f>Table1[[#This Row],[Standard Opt/Mandatory]]</f>
        <v>n/a</v>
      </c>
      <c r="Y303" s="52" t="str">
        <f>Table1[[#This Row],[Standard code for all incident types (Y/N)]]</f>
        <v xml:space="preserve">No </v>
      </c>
      <c r="Z303" s="52" t="str">
        <f>Table1[[#This Row],[Standard Opt/Mandatory]]</f>
        <v>n/a</v>
      </c>
      <c r="AA303" s="52" t="s">
        <v>47</v>
      </c>
      <c r="AB303" s="52" t="s">
        <v>1726</v>
      </c>
      <c r="AC303" s="52" t="str">
        <f>Table1[[#This Row],[Standard code for all incident types (Y/N)]]</f>
        <v xml:space="preserve">No </v>
      </c>
      <c r="AD303" s="52" t="str">
        <f>Table1[[#This Row],[Standard Opt/Mandatory]]</f>
        <v>n/a</v>
      </c>
      <c r="AE303" s="52" t="str">
        <f>Table1[[#This Row],[Standard code for all incident types (Y/N)]]</f>
        <v xml:space="preserve">No </v>
      </c>
      <c r="AF303" s="52" t="str">
        <f>Table1[[#This Row],[Standard Opt/Mandatory]]</f>
        <v>n/a</v>
      </c>
      <c r="AG303" s="52"/>
    </row>
    <row r="304" spans="1:33" ht="15" customHeight="1" x14ac:dyDescent="0.25">
      <c r="A304" s="52">
        <f t="shared" si="103"/>
        <v>3</v>
      </c>
      <c r="B304" s="52">
        <f t="shared" si="104"/>
        <v>1</v>
      </c>
      <c r="C304" s="52">
        <f t="shared" si="105"/>
        <v>7</v>
      </c>
      <c r="D304" s="52">
        <f t="shared" si="106"/>
        <v>18</v>
      </c>
      <c r="E304" s="61" t="str">
        <f>A304&amp;IF(B304="","","."&amp;B304)&amp;IF(C304="","","."&amp;C304)&amp;IF(D304="","","."&amp;D304)</f>
        <v>3.1.7.18</v>
      </c>
      <c r="F304" s="52" t="s">
        <v>2694</v>
      </c>
      <c r="G304" s="63" t="str">
        <f>A304&amp;" - "&amp;F304</f>
        <v>3 - Outcome based codes</v>
      </c>
      <c r="H304" s="52" t="s">
        <v>2705</v>
      </c>
      <c r="I304" s="63" t="str">
        <f>IF(B304="","",A304&amp;"."&amp;B304&amp;" - "&amp;H304)</f>
        <v>3.1 - Patient safety incident</v>
      </c>
      <c r="J304" s="52" t="s">
        <v>1331</v>
      </c>
      <c r="K304" s="63" t="str">
        <f>IF(C304="","",A304&amp;"."&amp;B304&amp;"."&amp;C304&amp;" - "&amp;J304)</f>
        <v>3.1.7 - Medication error description</v>
      </c>
      <c r="L304" s="62" t="s">
        <v>2572</v>
      </c>
      <c r="M304" s="63" t="str">
        <f>IF(D304="","",A304&amp;"."&amp;B304&amp;"."&amp;C304&amp;"."&amp;D304&amp;" - "&amp;L304)</f>
        <v>3.1.7.18 - Overdose (intentional wrong quantity administered/taken)</v>
      </c>
      <c r="N304" s="65" t="str">
        <f>IF(NOT(ISBLANK(L304)),L304,
IF(NOT(ISBLANK(J304)),J304,
IF(NOT(ISBLANK(H304)),H304,
IF(NOT(ISBLANK(F304)),F304))))</f>
        <v>Overdose (intentional wrong quantity administered/taken)</v>
      </c>
      <c r="O304" s="65" t="str">
        <f>Table1[Full Reference Number]&amp;" - "&amp;Table1[Final Code level Name]</f>
        <v>3.1.7.18 - Overdose (intentional wrong quantity administered/taken)</v>
      </c>
      <c r="P304" s="66" t="s">
        <v>2573</v>
      </c>
      <c r="Q304" s="66" t="s">
        <v>1729</v>
      </c>
      <c r="R304" s="52" t="s">
        <v>1561</v>
      </c>
      <c r="S304" s="52" t="s">
        <v>1746</v>
      </c>
      <c r="T304" s="52" t="s">
        <v>1561</v>
      </c>
      <c r="U304" s="52" t="str">
        <f>Table1[[#This Row],[Standard code for all incident types (Y/N)]]</f>
        <v xml:space="preserve">No </v>
      </c>
      <c r="V304" s="52" t="str">
        <f>Table1[[#This Row],[Standard Opt/Mandatory]]</f>
        <v>n/a</v>
      </c>
      <c r="W304" s="52" t="str">
        <f>Table1[[#This Row],[Standard code for all incident types (Y/N)]]</f>
        <v xml:space="preserve">No </v>
      </c>
      <c r="X304" s="52" t="str">
        <f>Table1[[#This Row],[Standard Opt/Mandatory]]</f>
        <v>n/a</v>
      </c>
      <c r="Y304" s="52" t="str">
        <f>Table1[[#This Row],[Standard code for all incident types (Y/N)]]</f>
        <v xml:space="preserve">No </v>
      </c>
      <c r="Z304" s="52" t="str">
        <f>Table1[[#This Row],[Standard Opt/Mandatory]]</f>
        <v>n/a</v>
      </c>
      <c r="AA304" s="52" t="s">
        <v>47</v>
      </c>
      <c r="AB304" s="52" t="s">
        <v>1726</v>
      </c>
      <c r="AC304" s="52" t="str">
        <f>Table1[[#This Row],[Standard code for all incident types (Y/N)]]</f>
        <v xml:space="preserve">No </v>
      </c>
      <c r="AD304" s="52" t="str">
        <f>Table1[[#This Row],[Standard Opt/Mandatory]]</f>
        <v>n/a</v>
      </c>
      <c r="AE304" s="52" t="str">
        <f>Table1[[#This Row],[Standard code for all incident types (Y/N)]]</f>
        <v xml:space="preserve">No </v>
      </c>
      <c r="AF304" s="52" t="str">
        <f>Table1[[#This Row],[Standard Opt/Mandatory]]</f>
        <v>n/a</v>
      </c>
      <c r="AG304" s="52"/>
    </row>
    <row r="305" spans="1:33" ht="15" customHeight="1" x14ac:dyDescent="0.25">
      <c r="A305" s="52">
        <f t="shared" si="103"/>
        <v>3</v>
      </c>
      <c r="B305" s="52">
        <f t="shared" si="104"/>
        <v>1</v>
      </c>
      <c r="C305" s="52">
        <f t="shared" si="105"/>
        <v>7</v>
      </c>
      <c r="D305" s="52">
        <f t="shared" si="106"/>
        <v>19</v>
      </c>
      <c r="E305" s="52" t="str">
        <f t="shared" si="97"/>
        <v>3.1.7.19</v>
      </c>
      <c r="F305" s="52" t="s">
        <v>2694</v>
      </c>
      <c r="G305" s="52" t="str">
        <f t="shared" si="98"/>
        <v>3 - Outcome based codes</v>
      </c>
      <c r="H305" s="52" t="s">
        <v>2705</v>
      </c>
      <c r="I305" s="52" t="str">
        <f t="shared" si="99"/>
        <v>3.1 - Patient safety incident</v>
      </c>
      <c r="J305" s="52" t="s">
        <v>1331</v>
      </c>
      <c r="K305" s="52" t="str">
        <f t="shared" si="100"/>
        <v>3.1.7 - Medication error description</v>
      </c>
      <c r="L305" s="52" t="s">
        <v>1346</v>
      </c>
      <c r="M305" s="52" t="str">
        <f t="shared" si="101"/>
        <v>3.1.7.19 - Wrong route</v>
      </c>
      <c r="N305" s="56" t="str">
        <f t="shared" si="102"/>
        <v>Wrong route</v>
      </c>
      <c r="O305" s="56" t="str">
        <f>Table1[Full Reference Number]&amp;" - "&amp;Table1[Final Code level Name]</f>
        <v>3.1.7.19 - Wrong route</v>
      </c>
      <c r="P305" s="56"/>
      <c r="Q305" s="52" t="s">
        <v>1729</v>
      </c>
      <c r="R305" s="52" t="s">
        <v>1561</v>
      </c>
      <c r="S305" s="52" t="s">
        <v>1746</v>
      </c>
      <c r="T305" s="52" t="s">
        <v>1561</v>
      </c>
      <c r="U305" s="52" t="str">
        <f>Table1[[#This Row],[Standard code for all incident types (Y/N)]]</f>
        <v xml:space="preserve">No </v>
      </c>
      <c r="V305" s="52" t="str">
        <f>Table1[[#This Row],[Standard Opt/Mandatory]]</f>
        <v>n/a</v>
      </c>
      <c r="W305" s="52" t="str">
        <f>Table1[[#This Row],[Standard code for all incident types (Y/N)]]</f>
        <v xml:space="preserve">No </v>
      </c>
      <c r="X305" s="52" t="str">
        <f>Table1[[#This Row],[Standard Opt/Mandatory]]</f>
        <v>n/a</v>
      </c>
      <c r="Y305" s="52" t="str">
        <f>Table1[[#This Row],[Standard code for all incident types (Y/N)]]</f>
        <v xml:space="preserve">No </v>
      </c>
      <c r="Z305" s="52" t="str">
        <f>Table1[[#This Row],[Standard Opt/Mandatory]]</f>
        <v>n/a</v>
      </c>
      <c r="AA305" s="52" t="s">
        <v>47</v>
      </c>
      <c r="AB305" s="52" t="s">
        <v>1726</v>
      </c>
      <c r="AC305" s="52" t="str">
        <f>Table1[[#This Row],[Standard code for all incident types (Y/N)]]</f>
        <v xml:space="preserve">No </v>
      </c>
      <c r="AD305" s="52" t="str">
        <f>Table1[[#This Row],[Standard Opt/Mandatory]]</f>
        <v>n/a</v>
      </c>
      <c r="AE305" s="52" t="str">
        <f>Table1[[#This Row],[Standard code for all incident types (Y/N)]]</f>
        <v xml:space="preserve">No </v>
      </c>
      <c r="AF305" s="52" t="str">
        <f>Table1[[#This Row],[Standard Opt/Mandatory]]</f>
        <v>n/a</v>
      </c>
      <c r="AG305" s="52"/>
    </row>
    <row r="306" spans="1:33" ht="15" customHeight="1" x14ac:dyDescent="0.25">
      <c r="A306" s="52">
        <f t="shared" si="103"/>
        <v>3</v>
      </c>
      <c r="B306" s="52">
        <f t="shared" si="104"/>
        <v>1</v>
      </c>
      <c r="C306" s="52">
        <f t="shared" si="105"/>
        <v>7</v>
      </c>
      <c r="D306" s="52">
        <f t="shared" si="106"/>
        <v>20</v>
      </c>
      <c r="E306" s="52" t="str">
        <f t="shared" si="97"/>
        <v>3.1.7.20</v>
      </c>
      <c r="F306" s="52" t="s">
        <v>2694</v>
      </c>
      <c r="G306" s="52" t="str">
        <f t="shared" si="98"/>
        <v>3 - Outcome based codes</v>
      </c>
      <c r="H306" s="52" t="s">
        <v>2705</v>
      </c>
      <c r="I306" s="52" t="str">
        <f t="shared" si="99"/>
        <v>3.1 - Patient safety incident</v>
      </c>
      <c r="J306" s="52" t="s">
        <v>1331</v>
      </c>
      <c r="K306" s="52" t="str">
        <f t="shared" si="100"/>
        <v>3.1.7 - Medication error description</v>
      </c>
      <c r="L306" s="52" t="s">
        <v>1347</v>
      </c>
      <c r="M306" s="52" t="str">
        <f t="shared" si="101"/>
        <v>3.1.7.20 - Wrong storage</v>
      </c>
      <c r="N306" s="56" t="str">
        <f t="shared" si="102"/>
        <v>Wrong storage</v>
      </c>
      <c r="O306" s="56" t="str">
        <f>Table1[Full Reference Number]&amp;" - "&amp;Table1[Final Code level Name]</f>
        <v>3.1.7.20 - Wrong storage</v>
      </c>
      <c r="P306" s="56"/>
      <c r="Q306" s="52" t="s">
        <v>1729</v>
      </c>
      <c r="R306" s="52" t="s">
        <v>1561</v>
      </c>
      <c r="S306" s="52" t="s">
        <v>1746</v>
      </c>
      <c r="T306" s="52" t="s">
        <v>1561</v>
      </c>
      <c r="U306" s="52" t="str">
        <f>Table1[[#This Row],[Standard code for all incident types (Y/N)]]</f>
        <v xml:space="preserve">No </v>
      </c>
      <c r="V306" s="52" t="str">
        <f>Table1[[#This Row],[Standard Opt/Mandatory]]</f>
        <v>n/a</v>
      </c>
      <c r="W306" s="52" t="str">
        <f>Table1[[#This Row],[Standard code for all incident types (Y/N)]]</f>
        <v xml:space="preserve">No </v>
      </c>
      <c r="X306" s="52" t="str">
        <f>Table1[[#This Row],[Standard Opt/Mandatory]]</f>
        <v>n/a</v>
      </c>
      <c r="Y306" s="52" t="str">
        <f>Table1[[#This Row],[Standard code for all incident types (Y/N)]]</f>
        <v xml:space="preserve">No </v>
      </c>
      <c r="Z306" s="52" t="str">
        <f>Table1[[#This Row],[Standard Opt/Mandatory]]</f>
        <v>n/a</v>
      </c>
      <c r="AA306" s="52" t="s">
        <v>47</v>
      </c>
      <c r="AB306" s="52" t="s">
        <v>1726</v>
      </c>
      <c r="AC306" s="52" t="str">
        <f>Table1[[#This Row],[Standard code for all incident types (Y/N)]]</f>
        <v xml:space="preserve">No </v>
      </c>
      <c r="AD306" s="52" t="str">
        <f>Table1[[#This Row],[Standard Opt/Mandatory]]</f>
        <v>n/a</v>
      </c>
      <c r="AE306" s="52" t="str">
        <f>Table1[[#This Row],[Standard code for all incident types (Y/N)]]</f>
        <v xml:space="preserve">No </v>
      </c>
      <c r="AF306" s="52" t="str">
        <f>Table1[[#This Row],[Standard Opt/Mandatory]]</f>
        <v>n/a</v>
      </c>
      <c r="AG306" s="52"/>
    </row>
    <row r="307" spans="1:33" ht="15" customHeight="1" x14ac:dyDescent="0.25">
      <c r="A307" s="52">
        <f t="shared" si="103"/>
        <v>3</v>
      </c>
      <c r="B307" s="52">
        <f t="shared" si="104"/>
        <v>1</v>
      </c>
      <c r="C307" s="52">
        <f t="shared" si="105"/>
        <v>7</v>
      </c>
      <c r="D307" s="52">
        <f t="shared" si="106"/>
        <v>21</v>
      </c>
      <c r="E307" s="61" t="str">
        <f>A307&amp;IF(B307="","","."&amp;B307)&amp;IF(C307="","","."&amp;C307)&amp;IF(D307="","","."&amp;D307)</f>
        <v>3.1.7.21</v>
      </c>
      <c r="F307" s="52" t="s">
        <v>2694</v>
      </c>
      <c r="G307" s="63" t="str">
        <f>A307&amp;" - "&amp;F307</f>
        <v>3 - Outcome based codes</v>
      </c>
      <c r="H307" s="52" t="s">
        <v>2705</v>
      </c>
      <c r="I307" s="63" t="str">
        <f>IF(B307="","",A307&amp;"."&amp;B307&amp;" - "&amp;H307)</f>
        <v>3.1 - Patient safety incident</v>
      </c>
      <c r="J307" s="52" t="s">
        <v>1331</v>
      </c>
      <c r="K307" s="63" t="str">
        <f>IF(C307="","",A307&amp;"."&amp;B307&amp;"."&amp;C307&amp;" - "&amp;J307)</f>
        <v>3.1.7 - Medication error description</v>
      </c>
      <c r="L307" s="62" t="s">
        <v>2557</v>
      </c>
      <c r="M307" s="63" t="str">
        <f>IF(D307="","",A307&amp;"."&amp;B307&amp;"."&amp;C307&amp;"."&amp;D307&amp;" - "&amp;L307)</f>
        <v>3.1.7.21 - Drug taken beyond expiry date</v>
      </c>
      <c r="N307" s="65" t="str">
        <f>IF(NOT(ISBLANK(L307)),L307,
IF(NOT(ISBLANK(J307)),J307,
IF(NOT(ISBLANK(H307)),H307,
IF(NOT(ISBLANK(F307)),F307))))</f>
        <v>Drug taken beyond expiry date</v>
      </c>
      <c r="O307" s="65" t="str">
        <f>Table1[Full Reference Number]&amp;" - "&amp;Table1[Final Code level Name]</f>
        <v>3.1.7.21 - Drug taken beyond expiry date</v>
      </c>
      <c r="P307" s="66"/>
      <c r="Q307" s="66" t="s">
        <v>1729</v>
      </c>
      <c r="R307" s="52" t="s">
        <v>1561</v>
      </c>
      <c r="S307" s="52" t="s">
        <v>1746</v>
      </c>
      <c r="T307" s="52" t="s">
        <v>1561</v>
      </c>
      <c r="U307" s="52" t="s">
        <v>1561</v>
      </c>
      <c r="V307" s="52" t="s">
        <v>1746</v>
      </c>
      <c r="W307" s="52" t="s">
        <v>1561</v>
      </c>
      <c r="X307" s="52" t="s">
        <v>1746</v>
      </c>
      <c r="Y307" s="52" t="s">
        <v>1561</v>
      </c>
      <c r="Z307" s="52" t="s">
        <v>1746</v>
      </c>
      <c r="AA307" s="52" t="s">
        <v>47</v>
      </c>
      <c r="AB307" s="52" t="s">
        <v>1726</v>
      </c>
      <c r="AC307" s="52" t="s">
        <v>1561</v>
      </c>
      <c r="AD307" s="52" t="s">
        <v>1746</v>
      </c>
      <c r="AE307" s="52" t="s">
        <v>1561</v>
      </c>
      <c r="AF307" s="52" t="s">
        <v>1746</v>
      </c>
      <c r="AG307" s="52"/>
    </row>
    <row r="308" spans="1:33" s="47" customFormat="1" ht="15" customHeight="1" x14ac:dyDescent="0.25">
      <c r="A308" s="52">
        <f t="shared" si="103"/>
        <v>3</v>
      </c>
      <c r="B308" s="52">
        <f t="shared" si="104"/>
        <v>1</v>
      </c>
      <c r="C308" s="52">
        <f t="shared" si="105"/>
        <v>7</v>
      </c>
      <c r="D308" s="52">
        <f t="shared" si="106"/>
        <v>22</v>
      </c>
      <c r="E308" s="52" t="str">
        <f t="shared" si="97"/>
        <v>3.1.7.22</v>
      </c>
      <c r="F308" s="52" t="s">
        <v>2694</v>
      </c>
      <c r="G308" s="52" t="str">
        <f t="shared" si="98"/>
        <v>3 - Outcome based codes</v>
      </c>
      <c r="H308" s="52" t="s">
        <v>2705</v>
      </c>
      <c r="I308" s="52" t="str">
        <f t="shared" si="99"/>
        <v>3.1 - Patient safety incident</v>
      </c>
      <c r="J308" s="52" t="s">
        <v>1331</v>
      </c>
      <c r="K308" s="52" t="str">
        <f t="shared" si="100"/>
        <v>3.1.7 - Medication error description</v>
      </c>
      <c r="L308" s="52" t="s">
        <v>320</v>
      </c>
      <c r="M308" s="52" t="str">
        <f t="shared" si="101"/>
        <v>3.1.7.22 - Unclassified</v>
      </c>
      <c r="N308" s="56" t="str">
        <f t="shared" si="102"/>
        <v>Unclassified</v>
      </c>
      <c r="O308" s="56" t="str">
        <f>Table1[Full Reference Number]&amp;" - "&amp;Table1[Final Code level Name]</f>
        <v>3.1.7.22 - Unclassified</v>
      </c>
      <c r="P308" s="56"/>
      <c r="Q308" s="52" t="s">
        <v>1729</v>
      </c>
      <c r="R308" s="52" t="s">
        <v>1561</v>
      </c>
      <c r="S308" s="52" t="s">
        <v>1746</v>
      </c>
      <c r="T308" s="52" t="s">
        <v>1561</v>
      </c>
      <c r="U308" s="52" t="str">
        <f>Table1[[#This Row],[Standard code for all incident types (Y/N)]]</f>
        <v xml:space="preserve">No </v>
      </c>
      <c r="V308" s="52" t="str">
        <f>Table1[[#This Row],[Standard Opt/Mandatory]]</f>
        <v>n/a</v>
      </c>
      <c r="W308" s="52" t="str">
        <f>Table1[[#This Row],[Standard code for all incident types (Y/N)]]</f>
        <v xml:space="preserve">No </v>
      </c>
      <c r="X308" s="52" t="str">
        <f>Table1[[#This Row],[Standard Opt/Mandatory]]</f>
        <v>n/a</v>
      </c>
      <c r="Y308" s="52" t="str">
        <f>Table1[[#This Row],[Standard code for all incident types (Y/N)]]</f>
        <v xml:space="preserve">No </v>
      </c>
      <c r="Z308" s="52" t="str">
        <f>Table1[[#This Row],[Standard Opt/Mandatory]]</f>
        <v>n/a</v>
      </c>
      <c r="AA308" s="52" t="s">
        <v>47</v>
      </c>
      <c r="AB308" s="52" t="s">
        <v>1726</v>
      </c>
      <c r="AC308" s="52" t="str">
        <f>Table1[[#This Row],[Standard code for all incident types (Y/N)]]</f>
        <v xml:space="preserve">No </v>
      </c>
      <c r="AD308" s="52" t="str">
        <f>Table1[[#This Row],[Standard Opt/Mandatory]]</f>
        <v>n/a</v>
      </c>
      <c r="AE308" s="52" t="str">
        <f>Table1[[#This Row],[Standard code for all incident types (Y/N)]]</f>
        <v xml:space="preserve">No </v>
      </c>
      <c r="AF308" s="52" t="str">
        <f>Table1[[#This Row],[Standard Opt/Mandatory]]</f>
        <v>n/a</v>
      </c>
      <c r="AG308" s="52"/>
    </row>
    <row r="309" spans="1:33" ht="15" customHeight="1" x14ac:dyDescent="0.25">
      <c r="A309" s="52">
        <f t="shared" si="103"/>
        <v>3</v>
      </c>
      <c r="B309" s="52">
        <f t="shared" si="104"/>
        <v>1</v>
      </c>
      <c r="C309" s="52">
        <f t="shared" si="105"/>
        <v>8</v>
      </c>
      <c r="D309" s="52" t="str">
        <f t="shared" si="106"/>
        <v/>
      </c>
      <c r="E309" s="53" t="str">
        <f t="shared" ref="E309:E315" si="107">A309&amp;IF(B309="","","."&amp;B309)&amp;IF(C309="","","."&amp;C309)&amp;IF(D309="","","."&amp;D309)</f>
        <v>3.1.8</v>
      </c>
      <c r="F309" s="52" t="s">
        <v>2694</v>
      </c>
      <c r="G309" s="54" t="str">
        <f t="shared" ref="G309:G315" si="108">A309&amp;" - "&amp;F309</f>
        <v>3 - Outcome based codes</v>
      </c>
      <c r="H309" s="52" t="s">
        <v>2705</v>
      </c>
      <c r="I309" s="54" t="str">
        <f t="shared" ref="I309:I315" si="109">IF(B309="","",A309&amp;"."&amp;B309&amp;" - "&amp;H309)</f>
        <v>3.1 - Patient safety incident</v>
      </c>
      <c r="J309" s="52" t="s">
        <v>2478</v>
      </c>
      <c r="K309" s="54" t="str">
        <f t="shared" ref="K309:K315" si="110">IF(C309="","",A309&amp;"."&amp;B309&amp;"."&amp;C309&amp;" - "&amp;J309)</f>
        <v>3.1.8 - Medical device error description</v>
      </c>
      <c r="L309" s="52"/>
      <c r="M309" s="54" t="str">
        <f t="shared" ref="M309:M315" si="111">IF(D309="","",A309&amp;"."&amp;B309&amp;"."&amp;C309&amp;"."&amp;D309&amp;" - "&amp;L309)</f>
        <v/>
      </c>
      <c r="N309" s="59" t="str">
        <f t="shared" ref="N309:N315" si="112">IF(NOT(ISBLANK(L309)),L309,
IF(NOT(ISBLANK(J309)),J309,
IF(NOT(ISBLANK(H309)),H309,
IF(NOT(ISBLANK(F309)),F309))))</f>
        <v>Medical device error description</v>
      </c>
      <c r="O309" s="59" t="str">
        <f>Table1[Full Reference Number]&amp;" - "&amp;Table1[Final Code level Name]</f>
        <v>3.1.8 - Medical device error description</v>
      </c>
      <c r="P309" s="56"/>
      <c r="Q309" s="56" t="s">
        <v>837</v>
      </c>
      <c r="R309" s="52" t="s">
        <v>1561</v>
      </c>
      <c r="S309" s="52" t="s">
        <v>1746</v>
      </c>
      <c r="T309" s="52" t="s">
        <v>1561</v>
      </c>
      <c r="U309" s="52" t="str">
        <f>Table1[[#This Row],[Standard code for all incident types (Y/N)]]</f>
        <v xml:space="preserve">No </v>
      </c>
      <c r="V309" s="52" t="str">
        <f>Table1[[#This Row],[Standard Opt/Mandatory]]</f>
        <v>n/a</v>
      </c>
      <c r="W309" s="52" t="str">
        <f>Table1[[#This Row],[Standard code for all incident types (Y/N)]]</f>
        <v xml:space="preserve">No </v>
      </c>
      <c r="X309" s="52" t="str">
        <f>Table1[[#This Row],[Standard Opt/Mandatory]]</f>
        <v>n/a</v>
      </c>
      <c r="Y309" s="52" t="str">
        <f>Table1[[#This Row],[Standard code for all incident types (Y/N)]]</f>
        <v xml:space="preserve">No </v>
      </c>
      <c r="Z309" s="52" t="str">
        <f>Table1[[#This Row],[Standard Opt/Mandatory]]</f>
        <v>n/a</v>
      </c>
      <c r="AA309" s="52" t="s">
        <v>47</v>
      </c>
      <c r="AB309" s="52" t="s">
        <v>1727</v>
      </c>
      <c r="AC309" s="52" t="str">
        <f>Table1[[#This Row],[Standard code for all incident types (Y/N)]]</f>
        <v xml:space="preserve">No </v>
      </c>
      <c r="AD309" s="52" t="str">
        <f>Table1[[#This Row],[Standard Opt/Mandatory]]</f>
        <v>n/a</v>
      </c>
      <c r="AE309" s="52" t="str">
        <f>Table1[[#This Row],[Standard code for all incident types (Y/N)]]</f>
        <v xml:space="preserve">No </v>
      </c>
      <c r="AF309" s="52" t="str">
        <f>Table1[[#This Row],[Standard Opt/Mandatory]]</f>
        <v>n/a</v>
      </c>
      <c r="AG309" s="52"/>
    </row>
    <row r="310" spans="1:33" ht="15" customHeight="1" x14ac:dyDescent="0.25">
      <c r="A310" s="52">
        <f t="shared" si="103"/>
        <v>3</v>
      </c>
      <c r="B310" s="52">
        <f t="shared" si="104"/>
        <v>1</v>
      </c>
      <c r="C310" s="52">
        <f t="shared" si="105"/>
        <v>8</v>
      </c>
      <c r="D310" s="52">
        <f t="shared" si="106"/>
        <v>1</v>
      </c>
      <c r="E310" s="53" t="str">
        <f t="shared" si="107"/>
        <v>3.1.8.1</v>
      </c>
      <c r="F310" s="52" t="s">
        <v>2694</v>
      </c>
      <c r="G310" s="54" t="str">
        <f t="shared" si="108"/>
        <v>3 - Outcome based codes</v>
      </c>
      <c r="H310" s="52" t="s">
        <v>2705</v>
      </c>
      <c r="I310" s="54" t="str">
        <f t="shared" si="109"/>
        <v>3.1 - Patient safety incident</v>
      </c>
      <c r="J310" s="52" t="s">
        <v>2478</v>
      </c>
      <c r="K310" s="54" t="str">
        <f t="shared" si="110"/>
        <v>3.1.8 - Medical device error description</v>
      </c>
      <c r="L310" s="52" t="s">
        <v>2479</v>
      </c>
      <c r="M310" s="54" t="str">
        <f t="shared" si="111"/>
        <v>3.1.8.1 - Failure of device</v>
      </c>
      <c r="N310" s="59" t="str">
        <f t="shared" si="112"/>
        <v>Failure of device</v>
      </c>
      <c r="O310" s="59" t="str">
        <f>Table1[Full Reference Number]&amp;" - "&amp;Table1[Final Code level Name]</f>
        <v>3.1.8.1 - Failure of device</v>
      </c>
      <c r="P310" s="56"/>
      <c r="Q310" s="56" t="s">
        <v>1729</v>
      </c>
      <c r="R310" s="52" t="s">
        <v>1561</v>
      </c>
      <c r="S310" s="52" t="s">
        <v>1746</v>
      </c>
      <c r="T310" s="52" t="s">
        <v>1561</v>
      </c>
      <c r="U310" s="52" t="str">
        <f>Table1[[#This Row],[Standard code for all incident types (Y/N)]]</f>
        <v xml:space="preserve">No </v>
      </c>
      <c r="V310" s="52" t="str">
        <f>Table1[[#This Row],[Standard Opt/Mandatory]]</f>
        <v>n/a</v>
      </c>
      <c r="W310" s="52" t="str">
        <f>Table1[[#This Row],[Standard code for all incident types (Y/N)]]</f>
        <v xml:space="preserve">No </v>
      </c>
      <c r="X310" s="52" t="str">
        <f>Table1[[#This Row],[Standard Opt/Mandatory]]</f>
        <v>n/a</v>
      </c>
      <c r="Y310" s="52" t="str">
        <f>Table1[[#This Row],[Standard code for all incident types (Y/N)]]</f>
        <v xml:space="preserve">No </v>
      </c>
      <c r="Z310" s="52" t="str">
        <f>Table1[[#This Row],[Standard Opt/Mandatory]]</f>
        <v>n/a</v>
      </c>
      <c r="AA310" s="52" t="s">
        <v>47</v>
      </c>
      <c r="AB310" s="52" t="s">
        <v>1726</v>
      </c>
      <c r="AC310" s="52" t="str">
        <f>Table1[[#This Row],[Standard code for all incident types (Y/N)]]</f>
        <v xml:space="preserve">No </v>
      </c>
      <c r="AD310" s="52" t="str">
        <f>Table1[[#This Row],[Standard Opt/Mandatory]]</f>
        <v>n/a</v>
      </c>
      <c r="AE310" s="52" t="str">
        <f>Table1[[#This Row],[Standard code for all incident types (Y/N)]]</f>
        <v xml:space="preserve">No </v>
      </c>
      <c r="AF310" s="52" t="str">
        <f>Table1[[#This Row],[Standard Opt/Mandatory]]</f>
        <v>n/a</v>
      </c>
      <c r="AG310" s="52"/>
    </row>
    <row r="311" spans="1:33" ht="15" customHeight="1" x14ac:dyDescent="0.25">
      <c r="A311" s="52">
        <f t="shared" si="103"/>
        <v>3</v>
      </c>
      <c r="B311" s="52">
        <f t="shared" si="104"/>
        <v>1</v>
      </c>
      <c r="C311" s="52">
        <f t="shared" si="105"/>
        <v>8</v>
      </c>
      <c r="D311" s="52">
        <f t="shared" si="106"/>
        <v>2</v>
      </c>
      <c r="E311" s="53" t="str">
        <f t="shared" si="107"/>
        <v>3.1.8.2</v>
      </c>
      <c r="F311" s="52" t="s">
        <v>2694</v>
      </c>
      <c r="G311" s="54" t="str">
        <f t="shared" si="108"/>
        <v>3 - Outcome based codes</v>
      </c>
      <c r="H311" s="52" t="s">
        <v>2705</v>
      </c>
      <c r="I311" s="54" t="str">
        <f t="shared" si="109"/>
        <v>3.1 - Patient safety incident</v>
      </c>
      <c r="J311" s="52" t="s">
        <v>2478</v>
      </c>
      <c r="K311" s="54" t="str">
        <f t="shared" si="110"/>
        <v>3.1.8 - Medical device error description</v>
      </c>
      <c r="L311" s="52" t="s">
        <v>2480</v>
      </c>
      <c r="M311" s="54" t="str">
        <f t="shared" si="111"/>
        <v>3.1.8.2 - Lack of availability of device </v>
      </c>
      <c r="N311" s="59" t="str">
        <f t="shared" si="112"/>
        <v>Lack of availability of device </v>
      </c>
      <c r="O311" s="59" t="str">
        <f>Table1[Full Reference Number]&amp;" - "&amp;Table1[Final Code level Name]</f>
        <v>3.1.8.2 - Lack of availability of device </v>
      </c>
      <c r="P311" s="56"/>
      <c r="Q311" s="56" t="s">
        <v>1729</v>
      </c>
      <c r="R311" s="52" t="s">
        <v>1561</v>
      </c>
      <c r="S311" s="52" t="s">
        <v>1746</v>
      </c>
      <c r="T311" s="52" t="s">
        <v>1561</v>
      </c>
      <c r="U311" s="52" t="str">
        <f>Table1[[#This Row],[Standard code for all incident types (Y/N)]]</f>
        <v xml:space="preserve">No </v>
      </c>
      <c r="V311" s="52" t="str">
        <f>Table1[[#This Row],[Standard Opt/Mandatory]]</f>
        <v>n/a</v>
      </c>
      <c r="W311" s="52" t="str">
        <f>Table1[[#This Row],[Standard code for all incident types (Y/N)]]</f>
        <v xml:space="preserve">No </v>
      </c>
      <c r="X311" s="52" t="str">
        <f>Table1[[#This Row],[Standard Opt/Mandatory]]</f>
        <v>n/a</v>
      </c>
      <c r="Y311" s="52" t="str">
        <f>Table1[[#This Row],[Standard code for all incident types (Y/N)]]</f>
        <v xml:space="preserve">No </v>
      </c>
      <c r="Z311" s="52" t="str">
        <f>Table1[[#This Row],[Standard Opt/Mandatory]]</f>
        <v>n/a</v>
      </c>
      <c r="AA311" s="52" t="s">
        <v>47</v>
      </c>
      <c r="AB311" s="52" t="s">
        <v>1726</v>
      </c>
      <c r="AC311" s="52" t="str">
        <f>Table1[[#This Row],[Standard code for all incident types (Y/N)]]</f>
        <v xml:space="preserve">No </v>
      </c>
      <c r="AD311" s="52" t="str">
        <f>Table1[[#This Row],[Standard Opt/Mandatory]]</f>
        <v>n/a</v>
      </c>
      <c r="AE311" s="52" t="str">
        <f>Table1[[#This Row],[Standard code for all incident types (Y/N)]]</f>
        <v xml:space="preserve">No </v>
      </c>
      <c r="AF311" s="52" t="str">
        <f>Table1[[#This Row],[Standard Opt/Mandatory]]</f>
        <v>n/a</v>
      </c>
      <c r="AG311" s="52"/>
    </row>
    <row r="312" spans="1:33" ht="15" customHeight="1" x14ac:dyDescent="0.25">
      <c r="A312" s="52">
        <f t="shared" si="103"/>
        <v>3</v>
      </c>
      <c r="B312" s="52">
        <f t="shared" si="104"/>
        <v>1</v>
      </c>
      <c r="C312" s="52">
        <f t="shared" si="105"/>
        <v>8</v>
      </c>
      <c r="D312" s="52">
        <f t="shared" si="106"/>
        <v>3</v>
      </c>
      <c r="E312" s="53" t="str">
        <f t="shared" si="107"/>
        <v>3.1.8.3</v>
      </c>
      <c r="F312" s="52" t="s">
        <v>2694</v>
      </c>
      <c r="G312" s="54" t="str">
        <f t="shared" si="108"/>
        <v>3 - Outcome based codes</v>
      </c>
      <c r="H312" s="52" t="s">
        <v>2705</v>
      </c>
      <c r="I312" s="54" t="str">
        <f t="shared" si="109"/>
        <v>3.1 - Patient safety incident</v>
      </c>
      <c r="J312" s="52" t="s">
        <v>2478</v>
      </c>
      <c r="K312" s="54" t="str">
        <f t="shared" si="110"/>
        <v>3.1.8 - Medical device error description</v>
      </c>
      <c r="L312" s="52" t="s">
        <v>2481</v>
      </c>
      <c r="M312" s="54" t="str">
        <f t="shared" si="111"/>
        <v xml:space="preserve">3.1.8.3 - User error </v>
      </c>
      <c r="N312" s="59" t="str">
        <f t="shared" si="112"/>
        <v xml:space="preserve">User error </v>
      </c>
      <c r="O312" s="59" t="str">
        <f>Table1[Full Reference Number]&amp;" - "&amp;Table1[Final Code level Name]</f>
        <v xml:space="preserve">3.1.8.3 - User error </v>
      </c>
      <c r="P312" s="56"/>
      <c r="Q312" s="56" t="s">
        <v>1729</v>
      </c>
      <c r="R312" s="52" t="s">
        <v>1561</v>
      </c>
      <c r="S312" s="52" t="s">
        <v>1746</v>
      </c>
      <c r="T312" s="52" t="s">
        <v>1561</v>
      </c>
      <c r="U312" s="52" t="str">
        <f>Table1[[#This Row],[Standard code for all incident types (Y/N)]]</f>
        <v xml:space="preserve">No </v>
      </c>
      <c r="V312" s="52" t="str">
        <f>Table1[[#This Row],[Standard Opt/Mandatory]]</f>
        <v>n/a</v>
      </c>
      <c r="W312" s="52" t="str">
        <f>Table1[[#This Row],[Standard code for all incident types (Y/N)]]</f>
        <v xml:space="preserve">No </v>
      </c>
      <c r="X312" s="52" t="str">
        <f>Table1[[#This Row],[Standard Opt/Mandatory]]</f>
        <v>n/a</v>
      </c>
      <c r="Y312" s="52" t="str">
        <f>Table1[[#This Row],[Standard code for all incident types (Y/N)]]</f>
        <v xml:space="preserve">No </v>
      </c>
      <c r="Z312" s="52" t="str">
        <f>Table1[[#This Row],[Standard Opt/Mandatory]]</f>
        <v>n/a</v>
      </c>
      <c r="AA312" s="52" t="s">
        <v>47</v>
      </c>
      <c r="AB312" s="52" t="s">
        <v>1726</v>
      </c>
      <c r="AC312" s="52" t="str">
        <f>Table1[[#This Row],[Standard code for all incident types (Y/N)]]</f>
        <v xml:space="preserve">No </v>
      </c>
      <c r="AD312" s="52" t="str">
        <f>Table1[[#This Row],[Standard Opt/Mandatory]]</f>
        <v>n/a</v>
      </c>
      <c r="AE312" s="52" t="str">
        <f>Table1[[#This Row],[Standard code for all incident types (Y/N)]]</f>
        <v xml:space="preserve">No </v>
      </c>
      <c r="AF312" s="52" t="str">
        <f>Table1[[#This Row],[Standard Opt/Mandatory]]</f>
        <v>n/a</v>
      </c>
      <c r="AG312" s="52"/>
    </row>
    <row r="313" spans="1:33" ht="15" customHeight="1" x14ac:dyDescent="0.25">
      <c r="A313" s="52">
        <f t="shared" si="103"/>
        <v>3</v>
      </c>
      <c r="B313" s="52">
        <f t="shared" si="104"/>
        <v>1</v>
      </c>
      <c r="C313" s="52">
        <f t="shared" si="105"/>
        <v>8</v>
      </c>
      <c r="D313" s="52">
        <f t="shared" si="106"/>
        <v>4</v>
      </c>
      <c r="E313" s="53" t="str">
        <f t="shared" si="107"/>
        <v>3.1.8.4</v>
      </c>
      <c r="F313" s="52" t="s">
        <v>2694</v>
      </c>
      <c r="G313" s="54" t="str">
        <f t="shared" si="108"/>
        <v>3 - Outcome based codes</v>
      </c>
      <c r="H313" s="52" t="s">
        <v>2705</v>
      </c>
      <c r="I313" s="54" t="str">
        <f t="shared" si="109"/>
        <v>3.1 - Patient safety incident</v>
      </c>
      <c r="J313" s="52" t="s">
        <v>2478</v>
      </c>
      <c r="K313" s="54" t="str">
        <f t="shared" si="110"/>
        <v>3.1.8 - Medical device error description</v>
      </c>
      <c r="L313" s="52" t="s">
        <v>2482</v>
      </c>
      <c r="M313" s="54" t="str">
        <f t="shared" si="111"/>
        <v>3.1.8.4 - Wrong device</v>
      </c>
      <c r="N313" s="59" t="str">
        <f t="shared" si="112"/>
        <v>Wrong device</v>
      </c>
      <c r="O313" s="59" t="str">
        <f>Table1[Full Reference Number]&amp;" - "&amp;Table1[Final Code level Name]</f>
        <v>3.1.8.4 - Wrong device</v>
      </c>
      <c r="P313" s="56"/>
      <c r="Q313" s="56" t="s">
        <v>1729</v>
      </c>
      <c r="R313" s="52" t="s">
        <v>1561</v>
      </c>
      <c r="S313" s="52" t="s">
        <v>1746</v>
      </c>
      <c r="T313" s="52" t="s">
        <v>1561</v>
      </c>
      <c r="U313" s="52" t="str">
        <f>Table1[[#This Row],[Standard code for all incident types (Y/N)]]</f>
        <v xml:space="preserve">No </v>
      </c>
      <c r="V313" s="52" t="str">
        <f>Table1[[#This Row],[Standard Opt/Mandatory]]</f>
        <v>n/a</v>
      </c>
      <c r="W313" s="52" t="str">
        <f>Table1[[#This Row],[Standard code for all incident types (Y/N)]]</f>
        <v xml:space="preserve">No </v>
      </c>
      <c r="X313" s="52" t="str">
        <f>Table1[[#This Row],[Standard Opt/Mandatory]]</f>
        <v>n/a</v>
      </c>
      <c r="Y313" s="52" t="str">
        <f>Table1[[#This Row],[Standard code for all incident types (Y/N)]]</f>
        <v xml:space="preserve">No </v>
      </c>
      <c r="Z313" s="52" t="str">
        <f>Table1[[#This Row],[Standard Opt/Mandatory]]</f>
        <v>n/a</v>
      </c>
      <c r="AA313" s="52" t="s">
        <v>47</v>
      </c>
      <c r="AB313" s="52" t="s">
        <v>1726</v>
      </c>
      <c r="AC313" s="52" t="str">
        <f>Table1[[#This Row],[Standard code for all incident types (Y/N)]]</f>
        <v xml:space="preserve">No </v>
      </c>
      <c r="AD313" s="52" t="str">
        <f>Table1[[#This Row],[Standard Opt/Mandatory]]</f>
        <v>n/a</v>
      </c>
      <c r="AE313" s="52" t="str">
        <f>Table1[[#This Row],[Standard code for all incident types (Y/N)]]</f>
        <v xml:space="preserve">No </v>
      </c>
      <c r="AF313" s="52" t="str">
        <f>Table1[[#This Row],[Standard Opt/Mandatory]]</f>
        <v>n/a</v>
      </c>
      <c r="AG313" s="52"/>
    </row>
    <row r="314" spans="1:33" ht="15" customHeight="1" x14ac:dyDescent="0.25">
      <c r="A314" s="52">
        <f t="shared" si="103"/>
        <v>3</v>
      </c>
      <c r="B314" s="52">
        <f t="shared" si="104"/>
        <v>1</v>
      </c>
      <c r="C314" s="52">
        <f t="shared" si="105"/>
        <v>8</v>
      </c>
      <c r="D314" s="52">
        <f t="shared" si="106"/>
        <v>5</v>
      </c>
      <c r="E314" s="53" t="str">
        <f t="shared" si="107"/>
        <v>3.1.8.5</v>
      </c>
      <c r="F314" s="52" t="s">
        <v>2694</v>
      </c>
      <c r="G314" s="54" t="str">
        <f t="shared" si="108"/>
        <v>3 - Outcome based codes</v>
      </c>
      <c r="H314" s="52" t="s">
        <v>2705</v>
      </c>
      <c r="I314" s="54" t="str">
        <f t="shared" si="109"/>
        <v>3.1 - Patient safety incident</v>
      </c>
      <c r="J314" s="52" t="s">
        <v>2478</v>
      </c>
      <c r="K314" s="54" t="str">
        <f t="shared" si="110"/>
        <v>3.1.8 - Medical device error description</v>
      </c>
      <c r="L314" s="52" t="s">
        <v>2483</v>
      </c>
      <c r="M314" s="54" t="str">
        <f t="shared" si="111"/>
        <v xml:space="preserve">3.1.8.5 - Other </v>
      </c>
      <c r="N314" s="59" t="str">
        <f t="shared" si="112"/>
        <v xml:space="preserve">Other </v>
      </c>
      <c r="O314" s="59" t="str">
        <f>Table1[Full Reference Number]&amp;" - "&amp;Table1[Final Code level Name]</f>
        <v xml:space="preserve">3.1.8.5 - Other </v>
      </c>
      <c r="P314" s="56"/>
      <c r="Q314" s="56" t="s">
        <v>1729</v>
      </c>
      <c r="R314" s="52" t="s">
        <v>1561</v>
      </c>
      <c r="S314" s="52" t="s">
        <v>1746</v>
      </c>
      <c r="T314" s="52" t="s">
        <v>1561</v>
      </c>
      <c r="U314" s="52" t="str">
        <f>Table1[[#This Row],[Standard code for all incident types (Y/N)]]</f>
        <v xml:space="preserve">No </v>
      </c>
      <c r="V314" s="52" t="str">
        <f>Table1[[#This Row],[Standard Opt/Mandatory]]</f>
        <v>n/a</v>
      </c>
      <c r="W314" s="52" t="str">
        <f>Table1[[#This Row],[Standard code for all incident types (Y/N)]]</f>
        <v xml:space="preserve">No </v>
      </c>
      <c r="X314" s="52" t="str">
        <f>Table1[[#This Row],[Standard Opt/Mandatory]]</f>
        <v>n/a</v>
      </c>
      <c r="Y314" s="52" t="str">
        <f>Table1[[#This Row],[Standard code for all incident types (Y/N)]]</f>
        <v xml:space="preserve">No </v>
      </c>
      <c r="Z314" s="52" t="str">
        <f>Table1[[#This Row],[Standard Opt/Mandatory]]</f>
        <v>n/a</v>
      </c>
      <c r="AA314" s="52" t="s">
        <v>47</v>
      </c>
      <c r="AB314" s="52" t="s">
        <v>1726</v>
      </c>
      <c r="AC314" s="52" t="str">
        <f>Table1[[#This Row],[Standard code for all incident types (Y/N)]]</f>
        <v xml:space="preserve">No </v>
      </c>
      <c r="AD314" s="52" t="str">
        <f>Table1[[#This Row],[Standard Opt/Mandatory]]</f>
        <v>n/a</v>
      </c>
      <c r="AE314" s="52" t="str">
        <f>Table1[[#This Row],[Standard code for all incident types (Y/N)]]</f>
        <v xml:space="preserve">No </v>
      </c>
      <c r="AF314" s="52" t="str">
        <f>Table1[[#This Row],[Standard Opt/Mandatory]]</f>
        <v>n/a</v>
      </c>
      <c r="AG314" s="52"/>
    </row>
    <row r="315" spans="1:33" ht="15" customHeight="1" x14ac:dyDescent="0.25">
      <c r="A315" s="52">
        <f t="shared" si="103"/>
        <v>3</v>
      </c>
      <c r="B315" s="52">
        <f t="shared" si="104"/>
        <v>1</v>
      </c>
      <c r="C315" s="52">
        <f t="shared" si="105"/>
        <v>8</v>
      </c>
      <c r="D315" s="52">
        <f t="shared" si="106"/>
        <v>6</v>
      </c>
      <c r="E315" s="53" t="str">
        <f t="shared" si="107"/>
        <v>3.1.8.6</v>
      </c>
      <c r="F315" s="52" t="s">
        <v>2694</v>
      </c>
      <c r="G315" s="54" t="str">
        <f t="shared" si="108"/>
        <v>3 - Outcome based codes</v>
      </c>
      <c r="H315" s="52" t="s">
        <v>2705</v>
      </c>
      <c r="I315" s="54" t="str">
        <f t="shared" si="109"/>
        <v>3.1 - Patient safety incident</v>
      </c>
      <c r="J315" s="52" t="s">
        <v>2478</v>
      </c>
      <c r="K315" s="54" t="str">
        <f t="shared" si="110"/>
        <v>3.1.8 - Medical device error description</v>
      </c>
      <c r="L315" s="52" t="s">
        <v>320</v>
      </c>
      <c r="M315" s="54" t="str">
        <f t="shared" si="111"/>
        <v>3.1.8.6 - Unclassified</v>
      </c>
      <c r="N315" s="59" t="str">
        <f t="shared" si="112"/>
        <v>Unclassified</v>
      </c>
      <c r="O315" s="59" t="str">
        <f>Table1[Full Reference Number]&amp;" - "&amp;Table1[Final Code level Name]</f>
        <v>3.1.8.6 - Unclassified</v>
      </c>
      <c r="P315" s="56"/>
      <c r="Q315" s="56" t="s">
        <v>1729</v>
      </c>
      <c r="R315" s="52" t="s">
        <v>1561</v>
      </c>
      <c r="S315" s="52" t="s">
        <v>1746</v>
      </c>
      <c r="T315" s="52" t="s">
        <v>1561</v>
      </c>
      <c r="U315" s="52" t="str">
        <f>Table1[[#This Row],[Standard code for all incident types (Y/N)]]</f>
        <v xml:space="preserve">No </v>
      </c>
      <c r="V315" s="52" t="str">
        <f>Table1[[#This Row],[Standard Opt/Mandatory]]</f>
        <v>n/a</v>
      </c>
      <c r="W315" s="52" t="str">
        <f>Table1[[#This Row],[Standard code for all incident types (Y/N)]]</f>
        <v xml:space="preserve">No </v>
      </c>
      <c r="X315" s="52" t="str">
        <f>Table1[[#This Row],[Standard Opt/Mandatory]]</f>
        <v>n/a</v>
      </c>
      <c r="Y315" s="52" t="str">
        <f>Table1[[#This Row],[Standard code for all incident types (Y/N)]]</f>
        <v xml:space="preserve">No </v>
      </c>
      <c r="Z315" s="52" t="str">
        <f>Table1[[#This Row],[Standard Opt/Mandatory]]</f>
        <v>n/a</v>
      </c>
      <c r="AA315" s="52" t="s">
        <v>47</v>
      </c>
      <c r="AB315" s="52" t="s">
        <v>1726</v>
      </c>
      <c r="AC315" s="52" t="str">
        <f>Table1[[#This Row],[Standard code for all incident types (Y/N)]]</f>
        <v xml:space="preserve">No </v>
      </c>
      <c r="AD315" s="52" t="str">
        <f>Table1[[#This Row],[Standard Opt/Mandatory]]</f>
        <v>n/a</v>
      </c>
      <c r="AE315" s="52" t="str">
        <f>Table1[[#This Row],[Standard code for all incident types (Y/N)]]</f>
        <v xml:space="preserve">No </v>
      </c>
      <c r="AF315" s="52" t="str">
        <f>Table1[[#This Row],[Standard Opt/Mandatory]]</f>
        <v>n/a</v>
      </c>
      <c r="AG315" s="52"/>
    </row>
    <row r="316" spans="1:33" ht="15" customHeight="1" x14ac:dyDescent="0.25">
      <c r="A316" s="52">
        <f t="shared" si="103"/>
        <v>3</v>
      </c>
      <c r="B316" s="52">
        <f t="shared" si="104"/>
        <v>1</v>
      </c>
      <c r="C316" s="52">
        <f t="shared" si="105"/>
        <v>9</v>
      </c>
      <c r="D316" s="52" t="str">
        <f t="shared" si="106"/>
        <v/>
      </c>
      <c r="E316" s="52" t="str">
        <f t="shared" si="97"/>
        <v>3.1.9</v>
      </c>
      <c r="F316" s="52" t="s">
        <v>2694</v>
      </c>
      <c r="G316" s="52" t="str">
        <f t="shared" si="98"/>
        <v>3 - Outcome based codes</v>
      </c>
      <c r="H316" s="52" t="s">
        <v>2705</v>
      </c>
      <c r="I316" s="52" t="str">
        <f t="shared" si="99"/>
        <v>3.1 - Patient safety incident</v>
      </c>
      <c r="J316" s="52" t="s">
        <v>51</v>
      </c>
      <c r="K316" s="52" t="str">
        <f t="shared" si="100"/>
        <v>3.1.9 - Describe what happened</v>
      </c>
      <c r="L316" s="52"/>
      <c r="M316" s="52" t="str">
        <f t="shared" si="101"/>
        <v/>
      </c>
      <c r="N316" s="56" t="str">
        <f t="shared" si="102"/>
        <v>Describe what happened</v>
      </c>
      <c r="O316" s="56" t="str">
        <f>Table1[Full Reference Number]&amp;" - "&amp;Table1[Final Code level Name]</f>
        <v>3.1.9 - Describe what happened</v>
      </c>
      <c r="P316" s="60" t="s">
        <v>2170</v>
      </c>
      <c r="Q316" s="52" t="s">
        <v>1744</v>
      </c>
      <c r="R316" s="52" t="s">
        <v>1561</v>
      </c>
      <c r="S316" s="52" t="s">
        <v>1746</v>
      </c>
      <c r="T316" s="52" t="s">
        <v>1561</v>
      </c>
      <c r="U316" s="52" t="str">
        <f>Table1[[#This Row],[Standard code for all incident types (Y/N)]]</f>
        <v xml:space="preserve">No </v>
      </c>
      <c r="V316" s="52" t="str">
        <f>Table1[[#This Row],[Standard Opt/Mandatory]]</f>
        <v>n/a</v>
      </c>
      <c r="W316" s="52" t="str">
        <f>Table1[[#This Row],[Standard code for all incident types (Y/N)]]</f>
        <v xml:space="preserve">No </v>
      </c>
      <c r="X316" s="52" t="str">
        <f>Table1[[#This Row],[Standard Opt/Mandatory]]</f>
        <v>n/a</v>
      </c>
      <c r="Y316" s="52" t="str">
        <f>Table1[[#This Row],[Standard code for all incident types (Y/N)]]</f>
        <v xml:space="preserve">No </v>
      </c>
      <c r="Z316" s="52" t="str">
        <f>Table1[[#This Row],[Standard Opt/Mandatory]]</f>
        <v>n/a</v>
      </c>
      <c r="AA316" s="52" t="s">
        <v>47</v>
      </c>
      <c r="AB316" s="52" t="s">
        <v>1727</v>
      </c>
      <c r="AC316" s="52" t="str">
        <f>Table1[[#This Row],[Standard code for all incident types (Y/N)]]</f>
        <v xml:space="preserve">No </v>
      </c>
      <c r="AD316" s="52" t="str">
        <f>Table1[[#This Row],[Standard Opt/Mandatory]]</f>
        <v>n/a</v>
      </c>
      <c r="AE316" s="52" t="str">
        <f>Table1[[#This Row],[Standard code for all incident types (Y/N)]]</f>
        <v xml:space="preserve">No </v>
      </c>
      <c r="AF316" s="52" t="str">
        <f>Table1[[#This Row],[Standard Opt/Mandatory]]</f>
        <v>n/a</v>
      </c>
      <c r="AG316" s="52"/>
    </row>
    <row r="317" spans="1:33" ht="15" customHeight="1" x14ac:dyDescent="0.25">
      <c r="A317" s="52">
        <f t="shared" si="103"/>
        <v>3</v>
      </c>
      <c r="B317" s="52">
        <f t="shared" si="104"/>
        <v>1</v>
      </c>
      <c r="C317" s="52">
        <f t="shared" si="105"/>
        <v>10</v>
      </c>
      <c r="D317" s="52" t="str">
        <f t="shared" si="106"/>
        <v/>
      </c>
      <c r="E317" s="52" t="str">
        <f t="shared" si="97"/>
        <v>3.1.10</v>
      </c>
      <c r="F317" s="52" t="s">
        <v>2694</v>
      </c>
      <c r="G317" s="52" t="str">
        <f t="shared" si="98"/>
        <v>3 - Outcome based codes</v>
      </c>
      <c r="H317" s="52" t="s">
        <v>2705</v>
      </c>
      <c r="I317" s="52" t="str">
        <f t="shared" si="99"/>
        <v>3.1 - Patient safety incident</v>
      </c>
      <c r="J317" s="52" t="s">
        <v>52</v>
      </c>
      <c r="K317" s="52" t="str">
        <f t="shared" si="100"/>
        <v>3.1.10 - Underlying causes</v>
      </c>
      <c r="L317" s="52"/>
      <c r="M317" s="52" t="str">
        <f t="shared" si="101"/>
        <v/>
      </c>
      <c r="N317" s="56" t="str">
        <f t="shared" si="102"/>
        <v>Underlying causes</v>
      </c>
      <c r="O317" s="56" t="str">
        <f>Table1[Full Reference Number]&amp;" - "&amp;Table1[Final Code level Name]</f>
        <v>3.1.10 - Underlying causes</v>
      </c>
      <c r="P317" s="56" t="s">
        <v>2171</v>
      </c>
      <c r="Q317" s="52" t="s">
        <v>1744</v>
      </c>
      <c r="R317" s="52" t="s">
        <v>1561</v>
      </c>
      <c r="S317" s="52" t="s">
        <v>1746</v>
      </c>
      <c r="T317" s="52" t="s">
        <v>1561</v>
      </c>
      <c r="U317" s="52" t="str">
        <f>Table1[[#This Row],[Standard code for all incident types (Y/N)]]</f>
        <v xml:space="preserve">No </v>
      </c>
      <c r="V317" s="52" t="str">
        <f>Table1[[#This Row],[Standard Opt/Mandatory]]</f>
        <v>n/a</v>
      </c>
      <c r="W317" s="52" t="str">
        <f>Table1[[#This Row],[Standard code for all incident types (Y/N)]]</f>
        <v xml:space="preserve">No </v>
      </c>
      <c r="X317" s="52" t="str">
        <f>Table1[[#This Row],[Standard Opt/Mandatory]]</f>
        <v>n/a</v>
      </c>
      <c r="Y317" s="52" t="str">
        <f>Table1[[#This Row],[Standard code for all incident types (Y/N)]]</f>
        <v xml:space="preserve">No </v>
      </c>
      <c r="Z317" s="52" t="str">
        <f>Table1[[#This Row],[Standard Opt/Mandatory]]</f>
        <v>n/a</v>
      </c>
      <c r="AA317" s="52" t="s">
        <v>47</v>
      </c>
      <c r="AB317" s="52" t="s">
        <v>1727</v>
      </c>
      <c r="AC317" s="52" t="str">
        <f>Table1[[#This Row],[Standard code for all incident types (Y/N)]]</f>
        <v xml:space="preserve">No </v>
      </c>
      <c r="AD317" s="52" t="str">
        <f>Table1[[#This Row],[Standard Opt/Mandatory]]</f>
        <v>n/a</v>
      </c>
      <c r="AE317" s="52" t="str">
        <f>Table1[[#This Row],[Standard code for all incident types (Y/N)]]</f>
        <v xml:space="preserve">No </v>
      </c>
      <c r="AF317" s="52" t="str">
        <f>Table1[[#This Row],[Standard Opt/Mandatory]]</f>
        <v>n/a</v>
      </c>
      <c r="AG317" s="52"/>
    </row>
    <row r="318" spans="1:33" ht="15" customHeight="1" x14ac:dyDescent="0.25">
      <c r="A318" s="52">
        <f t="shared" si="103"/>
        <v>3</v>
      </c>
      <c r="B318" s="52">
        <f t="shared" si="104"/>
        <v>1</v>
      </c>
      <c r="C318" s="52">
        <f t="shared" si="105"/>
        <v>11</v>
      </c>
      <c r="D318" s="52" t="str">
        <f t="shared" si="106"/>
        <v/>
      </c>
      <c r="E318" s="52" t="str">
        <f t="shared" si="97"/>
        <v>3.1.11</v>
      </c>
      <c r="F318" s="52" t="s">
        <v>2694</v>
      </c>
      <c r="G318" s="52" t="str">
        <f t="shared" si="98"/>
        <v>3 - Outcome based codes</v>
      </c>
      <c r="H318" s="52" t="s">
        <v>2705</v>
      </c>
      <c r="I318" s="52" t="str">
        <f t="shared" si="99"/>
        <v>3.1 - Patient safety incident</v>
      </c>
      <c r="J318" s="52" t="s">
        <v>55</v>
      </c>
      <c r="K318" s="52" t="str">
        <f t="shared" si="100"/>
        <v>3.1.11 - Right or wrong medicine</v>
      </c>
      <c r="L318" s="52"/>
      <c r="M318" s="52" t="str">
        <f t="shared" si="101"/>
        <v/>
      </c>
      <c r="N318" s="56" t="str">
        <f t="shared" si="102"/>
        <v>Right or wrong medicine</v>
      </c>
      <c r="O318" s="56" t="str">
        <f>Table1[Full Reference Number]&amp;" - "&amp;Table1[Final Code level Name]</f>
        <v>3.1.11 - Right or wrong medicine</v>
      </c>
      <c r="P318" s="56"/>
      <c r="Q318" s="52" t="s">
        <v>1743</v>
      </c>
      <c r="R318" s="52" t="s">
        <v>1561</v>
      </c>
      <c r="S318" s="52" t="s">
        <v>1746</v>
      </c>
      <c r="T318" s="52" t="s">
        <v>1561</v>
      </c>
      <c r="U318" s="52" t="str">
        <f>Table1[[#This Row],[Standard code for all incident types (Y/N)]]</f>
        <v xml:space="preserve">No </v>
      </c>
      <c r="V318" s="52" t="str">
        <f>Table1[[#This Row],[Standard Opt/Mandatory]]</f>
        <v>n/a</v>
      </c>
      <c r="W318" s="52" t="str">
        <f>Table1[[#This Row],[Standard code for all incident types (Y/N)]]</f>
        <v xml:space="preserve">No </v>
      </c>
      <c r="X318" s="52" t="str">
        <f>Table1[[#This Row],[Standard Opt/Mandatory]]</f>
        <v>n/a</v>
      </c>
      <c r="Y318" s="52" t="str">
        <f>Table1[[#This Row],[Standard code for all incident types (Y/N)]]</f>
        <v xml:space="preserve">No </v>
      </c>
      <c r="Z318" s="52" t="str">
        <f>Table1[[#This Row],[Standard Opt/Mandatory]]</f>
        <v>n/a</v>
      </c>
      <c r="AA318" s="52" t="s">
        <v>47</v>
      </c>
      <c r="AB318" s="52" t="s">
        <v>1727</v>
      </c>
      <c r="AC318" s="52" t="str">
        <f>Table1[[#This Row],[Standard code for all incident types (Y/N)]]</f>
        <v xml:space="preserve">No </v>
      </c>
      <c r="AD318" s="52" t="str">
        <f>Table1[[#This Row],[Standard Opt/Mandatory]]</f>
        <v>n/a</v>
      </c>
      <c r="AE318" s="52" t="str">
        <f>Table1[[#This Row],[Standard code for all incident types (Y/N)]]</f>
        <v xml:space="preserve">No </v>
      </c>
      <c r="AF318" s="52" t="str">
        <f>Table1[[#This Row],[Standard Opt/Mandatory]]</f>
        <v>n/a</v>
      </c>
      <c r="AG318" s="52"/>
    </row>
    <row r="319" spans="1:33" ht="15" customHeight="1" x14ac:dyDescent="0.25">
      <c r="A319" s="52">
        <f t="shared" si="103"/>
        <v>3</v>
      </c>
      <c r="B319" s="52">
        <f t="shared" si="104"/>
        <v>1</v>
      </c>
      <c r="C319" s="52">
        <f t="shared" si="105"/>
        <v>12</v>
      </c>
      <c r="D319" s="52" t="str">
        <f t="shared" si="106"/>
        <v/>
      </c>
      <c r="E319" s="52" t="str">
        <f t="shared" si="97"/>
        <v>3.1.12</v>
      </c>
      <c r="F319" s="52" t="s">
        <v>2694</v>
      </c>
      <c r="G319" s="52" t="str">
        <f t="shared" si="98"/>
        <v>3 - Outcome based codes</v>
      </c>
      <c r="H319" s="52" t="s">
        <v>2705</v>
      </c>
      <c r="I319" s="52" t="str">
        <f t="shared" si="99"/>
        <v>3.1 - Patient safety incident</v>
      </c>
      <c r="J319" s="52" t="s">
        <v>2378</v>
      </c>
      <c r="K319" s="52" t="str">
        <f t="shared" si="100"/>
        <v>3.1.12 - Actions taken to minimise impact (for NRLS report)</v>
      </c>
      <c r="L319" s="52"/>
      <c r="M319" s="52" t="str">
        <f t="shared" si="101"/>
        <v/>
      </c>
      <c r="N319" s="56" t="str">
        <f t="shared" si="102"/>
        <v>Actions taken to minimise impact (for NRLS report)</v>
      </c>
      <c r="O319" s="56" t="str">
        <f>Table1[Full Reference Number]&amp;" - "&amp;Table1[Final Code level Name]</f>
        <v>3.1.12 - Actions taken to minimise impact (for NRLS report)</v>
      </c>
      <c r="P319" s="56"/>
      <c r="Q319" s="52" t="s">
        <v>1744</v>
      </c>
      <c r="R319" s="52" t="s">
        <v>1561</v>
      </c>
      <c r="S319" s="52" t="s">
        <v>1746</v>
      </c>
      <c r="T319" s="52" t="s">
        <v>1561</v>
      </c>
      <c r="U319" s="52" t="str">
        <f>Table1[[#This Row],[Standard code for all incident types (Y/N)]]</f>
        <v xml:space="preserve">No </v>
      </c>
      <c r="V319" s="52" t="str">
        <f>Table1[[#This Row],[Standard Opt/Mandatory]]</f>
        <v>n/a</v>
      </c>
      <c r="W319" s="52" t="str">
        <f>Table1[[#This Row],[Standard code for all incident types (Y/N)]]</f>
        <v xml:space="preserve">No </v>
      </c>
      <c r="X319" s="52" t="str">
        <f>Table1[[#This Row],[Standard Opt/Mandatory]]</f>
        <v>n/a</v>
      </c>
      <c r="Y319" s="52" t="str">
        <f>Table1[[#This Row],[Standard code for all incident types (Y/N)]]</f>
        <v xml:space="preserve">No </v>
      </c>
      <c r="Z319" s="52" t="str">
        <f>Table1[[#This Row],[Standard Opt/Mandatory]]</f>
        <v>n/a</v>
      </c>
      <c r="AA319" s="52" t="s">
        <v>47</v>
      </c>
      <c r="AB319" s="52" t="s">
        <v>1727</v>
      </c>
      <c r="AC319" s="52" t="str">
        <f>Table1[[#This Row],[Standard code for all incident types (Y/N)]]</f>
        <v xml:space="preserve">No </v>
      </c>
      <c r="AD319" s="52" t="str">
        <f>Table1[[#This Row],[Standard Opt/Mandatory]]</f>
        <v>n/a</v>
      </c>
      <c r="AE319" s="52" t="str">
        <f>Table1[[#This Row],[Standard code for all incident types (Y/N)]]</f>
        <v xml:space="preserve">No </v>
      </c>
      <c r="AF319" s="52" t="str">
        <f>Table1[[#This Row],[Standard Opt/Mandatory]]</f>
        <v>n/a</v>
      </c>
      <c r="AG319" s="52"/>
    </row>
    <row r="320" spans="1:33" ht="15" customHeight="1" x14ac:dyDescent="0.25">
      <c r="A320" s="52">
        <f t="shared" si="103"/>
        <v>3</v>
      </c>
      <c r="B320" s="52">
        <f t="shared" si="104"/>
        <v>1</v>
      </c>
      <c r="C320" s="52">
        <f t="shared" si="105"/>
        <v>13</v>
      </c>
      <c r="D320" s="52" t="str">
        <f t="shared" si="106"/>
        <v/>
      </c>
      <c r="E320" s="52" t="str">
        <f t="shared" si="97"/>
        <v>3.1.13</v>
      </c>
      <c r="F320" s="52" t="s">
        <v>2694</v>
      </c>
      <c r="G320" s="52" t="str">
        <f t="shared" si="98"/>
        <v>3 - Outcome based codes</v>
      </c>
      <c r="H320" s="52" t="s">
        <v>2705</v>
      </c>
      <c r="I320" s="52" t="str">
        <f t="shared" si="99"/>
        <v>3.1 - Patient safety incident</v>
      </c>
      <c r="J320" s="52" t="s">
        <v>2379</v>
      </c>
      <c r="K320" s="52" t="str">
        <f t="shared" si="100"/>
        <v>3.1.13 - Action taken (for NRLS report)</v>
      </c>
      <c r="L320" s="52"/>
      <c r="M320" s="52" t="str">
        <f t="shared" si="101"/>
        <v/>
      </c>
      <c r="N320" s="56" t="str">
        <f t="shared" si="102"/>
        <v>Action taken (for NRLS report)</v>
      </c>
      <c r="O320" s="56" t="str">
        <f>Table1[Full Reference Number]&amp;" - "&amp;Table1[Final Code level Name]</f>
        <v>3.1.13 - Action taken (for NRLS report)</v>
      </c>
      <c r="P320" s="56"/>
      <c r="Q320" s="52" t="s">
        <v>1744</v>
      </c>
      <c r="R320" s="52" t="s">
        <v>1561</v>
      </c>
      <c r="S320" s="52" t="s">
        <v>1746</v>
      </c>
      <c r="T320" s="52" t="s">
        <v>1561</v>
      </c>
      <c r="U320" s="52" t="str">
        <f>Table1[[#This Row],[Standard code for all incident types (Y/N)]]</f>
        <v xml:space="preserve">No </v>
      </c>
      <c r="V320" s="52" t="str">
        <f>Table1[[#This Row],[Standard Opt/Mandatory]]</f>
        <v>n/a</v>
      </c>
      <c r="W320" s="52" t="str">
        <f>Table1[[#This Row],[Standard code for all incident types (Y/N)]]</f>
        <v xml:space="preserve">No </v>
      </c>
      <c r="X320" s="52" t="str">
        <f>Table1[[#This Row],[Standard Opt/Mandatory]]</f>
        <v>n/a</v>
      </c>
      <c r="Y320" s="52" t="str">
        <f>Table1[[#This Row],[Standard code for all incident types (Y/N)]]</f>
        <v xml:space="preserve">No </v>
      </c>
      <c r="Z320" s="52" t="str">
        <f>Table1[[#This Row],[Standard Opt/Mandatory]]</f>
        <v>n/a</v>
      </c>
      <c r="AA320" s="52" t="s">
        <v>47</v>
      </c>
      <c r="AB320" s="52" t="s">
        <v>1727</v>
      </c>
      <c r="AC320" s="52" t="str">
        <f>Table1[[#This Row],[Standard code for all incident types (Y/N)]]</f>
        <v xml:space="preserve">No </v>
      </c>
      <c r="AD320" s="52" t="str">
        <f>Table1[[#This Row],[Standard Opt/Mandatory]]</f>
        <v>n/a</v>
      </c>
      <c r="AE320" s="52" t="str">
        <f>Table1[[#This Row],[Standard code for all incident types (Y/N)]]</f>
        <v xml:space="preserve">No </v>
      </c>
      <c r="AF320" s="52" t="str">
        <f>Table1[[#This Row],[Standard Opt/Mandatory]]</f>
        <v>n/a</v>
      </c>
      <c r="AG320" s="52"/>
    </row>
    <row r="321" spans="1:33" ht="15" customHeight="1" x14ac:dyDescent="0.25">
      <c r="A321" s="52">
        <f t="shared" si="103"/>
        <v>3</v>
      </c>
      <c r="B321" s="52">
        <f t="shared" si="104"/>
        <v>1</v>
      </c>
      <c r="C321" s="52">
        <f t="shared" si="105"/>
        <v>14</v>
      </c>
      <c r="D321" s="52" t="str">
        <f t="shared" si="106"/>
        <v/>
      </c>
      <c r="E321" s="52" t="str">
        <f t="shared" si="97"/>
        <v>3.1.14</v>
      </c>
      <c r="F321" s="52" t="s">
        <v>2694</v>
      </c>
      <c r="G321" s="52" t="str">
        <f t="shared" si="98"/>
        <v>3 - Outcome based codes</v>
      </c>
      <c r="H321" s="52" t="s">
        <v>2705</v>
      </c>
      <c r="I321" s="52" t="str">
        <f t="shared" si="99"/>
        <v>3.1 - Patient safety incident</v>
      </c>
      <c r="J321" s="52" t="s">
        <v>2893</v>
      </c>
      <c r="K321" s="52" t="str">
        <f t="shared" si="100"/>
        <v>3.1.14 - NRLS reference</v>
      </c>
      <c r="L321" s="52"/>
      <c r="M321" s="52" t="str">
        <f t="shared" si="101"/>
        <v/>
      </c>
      <c r="N321" s="56" t="str">
        <f t="shared" si="102"/>
        <v>NRLS reference</v>
      </c>
      <c r="O321" s="56" t="str">
        <f>Table1[Full Reference Number]&amp;" - "&amp;Table1[Final Code level Name]</f>
        <v>3.1.14 - NRLS reference</v>
      </c>
      <c r="P321" s="56"/>
      <c r="Q321" s="52" t="s">
        <v>1744</v>
      </c>
      <c r="R321" s="52" t="s">
        <v>1561</v>
      </c>
      <c r="S321" s="52" t="s">
        <v>1746</v>
      </c>
      <c r="T321" s="52" t="s">
        <v>1561</v>
      </c>
      <c r="U321" s="52" t="str">
        <f>Table1[[#This Row],[Standard code for all incident types (Y/N)]]</f>
        <v xml:space="preserve">No </v>
      </c>
      <c r="V321" s="52" t="str">
        <f>Table1[[#This Row],[Standard Opt/Mandatory]]</f>
        <v>n/a</v>
      </c>
      <c r="W321" s="52" t="str">
        <f>Table1[[#This Row],[Standard code for all incident types (Y/N)]]</f>
        <v xml:space="preserve">No </v>
      </c>
      <c r="X321" s="52" t="str">
        <f>Table1[[#This Row],[Standard Opt/Mandatory]]</f>
        <v>n/a</v>
      </c>
      <c r="Y321" s="52" t="str">
        <f>Table1[[#This Row],[Standard code for all incident types (Y/N)]]</f>
        <v xml:space="preserve">No </v>
      </c>
      <c r="Z321" s="52" t="str">
        <f>Table1[[#This Row],[Standard Opt/Mandatory]]</f>
        <v>n/a</v>
      </c>
      <c r="AA321" s="52" t="s">
        <v>47</v>
      </c>
      <c r="AB321" s="52" t="s">
        <v>1727</v>
      </c>
      <c r="AC321" s="52" t="str">
        <f>Table1[[#This Row],[Standard code for all incident types (Y/N)]]</f>
        <v xml:space="preserve">No </v>
      </c>
      <c r="AD321" s="52" t="str">
        <f>Table1[[#This Row],[Standard Opt/Mandatory]]</f>
        <v>n/a</v>
      </c>
      <c r="AE321" s="52" t="str">
        <f>Table1[[#This Row],[Standard code for all incident types (Y/N)]]</f>
        <v xml:space="preserve">No </v>
      </c>
      <c r="AF321" s="52" t="str">
        <f>Table1[[#This Row],[Standard Opt/Mandatory]]</f>
        <v>n/a</v>
      </c>
      <c r="AG321" s="52"/>
    </row>
    <row r="322" spans="1:33" ht="15" customHeight="1" x14ac:dyDescent="0.25">
      <c r="A322" s="52">
        <f t="shared" si="103"/>
        <v>3</v>
      </c>
      <c r="B322" s="52">
        <f t="shared" si="104"/>
        <v>2</v>
      </c>
      <c r="C322" s="52" t="str">
        <f t="shared" si="105"/>
        <v/>
      </c>
      <c r="D322" s="52" t="str">
        <f t="shared" si="106"/>
        <v/>
      </c>
      <c r="E322" s="53" t="str">
        <f>A322&amp;IF(B322="","","."&amp;B322)&amp;IF(C322="","","."&amp;C322)&amp;IF(D322="","","."&amp;D322)</f>
        <v>3.2</v>
      </c>
      <c r="F322" s="52" t="s">
        <v>2694</v>
      </c>
      <c r="G322" s="54" t="str">
        <f>A322&amp;" - "&amp;F322</f>
        <v>3 - Outcome based codes</v>
      </c>
      <c r="H322" s="52" t="s">
        <v>2706</v>
      </c>
      <c r="I322" s="54" t="str">
        <f>IF(B322="","",A322&amp;"."&amp;B322&amp;" - "&amp;H322)</f>
        <v>3.2 - Duty of candour incident</v>
      </c>
      <c r="J322" s="52"/>
      <c r="K322" s="54" t="str">
        <f>IF(C322="","",A322&amp;"."&amp;B322&amp;"."&amp;C322&amp;" - "&amp;J322)</f>
        <v/>
      </c>
      <c r="L322" s="52"/>
      <c r="M322" s="54" t="str">
        <f>IF(D322="","",A322&amp;"."&amp;B322&amp;"."&amp;C322&amp;"."&amp;D322&amp;" - "&amp;L322)</f>
        <v/>
      </c>
      <c r="N322" s="59" t="str">
        <f>IF(NOT(ISBLANK(L322)),L322,
IF(NOT(ISBLANK(J322)),J322,
IF(NOT(ISBLANK(H322)),H322,
IF(NOT(ISBLANK(F322)),F322))))</f>
        <v>Duty of candour incident</v>
      </c>
      <c r="O322" s="59" t="str">
        <f>Table1[Full Reference Number]&amp;" - "&amp;Table1[Final Code level Name]</f>
        <v>3.2 - Duty of candour incident</v>
      </c>
      <c r="P322" s="56"/>
      <c r="Q322" s="56" t="s">
        <v>837</v>
      </c>
      <c r="R322" s="52" t="s">
        <v>1561</v>
      </c>
      <c r="S322" s="52" t="s">
        <v>1746</v>
      </c>
      <c r="T322" s="52" t="s">
        <v>1561</v>
      </c>
      <c r="U322" s="52" t="str">
        <f>Table1[[#This Row],[Standard code for all incident types (Y/N)]]</f>
        <v xml:space="preserve">No </v>
      </c>
      <c r="V322" s="52" t="str">
        <f>Table1[[#This Row],[Standard Opt/Mandatory]]</f>
        <v>n/a</v>
      </c>
      <c r="W322" s="52" t="str">
        <f>Table1[[#This Row],[Standard code for all incident types (Y/N)]]</f>
        <v xml:space="preserve">No </v>
      </c>
      <c r="X322" s="52" t="str">
        <f>Table1[[#This Row],[Standard Opt/Mandatory]]</f>
        <v>n/a</v>
      </c>
      <c r="Y322" s="52" t="str">
        <f>Table1[[#This Row],[Standard code for all incident types (Y/N)]]</f>
        <v xml:space="preserve">No </v>
      </c>
      <c r="Z322" s="52" t="str">
        <f>Table1[[#This Row],[Standard Opt/Mandatory]]</f>
        <v>n/a</v>
      </c>
      <c r="AA322" s="52" t="s">
        <v>47</v>
      </c>
      <c r="AB322" s="52" t="s">
        <v>1727</v>
      </c>
      <c r="AC322" s="52" t="str">
        <f>Table1[[#This Row],[Standard code for all incident types (Y/N)]]</f>
        <v xml:space="preserve">No </v>
      </c>
      <c r="AD322" s="52" t="str">
        <f>Table1[[#This Row],[Standard Opt/Mandatory]]</f>
        <v>n/a</v>
      </c>
      <c r="AE322" s="52" t="str">
        <f>Table1[[#This Row],[Standard code for all incident types (Y/N)]]</f>
        <v xml:space="preserve">No </v>
      </c>
      <c r="AF322" s="52" t="str">
        <f>Table1[[#This Row],[Standard Opt/Mandatory]]</f>
        <v>n/a</v>
      </c>
      <c r="AG322" s="52"/>
    </row>
    <row r="323" spans="1:33" ht="15" customHeight="1" x14ac:dyDescent="0.25">
      <c r="A323" s="52">
        <f t="shared" si="103"/>
        <v>3</v>
      </c>
      <c r="B323" s="52">
        <f t="shared" si="104"/>
        <v>2</v>
      </c>
      <c r="C323" s="52">
        <f t="shared" si="105"/>
        <v>1</v>
      </c>
      <c r="D323" s="52" t="str">
        <f t="shared" si="106"/>
        <v/>
      </c>
      <c r="E323" s="53" t="str">
        <f>A323&amp;IF(B323="","","."&amp;B323)&amp;IF(C323="","","."&amp;C323)&amp;IF(D323="","","."&amp;D323)</f>
        <v>3.2.1</v>
      </c>
      <c r="F323" s="52" t="s">
        <v>2694</v>
      </c>
      <c r="G323" s="54" t="str">
        <f>A323&amp;" - "&amp;F323</f>
        <v>3 - Outcome based codes</v>
      </c>
      <c r="H323" s="52" t="s">
        <v>2706</v>
      </c>
      <c r="I323" s="54" t="str">
        <f>IF(B323="","",A323&amp;"."&amp;B323&amp;" - "&amp;H323)</f>
        <v>3.2 - Duty of candour incident</v>
      </c>
      <c r="J323" s="52" t="s">
        <v>2754</v>
      </c>
      <c r="K323" s="54" t="str">
        <f>IF(C323="","",A323&amp;"."&amp;B323&amp;"."&amp;C323&amp;" - "&amp;J323)</f>
        <v>3.2.1 - Is this a duty of candour incident?</v>
      </c>
      <c r="L323" s="52"/>
      <c r="M323" s="54" t="str">
        <f>IF(D323="","",A323&amp;"."&amp;B323&amp;"."&amp;C323&amp;"."&amp;D323&amp;" - "&amp;L323)</f>
        <v/>
      </c>
      <c r="N323" s="59" t="str">
        <f>IF(NOT(ISBLANK(L323)),L323,
IF(NOT(ISBLANK(J323)),J323,
IF(NOT(ISBLANK(H323)),H323,
IF(NOT(ISBLANK(F323)),F323))))</f>
        <v>Is this a duty of candour incident?</v>
      </c>
      <c r="O323" s="59" t="str">
        <f>Table1[Full Reference Number]&amp;" - "&amp;Table1[Final Code level Name]</f>
        <v>3.2.1 - Is this a duty of candour incident?</v>
      </c>
      <c r="P323" s="56"/>
      <c r="Q323" s="52" t="s">
        <v>1743</v>
      </c>
      <c r="R323" s="52" t="s">
        <v>1561</v>
      </c>
      <c r="S323" s="52" t="s">
        <v>1746</v>
      </c>
      <c r="T323" s="52" t="s">
        <v>1561</v>
      </c>
      <c r="U323" s="52" t="str">
        <f>Table1[[#This Row],[Standard code for all incident types (Y/N)]]</f>
        <v xml:space="preserve">No </v>
      </c>
      <c r="V323" s="52" t="str">
        <f>Table1[[#This Row],[Standard Opt/Mandatory]]</f>
        <v>n/a</v>
      </c>
      <c r="W323" s="52" t="str">
        <f>Table1[[#This Row],[Standard code for all incident types (Y/N)]]</f>
        <v xml:space="preserve">No </v>
      </c>
      <c r="X323" s="52" t="str">
        <f>Table1[[#This Row],[Standard Opt/Mandatory]]</f>
        <v>n/a</v>
      </c>
      <c r="Y323" s="52" t="str">
        <f>Table1[[#This Row],[Standard code for all incident types (Y/N)]]</f>
        <v xml:space="preserve">No </v>
      </c>
      <c r="Z323" s="52" t="str">
        <f>Table1[[#This Row],[Standard Opt/Mandatory]]</f>
        <v>n/a</v>
      </c>
      <c r="AA323" s="52" t="s">
        <v>47</v>
      </c>
      <c r="AB323" s="52" t="s">
        <v>1730</v>
      </c>
      <c r="AC323" s="52" t="str">
        <f>Table1[[#This Row],[Standard code for all incident types (Y/N)]]</f>
        <v xml:space="preserve">No </v>
      </c>
      <c r="AD323" s="52" t="str">
        <f>Table1[[#This Row],[Standard Opt/Mandatory]]</f>
        <v>n/a</v>
      </c>
      <c r="AE323" s="52" t="str">
        <f>Table1[[#This Row],[Standard code for all incident types (Y/N)]]</f>
        <v xml:space="preserve">No </v>
      </c>
      <c r="AF323" s="52" t="str">
        <f>Table1[[#This Row],[Standard Opt/Mandatory]]</f>
        <v>n/a</v>
      </c>
      <c r="AG323" s="52" t="s">
        <v>2680</v>
      </c>
    </row>
    <row r="324" spans="1:33" ht="15" customHeight="1" x14ac:dyDescent="0.25">
      <c r="A324" s="52">
        <f t="shared" si="103"/>
        <v>3</v>
      </c>
      <c r="B324" s="52">
        <f t="shared" si="104"/>
        <v>2</v>
      </c>
      <c r="C324" s="52">
        <f t="shared" si="105"/>
        <v>2</v>
      </c>
      <c r="D324" s="52" t="str">
        <f t="shared" si="106"/>
        <v/>
      </c>
      <c r="E324" s="53" t="str">
        <f>A324&amp;IF(B324="","","."&amp;B324)&amp;IF(C324="","","."&amp;C324)&amp;IF(D324="","","."&amp;D324)</f>
        <v>3.2.2</v>
      </c>
      <c r="F324" s="52" t="s">
        <v>2694</v>
      </c>
      <c r="G324" s="54" t="str">
        <f>A324&amp;" - "&amp;F324</f>
        <v>3 - Outcome based codes</v>
      </c>
      <c r="H324" s="52" t="s">
        <v>2706</v>
      </c>
      <c r="I324" s="54" t="str">
        <f>IF(B324="","",A324&amp;"."&amp;B324&amp;" - "&amp;H324)</f>
        <v>3.2 - Duty of candour incident</v>
      </c>
      <c r="J324" s="52" t="s">
        <v>2755</v>
      </c>
      <c r="K324" s="54" t="str">
        <f>IF(C324="","",A324&amp;"."&amp;B324&amp;"."&amp;C324&amp;" - "&amp;J324)</f>
        <v>3.2.2 - Date of initial doc report to patient</v>
      </c>
      <c r="L324" s="52"/>
      <c r="M324" s="54" t="str">
        <f>IF(D324="","",A324&amp;"."&amp;B324&amp;"."&amp;C324&amp;"."&amp;D324&amp;" - "&amp;L324)</f>
        <v/>
      </c>
      <c r="N324" s="59" t="str">
        <f>IF(NOT(ISBLANK(L324)),L324,
IF(NOT(ISBLANK(J324)),J324,
IF(NOT(ISBLANK(H324)),H324,
IF(NOT(ISBLANK(F324)),F324))))</f>
        <v>Date of initial doc report to patient</v>
      </c>
      <c r="O324" s="59" t="str">
        <f>Table1[Full Reference Number]&amp;" - "&amp;Table1[Final Code level Name]</f>
        <v>3.2.2 - Date of initial doc report to patient</v>
      </c>
      <c r="P324" s="56"/>
      <c r="Q324" s="56" t="s">
        <v>1749</v>
      </c>
      <c r="R324" s="52" t="s">
        <v>1561</v>
      </c>
      <c r="S324" s="52" t="s">
        <v>1746</v>
      </c>
      <c r="T324" s="52" t="s">
        <v>1561</v>
      </c>
      <c r="U324" s="52" t="str">
        <f>Table1[[#This Row],[Standard code for all incident types (Y/N)]]</f>
        <v xml:space="preserve">No </v>
      </c>
      <c r="V324" s="52" t="str">
        <f>Table1[[#This Row],[Standard Opt/Mandatory]]</f>
        <v>n/a</v>
      </c>
      <c r="W324" s="52" t="str">
        <f>Table1[[#This Row],[Standard code for all incident types (Y/N)]]</f>
        <v xml:space="preserve">No </v>
      </c>
      <c r="X324" s="52" t="str">
        <f>Table1[[#This Row],[Standard Opt/Mandatory]]</f>
        <v>n/a</v>
      </c>
      <c r="Y324" s="52" t="str">
        <f>Table1[[#This Row],[Standard code for all incident types (Y/N)]]</f>
        <v xml:space="preserve">No </v>
      </c>
      <c r="Z324" s="52" t="str">
        <f>Table1[[#This Row],[Standard Opt/Mandatory]]</f>
        <v>n/a</v>
      </c>
      <c r="AA324" s="52" t="s">
        <v>47</v>
      </c>
      <c r="AB324" s="52" t="s">
        <v>1730</v>
      </c>
      <c r="AC324" s="52" t="str">
        <f>Table1[[#This Row],[Standard code for all incident types (Y/N)]]</f>
        <v xml:space="preserve">No </v>
      </c>
      <c r="AD324" s="52" t="str">
        <f>Table1[[#This Row],[Standard Opt/Mandatory]]</f>
        <v>n/a</v>
      </c>
      <c r="AE324" s="52" t="str">
        <f>Table1[[#This Row],[Standard code for all incident types (Y/N)]]</f>
        <v xml:space="preserve">No </v>
      </c>
      <c r="AF324" s="52" t="str">
        <f>Table1[[#This Row],[Standard Opt/Mandatory]]</f>
        <v>n/a</v>
      </c>
      <c r="AG324" s="52"/>
    </row>
    <row r="325" spans="1:33" ht="15" customHeight="1" x14ac:dyDescent="0.25">
      <c r="A325" s="52">
        <f t="shared" si="103"/>
        <v>3</v>
      </c>
      <c r="B325" s="52">
        <f t="shared" si="104"/>
        <v>2</v>
      </c>
      <c r="C325" s="52">
        <f t="shared" si="105"/>
        <v>3</v>
      </c>
      <c r="D325" s="52" t="str">
        <f t="shared" si="106"/>
        <v/>
      </c>
      <c r="E325" s="53" t="str">
        <f>A325&amp;IF(B325="","","."&amp;B325)&amp;IF(C325="","","."&amp;C325)&amp;IF(D325="","","."&amp;D325)</f>
        <v>3.2.3</v>
      </c>
      <c r="F325" s="52" t="s">
        <v>2694</v>
      </c>
      <c r="G325" s="54" t="str">
        <f>A325&amp;" - "&amp;F325</f>
        <v>3 - Outcome based codes</v>
      </c>
      <c r="H325" s="52" t="s">
        <v>2706</v>
      </c>
      <c r="I325" s="54" t="str">
        <f>IF(B325="","",A325&amp;"."&amp;B325&amp;" - "&amp;H325)</f>
        <v>3.2 - Duty of candour incident</v>
      </c>
      <c r="J325" s="52" t="s">
        <v>2756</v>
      </c>
      <c r="K325" s="54" t="str">
        <f>IF(C325="","",A325&amp;"."&amp;B325&amp;"."&amp;C325&amp;" - "&amp;J325)</f>
        <v>3.2.3 - Time of initial doc report to patient</v>
      </c>
      <c r="L325" s="52"/>
      <c r="M325" s="54" t="str">
        <f>IF(D325="","",A325&amp;"."&amp;B325&amp;"."&amp;C325&amp;"."&amp;D325&amp;" - "&amp;L325)</f>
        <v/>
      </c>
      <c r="N325" s="59" t="str">
        <f>IF(NOT(ISBLANK(L325)),L325,
IF(NOT(ISBLANK(J325)),J325,
IF(NOT(ISBLANK(H325)),H325,
IF(NOT(ISBLANK(F325)),F325))))</f>
        <v>Time of initial doc report to patient</v>
      </c>
      <c r="O325" s="59" t="str">
        <f>Table1[Full Reference Number]&amp;" - "&amp;Table1[Final Code level Name]</f>
        <v>3.2.3 - Time of initial doc report to patient</v>
      </c>
      <c r="P325" s="56"/>
      <c r="Q325" s="56" t="s">
        <v>1749</v>
      </c>
      <c r="R325" s="52" t="s">
        <v>1561</v>
      </c>
      <c r="S325" s="52" t="s">
        <v>1746</v>
      </c>
      <c r="T325" s="52" t="s">
        <v>1561</v>
      </c>
      <c r="U325" s="52" t="str">
        <f>Table1[[#This Row],[Standard code for all incident types (Y/N)]]</f>
        <v xml:space="preserve">No </v>
      </c>
      <c r="V325" s="52" t="str">
        <f>Table1[[#This Row],[Standard Opt/Mandatory]]</f>
        <v>n/a</v>
      </c>
      <c r="W325" s="52" t="str">
        <f>Table1[[#This Row],[Standard code for all incident types (Y/N)]]</f>
        <v xml:space="preserve">No </v>
      </c>
      <c r="X325" s="52" t="str">
        <f>Table1[[#This Row],[Standard Opt/Mandatory]]</f>
        <v>n/a</v>
      </c>
      <c r="Y325" s="52" t="str">
        <f>Table1[[#This Row],[Standard code for all incident types (Y/N)]]</f>
        <v xml:space="preserve">No </v>
      </c>
      <c r="Z325" s="52" t="str">
        <f>Table1[[#This Row],[Standard Opt/Mandatory]]</f>
        <v>n/a</v>
      </c>
      <c r="AA325" s="52" t="s">
        <v>47</v>
      </c>
      <c r="AB325" s="52" t="s">
        <v>1730</v>
      </c>
      <c r="AC325" s="52" t="str">
        <f>Table1[[#This Row],[Standard code for all incident types (Y/N)]]</f>
        <v xml:space="preserve">No </v>
      </c>
      <c r="AD325" s="52" t="str">
        <f>Table1[[#This Row],[Standard Opt/Mandatory]]</f>
        <v>n/a</v>
      </c>
      <c r="AE325" s="52" t="str">
        <f>Table1[[#This Row],[Standard code for all incident types (Y/N)]]</f>
        <v xml:space="preserve">No </v>
      </c>
      <c r="AF325" s="52" t="str">
        <f>Table1[[#This Row],[Standard Opt/Mandatory]]</f>
        <v>n/a</v>
      </c>
      <c r="AG325" s="52"/>
    </row>
    <row r="326" spans="1:33" ht="15" customHeight="1" x14ac:dyDescent="0.25">
      <c r="A326" s="52">
        <f t="shared" si="103"/>
        <v>3</v>
      </c>
      <c r="B326" s="52">
        <f t="shared" si="104"/>
        <v>2</v>
      </c>
      <c r="C326" s="52">
        <f t="shared" si="105"/>
        <v>4</v>
      </c>
      <c r="D326" s="52" t="str">
        <f t="shared" si="106"/>
        <v/>
      </c>
      <c r="E326" s="53" t="str">
        <f>A326&amp;IF(B326="","","."&amp;B326)&amp;IF(C326="","","."&amp;C326)&amp;IF(D326="","","."&amp;D326)</f>
        <v>3.2.4</v>
      </c>
      <c r="F326" s="52" t="s">
        <v>2694</v>
      </c>
      <c r="G326" s="54" t="str">
        <f>A326&amp;" - "&amp;F326</f>
        <v>3 - Outcome based codes</v>
      </c>
      <c r="H326" s="52" t="s">
        <v>2706</v>
      </c>
      <c r="I326" s="54" t="str">
        <f>IF(B326="","",A326&amp;"."&amp;B326&amp;" - "&amp;H326)</f>
        <v>3.2 - Duty of candour incident</v>
      </c>
      <c r="J326" s="52" t="s">
        <v>2757</v>
      </c>
      <c r="K326" s="54" t="str">
        <f>IF(C326="","",A326&amp;"."&amp;B326&amp;"."&amp;C326&amp;" - "&amp;J326)</f>
        <v>3.2.4 - Date of closing doc report to patient</v>
      </c>
      <c r="L326" s="52"/>
      <c r="M326" s="54" t="str">
        <f>IF(D326="","",A326&amp;"."&amp;B326&amp;"."&amp;C326&amp;"."&amp;D326&amp;" - "&amp;L326)</f>
        <v/>
      </c>
      <c r="N326" s="59" t="str">
        <f>IF(NOT(ISBLANK(L326)),L326,
IF(NOT(ISBLANK(J326)),J326,
IF(NOT(ISBLANK(H326)),H326,
IF(NOT(ISBLANK(F326)),F326))))</f>
        <v>Date of closing doc report to patient</v>
      </c>
      <c r="O326" s="59" t="str">
        <f>Table1[Full Reference Number]&amp;" - "&amp;Table1[Final Code level Name]</f>
        <v>3.2.4 - Date of closing doc report to patient</v>
      </c>
      <c r="P326" s="56"/>
      <c r="Q326" s="56" t="s">
        <v>1749</v>
      </c>
      <c r="R326" s="52" t="s">
        <v>1561</v>
      </c>
      <c r="S326" s="52" t="s">
        <v>1746</v>
      </c>
      <c r="T326" s="52" t="s">
        <v>1561</v>
      </c>
      <c r="U326" s="52" t="str">
        <f>Table1[[#This Row],[Standard code for all incident types (Y/N)]]</f>
        <v xml:space="preserve">No </v>
      </c>
      <c r="V326" s="52" t="str">
        <f>Table1[[#This Row],[Standard Opt/Mandatory]]</f>
        <v>n/a</v>
      </c>
      <c r="W326" s="52" t="str">
        <f>Table1[[#This Row],[Standard code for all incident types (Y/N)]]</f>
        <v xml:space="preserve">No </v>
      </c>
      <c r="X326" s="52" t="str">
        <f>Table1[[#This Row],[Standard Opt/Mandatory]]</f>
        <v>n/a</v>
      </c>
      <c r="Y326" s="52" t="str">
        <f>Table1[[#This Row],[Standard code for all incident types (Y/N)]]</f>
        <v xml:space="preserve">No </v>
      </c>
      <c r="Z326" s="52" t="str">
        <f>Table1[[#This Row],[Standard Opt/Mandatory]]</f>
        <v>n/a</v>
      </c>
      <c r="AA326" s="52" t="s">
        <v>47</v>
      </c>
      <c r="AB326" s="52" t="s">
        <v>1730</v>
      </c>
      <c r="AC326" s="52" t="str">
        <f>Table1[[#This Row],[Standard code for all incident types (Y/N)]]</f>
        <v xml:space="preserve">No </v>
      </c>
      <c r="AD326" s="52" t="str">
        <f>Table1[[#This Row],[Standard Opt/Mandatory]]</f>
        <v>n/a</v>
      </c>
      <c r="AE326" s="52" t="str">
        <f>Table1[[#This Row],[Standard code for all incident types (Y/N)]]</f>
        <v xml:space="preserve">No </v>
      </c>
      <c r="AF326" s="52" t="str">
        <f>Table1[[#This Row],[Standard Opt/Mandatory]]</f>
        <v>n/a</v>
      </c>
      <c r="AG326" s="52"/>
    </row>
    <row r="327" spans="1:33" ht="15" customHeight="1" x14ac:dyDescent="0.25">
      <c r="A327" s="52">
        <f t="shared" si="103"/>
        <v>3</v>
      </c>
      <c r="B327" s="52">
        <f t="shared" si="104"/>
        <v>3</v>
      </c>
      <c r="C327" s="52" t="str">
        <f t="shared" si="105"/>
        <v/>
      </c>
      <c r="D327" s="52" t="str">
        <f t="shared" si="106"/>
        <v/>
      </c>
      <c r="E327" s="52" t="str">
        <f t="shared" si="97"/>
        <v>3.3</v>
      </c>
      <c r="F327" s="52" t="s">
        <v>2694</v>
      </c>
      <c r="G327" s="52" t="str">
        <f t="shared" si="98"/>
        <v>3 - Outcome based codes</v>
      </c>
      <c r="H327" s="52" t="s">
        <v>2707</v>
      </c>
      <c r="I327" s="52" t="str">
        <f t="shared" si="99"/>
        <v>3.3 - Adverse drug reaction / adverse drug event incident</v>
      </c>
      <c r="J327" s="52"/>
      <c r="K327" s="52" t="str">
        <f t="shared" si="100"/>
        <v/>
      </c>
      <c r="L327" s="52"/>
      <c r="M327" s="52" t="str">
        <f t="shared" si="101"/>
        <v/>
      </c>
      <c r="N327" s="56" t="str">
        <f t="shared" si="102"/>
        <v>Adverse drug reaction / adverse drug event incident</v>
      </c>
      <c r="O327" s="56" t="str">
        <f>Table1[Full Reference Number]&amp;" - "&amp;Table1[Final Code level Name]</f>
        <v>3.3 - Adverse drug reaction / adverse drug event incident</v>
      </c>
      <c r="P327" s="56"/>
      <c r="Q327" s="52" t="s">
        <v>837</v>
      </c>
      <c r="R327" s="52" t="s">
        <v>1561</v>
      </c>
      <c r="S327" s="52" t="s">
        <v>1746</v>
      </c>
      <c r="T327" s="52" t="s">
        <v>1561</v>
      </c>
      <c r="U327" s="52" t="str">
        <f>Table1[[#This Row],[Standard code for all incident types (Y/N)]]</f>
        <v xml:space="preserve">No </v>
      </c>
      <c r="V327" s="52" t="str">
        <f>Table1[[#This Row],[Standard Opt/Mandatory]]</f>
        <v>n/a</v>
      </c>
      <c r="W327" s="52" t="str">
        <f>Table1[[#This Row],[Standard code for all incident types (Y/N)]]</f>
        <v xml:space="preserve">No </v>
      </c>
      <c r="X327" s="52" t="str">
        <f>Table1[[#This Row],[Standard Opt/Mandatory]]</f>
        <v>n/a</v>
      </c>
      <c r="Y327" s="52" t="str">
        <f>Table1[[#This Row],[Standard code for all incident types (Y/N)]]</f>
        <v xml:space="preserve">No </v>
      </c>
      <c r="Z327" s="52" t="str">
        <f>Table1[[#This Row],[Standard Opt/Mandatory]]</f>
        <v>n/a</v>
      </c>
      <c r="AA327" s="52" t="s">
        <v>47</v>
      </c>
      <c r="AB327" s="52" t="s">
        <v>1730</v>
      </c>
      <c r="AC327" s="52" t="str">
        <f>Table1[[#This Row],[Standard code for all incident types (Y/N)]]</f>
        <v xml:space="preserve">No </v>
      </c>
      <c r="AD327" s="52" t="str">
        <f>Table1[[#This Row],[Standard Opt/Mandatory]]</f>
        <v>n/a</v>
      </c>
      <c r="AE327" s="52" t="s">
        <v>47</v>
      </c>
      <c r="AF327" s="52" t="s">
        <v>1727</v>
      </c>
      <c r="AG327" s="52"/>
    </row>
    <row r="328" spans="1:33" ht="15" customHeight="1" x14ac:dyDescent="0.25">
      <c r="A328" s="52">
        <f t="shared" si="103"/>
        <v>3</v>
      </c>
      <c r="B328" s="52">
        <f t="shared" si="104"/>
        <v>3</v>
      </c>
      <c r="C328" s="52">
        <f t="shared" si="105"/>
        <v>1</v>
      </c>
      <c r="D328" s="52" t="str">
        <f t="shared" si="106"/>
        <v/>
      </c>
      <c r="E328" s="61" t="str">
        <f t="shared" ref="E328:E355" si="113">A328&amp;IF(B328="","","."&amp;B328)&amp;IF(C328="","","."&amp;C328)&amp;IF(D328="","","."&amp;D328)</f>
        <v>3.3.1</v>
      </c>
      <c r="F328" s="52" t="s">
        <v>2694</v>
      </c>
      <c r="G328" s="63" t="str">
        <f t="shared" ref="G328:G355" si="114">A328&amp;" - "&amp;F328</f>
        <v>3 - Outcome based codes</v>
      </c>
      <c r="H328" s="52" t="s">
        <v>2707</v>
      </c>
      <c r="I328" s="63" t="str">
        <f t="shared" ref="I328:I355" si="115">IF(B328="","",A328&amp;"."&amp;B328&amp;" - "&amp;H328)</f>
        <v>3.3 - Adverse drug reaction / adverse drug event incident</v>
      </c>
      <c r="J328" s="52" t="s">
        <v>1305</v>
      </c>
      <c r="K328" s="63" t="str">
        <f t="shared" ref="K328:K355" si="116">IF(C328="","",A328&amp;"."&amp;B328&amp;"."&amp;C328&amp;" - "&amp;J328)</f>
        <v>3.3.1 - Medication error</v>
      </c>
      <c r="L328" s="62"/>
      <c r="M328" s="63" t="str">
        <f t="shared" ref="M328:M355" si="117">IF(D328="","",A328&amp;"."&amp;B328&amp;"."&amp;C328&amp;"."&amp;D328&amp;" - "&amp;L328)</f>
        <v/>
      </c>
      <c r="N328" s="65" t="str">
        <f t="shared" ref="N328:N355" si="118">IF(NOT(ISBLANK(L328)),L328,
IF(NOT(ISBLANK(J328)),J328,
IF(NOT(ISBLANK(H328)),H328,
IF(NOT(ISBLANK(F328)),F328))))</f>
        <v>Medication error</v>
      </c>
      <c r="O328" s="65" t="str">
        <f>Table1[Full Reference Number]&amp;" - "&amp;Table1[Final Code level Name]</f>
        <v>3.3.1 - Medication error</v>
      </c>
      <c r="P328" s="66" t="s">
        <v>2574</v>
      </c>
      <c r="Q328" s="66" t="s">
        <v>1743</v>
      </c>
      <c r="R328" s="52" t="s">
        <v>1561</v>
      </c>
      <c r="S328" s="52" t="s">
        <v>1746</v>
      </c>
      <c r="T328" s="52" t="s">
        <v>1561</v>
      </c>
      <c r="U328" s="52" t="str">
        <f>Table1[[#This Row],[Standard code for all incident types (Y/N)]]</f>
        <v xml:space="preserve">No </v>
      </c>
      <c r="V328" s="52" t="str">
        <f>Table1[[#This Row],[Standard Opt/Mandatory]]</f>
        <v>n/a</v>
      </c>
      <c r="W328" s="52" t="s">
        <v>1561</v>
      </c>
      <c r="X328" s="52" t="s">
        <v>1746</v>
      </c>
      <c r="Y328" s="52" t="s">
        <v>1561</v>
      </c>
      <c r="Z328" s="52" t="s">
        <v>1746</v>
      </c>
      <c r="AA328" s="52" t="s">
        <v>47</v>
      </c>
      <c r="AB328" s="52" t="s">
        <v>1726</v>
      </c>
      <c r="AC328" s="52" t="s">
        <v>1561</v>
      </c>
      <c r="AD328" s="52" t="s">
        <v>1746</v>
      </c>
      <c r="AE328" s="52" t="s">
        <v>47</v>
      </c>
      <c r="AF328" s="52" t="s">
        <v>1726</v>
      </c>
      <c r="AG328" s="52"/>
    </row>
    <row r="329" spans="1:33" ht="15" customHeight="1" x14ac:dyDescent="0.25">
      <c r="A329" s="52">
        <f t="shared" si="103"/>
        <v>3</v>
      </c>
      <c r="B329" s="52">
        <f t="shared" si="104"/>
        <v>3</v>
      </c>
      <c r="C329" s="52">
        <f t="shared" si="105"/>
        <v>2</v>
      </c>
      <c r="D329" s="52" t="str">
        <f t="shared" si="106"/>
        <v/>
      </c>
      <c r="E329" s="61" t="str">
        <f t="shared" si="113"/>
        <v>3.3.2</v>
      </c>
      <c r="F329" s="52" t="s">
        <v>2694</v>
      </c>
      <c r="G329" s="63" t="str">
        <f t="shared" si="114"/>
        <v>3 - Outcome based codes</v>
      </c>
      <c r="H329" s="52" t="s">
        <v>2707</v>
      </c>
      <c r="I329" s="63" t="str">
        <f t="shared" si="115"/>
        <v>3.3 - Adverse drug reaction / adverse drug event incident</v>
      </c>
      <c r="J329" s="52" t="s">
        <v>2477</v>
      </c>
      <c r="K329" s="63" t="str">
        <f t="shared" si="116"/>
        <v>3.3.2 - Off label/unlicensed use</v>
      </c>
      <c r="L329" s="62"/>
      <c r="M329" s="63" t="str">
        <f t="shared" si="117"/>
        <v/>
      </c>
      <c r="N329" s="65" t="str">
        <f t="shared" si="118"/>
        <v>Off label/unlicensed use</v>
      </c>
      <c r="O329" s="65" t="str">
        <f>Table1[Full Reference Number]&amp;" - "&amp;Table1[Final Code level Name]</f>
        <v>3.3.2 - Off label/unlicensed use</v>
      </c>
      <c r="P329" s="66"/>
      <c r="Q329" s="66" t="s">
        <v>1743</v>
      </c>
      <c r="R329" s="52" t="s">
        <v>1561</v>
      </c>
      <c r="S329" s="52" t="s">
        <v>1746</v>
      </c>
      <c r="T329" s="52" t="s">
        <v>1561</v>
      </c>
      <c r="U329" s="52" t="str">
        <f>Table1[[#This Row],[Standard code for all incident types (Y/N)]]</f>
        <v xml:space="preserve">No </v>
      </c>
      <c r="V329" s="52" t="str">
        <f>Table1[[#This Row],[Standard Opt/Mandatory]]</f>
        <v>n/a</v>
      </c>
      <c r="W329" s="52" t="s">
        <v>1561</v>
      </c>
      <c r="X329" s="52" t="s">
        <v>1746</v>
      </c>
      <c r="Y329" s="52" t="s">
        <v>1561</v>
      </c>
      <c r="Z329" s="52" t="s">
        <v>1746</v>
      </c>
      <c r="AA329" s="52" t="s">
        <v>47</v>
      </c>
      <c r="AB329" s="52" t="s">
        <v>1726</v>
      </c>
      <c r="AC329" s="52" t="s">
        <v>1561</v>
      </c>
      <c r="AD329" s="52" t="s">
        <v>1746</v>
      </c>
      <c r="AE329" s="52" t="s">
        <v>47</v>
      </c>
      <c r="AF329" s="52" t="s">
        <v>1726</v>
      </c>
      <c r="AG329" s="52"/>
    </row>
    <row r="330" spans="1:33" ht="15" customHeight="1" x14ac:dyDescent="0.25">
      <c r="A330" s="52">
        <f t="shared" si="103"/>
        <v>3</v>
      </c>
      <c r="B330" s="52">
        <f t="shared" si="104"/>
        <v>3</v>
      </c>
      <c r="C330" s="52">
        <f t="shared" si="105"/>
        <v>3</v>
      </c>
      <c r="D330" s="52" t="str">
        <f t="shared" si="106"/>
        <v/>
      </c>
      <c r="E330" s="61" t="str">
        <f t="shared" si="113"/>
        <v>3.3.3</v>
      </c>
      <c r="F330" s="52" t="s">
        <v>2694</v>
      </c>
      <c r="G330" s="63" t="str">
        <f t="shared" si="114"/>
        <v>3 - Outcome based codes</v>
      </c>
      <c r="H330" s="52" t="s">
        <v>2707</v>
      </c>
      <c r="I330" s="63" t="str">
        <f t="shared" si="115"/>
        <v>3.3 - Adverse drug reaction / adverse drug event incident</v>
      </c>
      <c r="J330" s="52" t="s">
        <v>2575</v>
      </c>
      <c r="K330" s="63" t="str">
        <f t="shared" si="116"/>
        <v>3.3.3 - Pregnancy related ADR/ADE</v>
      </c>
      <c r="L330" s="62"/>
      <c r="M330" s="63" t="str">
        <f t="shared" si="117"/>
        <v/>
      </c>
      <c r="N330" s="65" t="str">
        <f t="shared" si="118"/>
        <v>Pregnancy related ADR/ADE</v>
      </c>
      <c r="O330" s="65" t="str">
        <f>Table1[Full Reference Number]&amp;" - "&amp;Table1[Final Code level Name]</f>
        <v>3.3.3 - Pregnancy related ADR/ADE</v>
      </c>
      <c r="P330" s="66"/>
      <c r="Q330" s="66" t="s">
        <v>837</v>
      </c>
      <c r="R330" s="52" t="s">
        <v>1561</v>
      </c>
      <c r="S330" s="52" t="s">
        <v>1746</v>
      </c>
      <c r="T330" s="52" t="s">
        <v>1561</v>
      </c>
      <c r="U330" s="52" t="str">
        <f>Table1[[#This Row],[Standard code for all incident types (Y/N)]]</f>
        <v xml:space="preserve">No </v>
      </c>
      <c r="V330" s="52" t="str">
        <f>Table1[[#This Row],[Standard Opt/Mandatory]]</f>
        <v>n/a</v>
      </c>
      <c r="W330" s="52" t="s">
        <v>1561</v>
      </c>
      <c r="X330" s="52" t="s">
        <v>1746</v>
      </c>
      <c r="Y330" s="52" t="s">
        <v>1561</v>
      </c>
      <c r="Z330" s="52" t="s">
        <v>1746</v>
      </c>
      <c r="AA330" s="52" t="s">
        <v>47</v>
      </c>
      <c r="AB330" s="52" t="s">
        <v>2655</v>
      </c>
      <c r="AC330" s="52" t="s">
        <v>1561</v>
      </c>
      <c r="AD330" s="52" t="s">
        <v>1746</v>
      </c>
      <c r="AE330" s="52" t="s">
        <v>47</v>
      </c>
      <c r="AF330" s="52" t="s">
        <v>1726</v>
      </c>
      <c r="AG330" s="52"/>
    </row>
    <row r="331" spans="1:33" ht="15" customHeight="1" x14ac:dyDescent="0.25">
      <c r="A331" s="52">
        <f t="shared" si="103"/>
        <v>3</v>
      </c>
      <c r="B331" s="52">
        <f t="shared" si="104"/>
        <v>3</v>
      </c>
      <c r="C331" s="52">
        <f t="shared" si="105"/>
        <v>3</v>
      </c>
      <c r="D331" s="52">
        <f t="shared" si="106"/>
        <v>1</v>
      </c>
      <c r="E331" s="61" t="str">
        <f t="shared" si="113"/>
        <v>3.3.3.1</v>
      </c>
      <c r="F331" s="52" t="s">
        <v>2694</v>
      </c>
      <c r="G331" s="63" t="str">
        <f t="shared" si="114"/>
        <v>3 - Outcome based codes</v>
      </c>
      <c r="H331" s="52" t="s">
        <v>2707</v>
      </c>
      <c r="I331" s="63" t="str">
        <f t="shared" si="115"/>
        <v>3.3 - Adverse drug reaction / adverse drug event incident</v>
      </c>
      <c r="J331" s="52" t="s">
        <v>2575</v>
      </c>
      <c r="K331" s="63" t="str">
        <f t="shared" si="116"/>
        <v>3.3.3 - Pregnancy related ADR/ADE</v>
      </c>
      <c r="L331" s="62" t="s">
        <v>2473</v>
      </c>
      <c r="M331" s="63" t="str">
        <f t="shared" si="117"/>
        <v>3.3.3.1 - Exposure during pregnancy</v>
      </c>
      <c r="N331" s="65" t="str">
        <f t="shared" si="118"/>
        <v>Exposure during pregnancy</v>
      </c>
      <c r="O331" s="65" t="str">
        <f>Table1[Full Reference Number]&amp;" - "&amp;Table1[Final Code level Name]</f>
        <v>3.3.3.1 - Exposure during pregnancy</v>
      </c>
      <c r="P331" s="66"/>
      <c r="Q331" s="66" t="s">
        <v>1729</v>
      </c>
      <c r="R331" s="52" t="s">
        <v>1561</v>
      </c>
      <c r="S331" s="52" t="s">
        <v>1746</v>
      </c>
      <c r="T331" s="52" t="s">
        <v>1561</v>
      </c>
      <c r="U331" s="52" t="str">
        <f>Table1[[#This Row],[Standard code for all incident types (Y/N)]]</f>
        <v xml:space="preserve">No </v>
      </c>
      <c r="V331" s="52" t="str">
        <f>Table1[[#This Row],[Standard Opt/Mandatory]]</f>
        <v>n/a</v>
      </c>
      <c r="W331" s="52" t="s">
        <v>1561</v>
      </c>
      <c r="X331" s="52" t="s">
        <v>1746</v>
      </c>
      <c r="Y331" s="52" t="s">
        <v>1561</v>
      </c>
      <c r="Z331" s="52" t="s">
        <v>1746</v>
      </c>
      <c r="AA331" s="52" t="s">
        <v>47</v>
      </c>
      <c r="AB331" s="52" t="s">
        <v>1726</v>
      </c>
      <c r="AC331" s="52" t="s">
        <v>1561</v>
      </c>
      <c r="AD331" s="52" t="s">
        <v>1746</v>
      </c>
      <c r="AE331" s="52" t="s">
        <v>47</v>
      </c>
      <c r="AF331" s="52" t="s">
        <v>1726</v>
      </c>
      <c r="AG331" s="52"/>
    </row>
    <row r="332" spans="1:33" ht="15" customHeight="1" x14ac:dyDescent="0.25">
      <c r="A332" s="52">
        <f t="shared" si="103"/>
        <v>3</v>
      </c>
      <c r="B332" s="52">
        <f t="shared" si="104"/>
        <v>3</v>
      </c>
      <c r="C332" s="52">
        <f t="shared" si="105"/>
        <v>3</v>
      </c>
      <c r="D332" s="52">
        <f t="shared" si="106"/>
        <v>2</v>
      </c>
      <c r="E332" s="61" t="str">
        <f t="shared" si="113"/>
        <v>3.3.3.2</v>
      </c>
      <c r="F332" s="52" t="s">
        <v>2694</v>
      </c>
      <c r="G332" s="63" t="str">
        <f t="shared" si="114"/>
        <v>3 - Outcome based codes</v>
      </c>
      <c r="H332" s="52" t="s">
        <v>2707</v>
      </c>
      <c r="I332" s="63" t="str">
        <f t="shared" si="115"/>
        <v>3.3 - Adverse drug reaction / adverse drug event incident</v>
      </c>
      <c r="J332" s="52" t="s">
        <v>2575</v>
      </c>
      <c r="K332" s="63" t="str">
        <f t="shared" si="116"/>
        <v>3.3.3 - Pregnancy related ADR/ADE</v>
      </c>
      <c r="L332" s="62" t="s">
        <v>2470</v>
      </c>
      <c r="M332" s="63" t="str">
        <f t="shared" si="117"/>
        <v>3.3.3.2 - Congenital abnormality</v>
      </c>
      <c r="N332" s="65" t="str">
        <f t="shared" si="118"/>
        <v>Congenital abnormality</v>
      </c>
      <c r="O332" s="65" t="str">
        <f>Table1[Full Reference Number]&amp;" - "&amp;Table1[Final Code level Name]</f>
        <v>3.3.3.2 - Congenital abnormality</v>
      </c>
      <c r="P332" s="66"/>
      <c r="Q332" s="66" t="s">
        <v>1729</v>
      </c>
      <c r="R332" s="52" t="s">
        <v>1561</v>
      </c>
      <c r="S332" s="52" t="s">
        <v>1746</v>
      </c>
      <c r="T332" s="52" t="s">
        <v>1561</v>
      </c>
      <c r="U332" s="52" t="str">
        <f>Table1[[#This Row],[Standard code for all incident types (Y/N)]]</f>
        <v xml:space="preserve">No </v>
      </c>
      <c r="V332" s="52" t="str">
        <f>Table1[[#This Row],[Standard Opt/Mandatory]]</f>
        <v>n/a</v>
      </c>
      <c r="W332" s="52" t="s">
        <v>1561</v>
      </c>
      <c r="X332" s="52" t="s">
        <v>1746</v>
      </c>
      <c r="Y332" s="52" t="s">
        <v>1561</v>
      </c>
      <c r="Z332" s="52" t="s">
        <v>1746</v>
      </c>
      <c r="AA332" s="52" t="s">
        <v>47</v>
      </c>
      <c r="AB332" s="52" t="s">
        <v>1726</v>
      </c>
      <c r="AC332" s="52" t="s">
        <v>1561</v>
      </c>
      <c r="AD332" s="52" t="s">
        <v>1746</v>
      </c>
      <c r="AE332" s="52" t="s">
        <v>47</v>
      </c>
      <c r="AF332" s="52" t="s">
        <v>1726</v>
      </c>
      <c r="AG332" s="52"/>
    </row>
    <row r="333" spans="1:33" ht="15" customHeight="1" x14ac:dyDescent="0.25">
      <c r="A333" s="52">
        <f t="shared" si="103"/>
        <v>3</v>
      </c>
      <c r="B333" s="52">
        <f t="shared" si="104"/>
        <v>3</v>
      </c>
      <c r="C333" s="52">
        <f t="shared" si="105"/>
        <v>3</v>
      </c>
      <c r="D333" s="52">
        <f t="shared" si="106"/>
        <v>3</v>
      </c>
      <c r="E333" s="61" t="str">
        <f t="shared" si="113"/>
        <v>3.3.3.3</v>
      </c>
      <c r="F333" s="52" t="s">
        <v>2694</v>
      </c>
      <c r="G333" s="63" t="str">
        <f t="shared" si="114"/>
        <v>3 - Outcome based codes</v>
      </c>
      <c r="H333" s="52" t="s">
        <v>2707</v>
      </c>
      <c r="I333" s="63" t="str">
        <f t="shared" si="115"/>
        <v>3.3 - Adverse drug reaction / adverse drug event incident</v>
      </c>
      <c r="J333" s="52" t="s">
        <v>2575</v>
      </c>
      <c r="K333" s="63" t="str">
        <f t="shared" si="116"/>
        <v>3.3.3 - Pregnancy related ADR/ADE</v>
      </c>
      <c r="L333" s="62" t="s">
        <v>2576</v>
      </c>
      <c r="M333" s="63" t="str">
        <f t="shared" si="117"/>
        <v>3.3.3.3 - Exposure during breastfeeding</v>
      </c>
      <c r="N333" s="65" t="str">
        <f t="shared" si="118"/>
        <v>Exposure during breastfeeding</v>
      </c>
      <c r="O333" s="65" t="str">
        <f>Table1[Full Reference Number]&amp;" - "&amp;Table1[Final Code level Name]</f>
        <v>3.3.3.3 - Exposure during breastfeeding</v>
      </c>
      <c r="P333" s="66"/>
      <c r="Q333" s="66" t="s">
        <v>1729</v>
      </c>
      <c r="R333" s="52" t="s">
        <v>1561</v>
      </c>
      <c r="S333" s="52" t="s">
        <v>1746</v>
      </c>
      <c r="T333" s="52" t="s">
        <v>1561</v>
      </c>
      <c r="U333" s="52" t="str">
        <f>Table1[[#This Row],[Standard code for all incident types (Y/N)]]</f>
        <v xml:space="preserve">No </v>
      </c>
      <c r="V333" s="52" t="str">
        <f>Table1[[#This Row],[Standard Opt/Mandatory]]</f>
        <v>n/a</v>
      </c>
      <c r="W333" s="52" t="s">
        <v>1561</v>
      </c>
      <c r="X333" s="52" t="s">
        <v>1746</v>
      </c>
      <c r="Y333" s="52" t="s">
        <v>1561</v>
      </c>
      <c r="Z333" s="52" t="s">
        <v>1746</v>
      </c>
      <c r="AA333" s="52" t="s">
        <v>47</v>
      </c>
      <c r="AB333" s="52" t="s">
        <v>1726</v>
      </c>
      <c r="AC333" s="52" t="s">
        <v>1561</v>
      </c>
      <c r="AD333" s="52" t="s">
        <v>1746</v>
      </c>
      <c r="AE333" s="52" t="s">
        <v>47</v>
      </c>
      <c r="AF333" s="52" t="s">
        <v>1726</v>
      </c>
      <c r="AG333" s="52"/>
    </row>
    <row r="334" spans="1:33" ht="15" customHeight="1" x14ac:dyDescent="0.25">
      <c r="A334" s="52">
        <f t="shared" si="103"/>
        <v>3</v>
      </c>
      <c r="B334" s="52">
        <f t="shared" si="104"/>
        <v>3</v>
      </c>
      <c r="C334" s="52">
        <f t="shared" si="105"/>
        <v>3</v>
      </c>
      <c r="D334" s="52">
        <f t="shared" si="106"/>
        <v>4</v>
      </c>
      <c r="E334" s="61" t="str">
        <f t="shared" si="113"/>
        <v>3.3.3.4</v>
      </c>
      <c r="F334" s="52" t="s">
        <v>2694</v>
      </c>
      <c r="G334" s="63" t="str">
        <f t="shared" si="114"/>
        <v>3 - Outcome based codes</v>
      </c>
      <c r="H334" s="52" t="s">
        <v>2707</v>
      </c>
      <c r="I334" s="63" t="str">
        <f t="shared" si="115"/>
        <v>3.3 - Adverse drug reaction / adverse drug event incident</v>
      </c>
      <c r="J334" s="52" t="s">
        <v>2575</v>
      </c>
      <c r="K334" s="63" t="str">
        <f t="shared" si="116"/>
        <v>3.3.3 - Pregnancy related ADR/ADE</v>
      </c>
      <c r="L334" s="62" t="s">
        <v>2474</v>
      </c>
      <c r="M334" s="63" t="str">
        <f t="shared" si="117"/>
        <v>3.3.3.4 - Paternal exposure during pregnancy</v>
      </c>
      <c r="N334" s="65" t="str">
        <f t="shared" si="118"/>
        <v>Paternal exposure during pregnancy</v>
      </c>
      <c r="O334" s="65" t="str">
        <f>Table1[Full Reference Number]&amp;" - "&amp;Table1[Final Code level Name]</f>
        <v>3.3.3.4 - Paternal exposure during pregnancy</v>
      </c>
      <c r="P334" s="66"/>
      <c r="Q334" s="66" t="s">
        <v>1729</v>
      </c>
      <c r="R334" s="52" t="s">
        <v>1561</v>
      </c>
      <c r="S334" s="52" t="s">
        <v>1746</v>
      </c>
      <c r="T334" s="52" t="s">
        <v>1561</v>
      </c>
      <c r="U334" s="52" t="str">
        <f>Table1[[#This Row],[Standard code for all incident types (Y/N)]]</f>
        <v xml:space="preserve">No </v>
      </c>
      <c r="V334" s="52" t="str">
        <f>Table1[[#This Row],[Standard Opt/Mandatory]]</f>
        <v>n/a</v>
      </c>
      <c r="W334" s="52" t="s">
        <v>1561</v>
      </c>
      <c r="X334" s="52" t="s">
        <v>1746</v>
      </c>
      <c r="Y334" s="52" t="s">
        <v>1561</v>
      </c>
      <c r="Z334" s="52" t="s">
        <v>1746</v>
      </c>
      <c r="AA334" s="52" t="s">
        <v>47</v>
      </c>
      <c r="AB334" s="52" t="s">
        <v>1726</v>
      </c>
      <c r="AC334" s="52" t="s">
        <v>1561</v>
      </c>
      <c r="AD334" s="52" t="s">
        <v>1746</v>
      </c>
      <c r="AE334" s="52" t="s">
        <v>47</v>
      </c>
      <c r="AF334" s="52" t="s">
        <v>1726</v>
      </c>
      <c r="AG334" s="52"/>
    </row>
    <row r="335" spans="1:33" ht="15" customHeight="1" x14ac:dyDescent="0.25">
      <c r="A335" s="52">
        <f t="shared" si="103"/>
        <v>3</v>
      </c>
      <c r="B335" s="52">
        <f t="shared" si="104"/>
        <v>3</v>
      </c>
      <c r="C335" s="52">
        <f t="shared" si="105"/>
        <v>4</v>
      </c>
      <c r="D335" s="52" t="str">
        <f t="shared" si="106"/>
        <v/>
      </c>
      <c r="E335" s="61" t="str">
        <f t="shared" si="113"/>
        <v>3.3.4</v>
      </c>
      <c r="F335" s="52" t="s">
        <v>2694</v>
      </c>
      <c r="G335" s="63" t="str">
        <f t="shared" si="114"/>
        <v>3 - Outcome based codes</v>
      </c>
      <c r="H335" s="52" t="s">
        <v>2707</v>
      </c>
      <c r="I335" s="63" t="str">
        <f t="shared" si="115"/>
        <v>3.3 - Adverse drug reaction / adverse drug event incident</v>
      </c>
      <c r="J335" s="52" t="s">
        <v>2577</v>
      </c>
      <c r="K335" s="63" t="str">
        <f t="shared" si="116"/>
        <v>3.3.4 - Unexpected beneficial therapeutic effects</v>
      </c>
      <c r="L335" s="62"/>
      <c r="M335" s="63" t="str">
        <f t="shared" si="117"/>
        <v/>
      </c>
      <c r="N335" s="65" t="str">
        <f t="shared" si="118"/>
        <v>Unexpected beneficial therapeutic effects</v>
      </c>
      <c r="O335" s="65" t="str">
        <f>Table1[Full Reference Number]&amp;" - "&amp;Table1[Final Code level Name]</f>
        <v>3.3.4 - Unexpected beneficial therapeutic effects</v>
      </c>
      <c r="P335" s="66" t="s">
        <v>2578</v>
      </c>
      <c r="Q335" s="66" t="s">
        <v>1743</v>
      </c>
      <c r="R335" s="52" t="s">
        <v>1561</v>
      </c>
      <c r="S335" s="52" t="s">
        <v>1746</v>
      </c>
      <c r="T335" s="52" t="s">
        <v>1561</v>
      </c>
      <c r="U335" s="52" t="str">
        <f>Table1[[#This Row],[Standard code for all incident types (Y/N)]]</f>
        <v xml:space="preserve">No </v>
      </c>
      <c r="V335" s="52" t="str">
        <f>Table1[[#This Row],[Standard Opt/Mandatory]]</f>
        <v>n/a</v>
      </c>
      <c r="W335" s="52" t="s">
        <v>1561</v>
      </c>
      <c r="X335" s="52" t="s">
        <v>1746</v>
      </c>
      <c r="Y335" s="52" t="s">
        <v>1561</v>
      </c>
      <c r="Z335" s="52" t="s">
        <v>1746</v>
      </c>
      <c r="AA335" s="52" t="s">
        <v>47</v>
      </c>
      <c r="AB335" s="52" t="s">
        <v>1726</v>
      </c>
      <c r="AC335" s="52" t="s">
        <v>1561</v>
      </c>
      <c r="AD335" s="52" t="s">
        <v>1746</v>
      </c>
      <c r="AE335" s="52" t="s">
        <v>47</v>
      </c>
      <c r="AF335" s="52" t="s">
        <v>1726</v>
      </c>
      <c r="AG335" s="52"/>
    </row>
    <row r="336" spans="1:33" ht="15" customHeight="1" x14ac:dyDescent="0.25">
      <c r="A336" s="52">
        <f t="shared" si="103"/>
        <v>3</v>
      </c>
      <c r="B336" s="52">
        <f t="shared" si="104"/>
        <v>3</v>
      </c>
      <c r="C336" s="52">
        <f t="shared" si="105"/>
        <v>5</v>
      </c>
      <c r="D336" s="52" t="str">
        <f t="shared" si="106"/>
        <v/>
      </c>
      <c r="E336" s="61" t="str">
        <f t="shared" si="113"/>
        <v>3.3.5</v>
      </c>
      <c r="F336" s="52" t="s">
        <v>2694</v>
      </c>
      <c r="G336" s="63" t="str">
        <f t="shared" si="114"/>
        <v>3 - Outcome based codes</v>
      </c>
      <c r="H336" s="52" t="s">
        <v>2707</v>
      </c>
      <c r="I336" s="63" t="str">
        <f t="shared" si="115"/>
        <v>3.3 - Adverse drug reaction / adverse drug event incident</v>
      </c>
      <c r="J336" s="52" t="s">
        <v>2476</v>
      </c>
      <c r="K336" s="63" t="str">
        <f t="shared" si="116"/>
        <v>3.3.5 - Lack of drug efficacy</v>
      </c>
      <c r="L336" s="62"/>
      <c r="M336" s="63" t="str">
        <f t="shared" si="117"/>
        <v/>
      </c>
      <c r="N336" s="65" t="str">
        <f t="shared" si="118"/>
        <v>Lack of drug efficacy</v>
      </c>
      <c r="O336" s="65" t="str">
        <f>Table1[Full Reference Number]&amp;" - "&amp;Table1[Final Code level Name]</f>
        <v>3.3.5 - Lack of drug efficacy</v>
      </c>
      <c r="P336" s="66" t="s">
        <v>2579</v>
      </c>
      <c r="Q336" s="66" t="s">
        <v>1743</v>
      </c>
      <c r="R336" s="52" t="s">
        <v>1561</v>
      </c>
      <c r="S336" s="52" t="s">
        <v>1746</v>
      </c>
      <c r="T336" s="52" t="s">
        <v>1561</v>
      </c>
      <c r="U336" s="52" t="str">
        <f>Table1[[#This Row],[Standard code for all incident types (Y/N)]]</f>
        <v xml:space="preserve">No </v>
      </c>
      <c r="V336" s="52" t="str">
        <f>Table1[[#This Row],[Standard Opt/Mandatory]]</f>
        <v>n/a</v>
      </c>
      <c r="W336" s="52" t="s">
        <v>1561</v>
      </c>
      <c r="X336" s="52" t="s">
        <v>1746</v>
      </c>
      <c r="Y336" s="52" t="s">
        <v>1561</v>
      </c>
      <c r="Z336" s="52" t="s">
        <v>1746</v>
      </c>
      <c r="AA336" s="52" t="s">
        <v>47</v>
      </c>
      <c r="AB336" s="52" t="s">
        <v>2655</v>
      </c>
      <c r="AC336" s="52" t="s">
        <v>1561</v>
      </c>
      <c r="AD336" s="52" t="s">
        <v>1746</v>
      </c>
      <c r="AE336" s="52" t="s">
        <v>47</v>
      </c>
      <c r="AF336" s="52" t="s">
        <v>1726</v>
      </c>
      <c r="AG336" s="52"/>
    </row>
    <row r="337" spans="1:33" ht="15" customHeight="1" x14ac:dyDescent="0.25">
      <c r="A337" s="52">
        <f t="shared" si="103"/>
        <v>3</v>
      </c>
      <c r="B337" s="52">
        <f t="shared" si="104"/>
        <v>3</v>
      </c>
      <c r="C337" s="52">
        <f t="shared" si="105"/>
        <v>6</v>
      </c>
      <c r="D337" s="52" t="str">
        <f t="shared" si="106"/>
        <v/>
      </c>
      <c r="E337" s="61" t="str">
        <f t="shared" si="113"/>
        <v>3.3.6</v>
      </c>
      <c r="F337" s="52" t="s">
        <v>2694</v>
      </c>
      <c r="G337" s="63" t="str">
        <f t="shared" si="114"/>
        <v>3 - Outcome based codes</v>
      </c>
      <c r="H337" s="52" t="s">
        <v>2707</v>
      </c>
      <c r="I337" s="63" t="str">
        <f t="shared" si="115"/>
        <v>3.3 - Adverse drug reaction / adverse drug event incident</v>
      </c>
      <c r="J337" s="52" t="s">
        <v>2758</v>
      </c>
      <c r="K337" s="63" t="str">
        <f t="shared" si="116"/>
        <v>3.3.6 - Side effect</v>
      </c>
      <c r="L337" s="62"/>
      <c r="M337" s="63" t="str">
        <f t="shared" si="117"/>
        <v/>
      </c>
      <c r="N337" s="65" t="str">
        <f t="shared" si="118"/>
        <v>Side effect</v>
      </c>
      <c r="O337" s="65" t="str">
        <f>Table1[Full Reference Number]&amp;" - "&amp;Table1[Final Code level Name]</f>
        <v>3.3.6 - Side effect</v>
      </c>
      <c r="P337" s="66"/>
      <c r="Q337" s="66" t="s">
        <v>837</v>
      </c>
      <c r="R337" s="52" t="s">
        <v>1561</v>
      </c>
      <c r="S337" s="52" t="s">
        <v>1746</v>
      </c>
      <c r="T337" s="52" t="s">
        <v>1561</v>
      </c>
      <c r="U337" s="52" t="str">
        <f>Table1[[#This Row],[Standard code for all incident types (Y/N)]]</f>
        <v xml:space="preserve">No </v>
      </c>
      <c r="V337" s="52" t="str">
        <f>Table1[[#This Row],[Standard Opt/Mandatory]]</f>
        <v>n/a</v>
      </c>
      <c r="W337" s="52" t="s">
        <v>1561</v>
      </c>
      <c r="X337" s="52" t="s">
        <v>1746</v>
      </c>
      <c r="Y337" s="52" t="s">
        <v>1561</v>
      </c>
      <c r="Z337" s="52" t="s">
        <v>1746</v>
      </c>
      <c r="AA337" s="52" t="s">
        <v>47</v>
      </c>
      <c r="AB337" s="52" t="s">
        <v>1730</v>
      </c>
      <c r="AC337" s="52" t="s">
        <v>1561</v>
      </c>
      <c r="AD337" s="52" t="s">
        <v>1746</v>
      </c>
      <c r="AE337" s="52" t="s">
        <v>47</v>
      </c>
      <c r="AF337" s="52" t="s">
        <v>1730</v>
      </c>
      <c r="AG337" s="52"/>
    </row>
    <row r="338" spans="1:33" ht="15" customHeight="1" x14ac:dyDescent="0.25">
      <c r="A338" s="52">
        <f t="shared" si="103"/>
        <v>3</v>
      </c>
      <c r="B338" s="52">
        <f t="shared" si="104"/>
        <v>3</v>
      </c>
      <c r="C338" s="52">
        <f t="shared" si="105"/>
        <v>6</v>
      </c>
      <c r="D338" s="52">
        <f t="shared" si="106"/>
        <v>1</v>
      </c>
      <c r="E338" s="61" t="str">
        <f t="shared" si="113"/>
        <v>3.3.6.1</v>
      </c>
      <c r="F338" s="52" t="s">
        <v>2694</v>
      </c>
      <c r="G338" s="63" t="str">
        <f t="shared" si="114"/>
        <v>3 - Outcome based codes</v>
      </c>
      <c r="H338" s="52" t="s">
        <v>2707</v>
      </c>
      <c r="I338" s="63" t="str">
        <f t="shared" si="115"/>
        <v>3.3 - Adverse drug reaction / adverse drug event incident</v>
      </c>
      <c r="J338" s="52" t="s">
        <v>2758</v>
      </c>
      <c r="K338" s="63" t="str">
        <f t="shared" si="116"/>
        <v>3.3.6 - Side effect</v>
      </c>
      <c r="L338" s="62" t="s">
        <v>2580</v>
      </c>
      <c r="M338" s="63" t="str">
        <f t="shared" si="117"/>
        <v>3.3.6.1 - Patient allergic to medicine</v>
      </c>
      <c r="N338" s="65" t="str">
        <f t="shared" si="118"/>
        <v>Patient allergic to medicine</v>
      </c>
      <c r="O338" s="65" t="str">
        <f>Table1[Full Reference Number]&amp;" - "&amp;Table1[Final Code level Name]</f>
        <v>3.3.6.1 - Patient allergic to medicine</v>
      </c>
      <c r="P338" s="66"/>
      <c r="Q338" s="66" t="s">
        <v>1729</v>
      </c>
      <c r="R338" s="52" t="s">
        <v>1561</v>
      </c>
      <c r="S338" s="52" t="s">
        <v>1746</v>
      </c>
      <c r="T338" s="52" t="s">
        <v>1561</v>
      </c>
      <c r="U338" s="52" t="str">
        <f>Table1[[#This Row],[Standard code for all incident types (Y/N)]]</f>
        <v xml:space="preserve">No </v>
      </c>
      <c r="V338" s="52" t="str">
        <f>Table1[[#This Row],[Standard Opt/Mandatory]]</f>
        <v>n/a</v>
      </c>
      <c r="W338" s="52" t="s">
        <v>1561</v>
      </c>
      <c r="X338" s="52" t="s">
        <v>1746</v>
      </c>
      <c r="Y338" s="52" t="s">
        <v>1561</v>
      </c>
      <c r="Z338" s="52" t="s">
        <v>1746</v>
      </c>
      <c r="AA338" s="52" t="s">
        <v>47</v>
      </c>
      <c r="AB338" s="52" t="s">
        <v>1726</v>
      </c>
      <c r="AC338" s="52" t="s">
        <v>1561</v>
      </c>
      <c r="AD338" s="52" t="s">
        <v>1746</v>
      </c>
      <c r="AE338" s="52" t="s">
        <v>47</v>
      </c>
      <c r="AF338" s="52" t="s">
        <v>1726</v>
      </c>
      <c r="AG338" s="52"/>
    </row>
    <row r="339" spans="1:33" ht="15" customHeight="1" x14ac:dyDescent="0.25">
      <c r="A339" s="52">
        <f t="shared" si="103"/>
        <v>3</v>
      </c>
      <c r="B339" s="52">
        <f t="shared" si="104"/>
        <v>3</v>
      </c>
      <c r="C339" s="52">
        <f t="shared" si="105"/>
        <v>6</v>
      </c>
      <c r="D339" s="52">
        <f t="shared" si="106"/>
        <v>2</v>
      </c>
      <c r="E339" s="61" t="str">
        <f t="shared" si="113"/>
        <v>3.3.6.2</v>
      </c>
      <c r="F339" s="52" t="s">
        <v>2694</v>
      </c>
      <c r="G339" s="63" t="str">
        <f t="shared" si="114"/>
        <v>3 - Outcome based codes</v>
      </c>
      <c r="H339" s="52" t="s">
        <v>2707</v>
      </c>
      <c r="I339" s="63" t="str">
        <f t="shared" si="115"/>
        <v>3.3 - Adverse drug reaction / adverse drug event incident</v>
      </c>
      <c r="J339" s="52" t="s">
        <v>2758</v>
      </c>
      <c r="K339" s="63" t="str">
        <f t="shared" si="116"/>
        <v>3.3.6 - Side effect</v>
      </c>
      <c r="L339" s="62" t="s">
        <v>2475</v>
      </c>
      <c r="M339" s="63" t="str">
        <f t="shared" si="117"/>
        <v>3.3.6.2 - Hypersensitivity</v>
      </c>
      <c r="N339" s="65" t="str">
        <f t="shared" si="118"/>
        <v>Hypersensitivity</v>
      </c>
      <c r="O339" s="65" t="str">
        <f>Table1[Full Reference Number]&amp;" - "&amp;Table1[Final Code level Name]</f>
        <v>3.3.6.2 - Hypersensitivity</v>
      </c>
      <c r="P339" s="66" t="s">
        <v>2581</v>
      </c>
      <c r="Q339" s="66" t="s">
        <v>1729</v>
      </c>
      <c r="R339" s="52" t="s">
        <v>1561</v>
      </c>
      <c r="S339" s="52" t="s">
        <v>1746</v>
      </c>
      <c r="T339" s="52" t="s">
        <v>1561</v>
      </c>
      <c r="U339" s="52" t="str">
        <f>Table1[[#This Row],[Standard code for all incident types (Y/N)]]</f>
        <v xml:space="preserve">No </v>
      </c>
      <c r="V339" s="52" t="str">
        <f>Table1[[#This Row],[Standard Opt/Mandatory]]</f>
        <v>n/a</v>
      </c>
      <c r="W339" s="52" t="s">
        <v>1561</v>
      </c>
      <c r="X339" s="52" t="s">
        <v>1746</v>
      </c>
      <c r="Y339" s="52" t="s">
        <v>1561</v>
      </c>
      <c r="Z339" s="52" t="s">
        <v>1746</v>
      </c>
      <c r="AA339" s="52" t="s">
        <v>47</v>
      </c>
      <c r="AB339" s="52" t="s">
        <v>1726</v>
      </c>
      <c r="AC339" s="52" t="s">
        <v>1561</v>
      </c>
      <c r="AD339" s="52" t="s">
        <v>1746</v>
      </c>
      <c r="AE339" s="52" t="s">
        <v>47</v>
      </c>
      <c r="AF339" s="52" t="s">
        <v>1726</v>
      </c>
      <c r="AG339" s="52"/>
    </row>
    <row r="340" spans="1:33" ht="15" customHeight="1" x14ac:dyDescent="0.25">
      <c r="A340" s="52">
        <f t="shared" si="103"/>
        <v>3</v>
      </c>
      <c r="B340" s="52">
        <f t="shared" si="104"/>
        <v>3</v>
      </c>
      <c r="C340" s="52">
        <f t="shared" si="105"/>
        <v>6</v>
      </c>
      <c r="D340" s="52">
        <f t="shared" si="106"/>
        <v>3</v>
      </c>
      <c r="E340" s="61" t="str">
        <f t="shared" si="113"/>
        <v>3.3.6.3</v>
      </c>
      <c r="F340" s="52" t="s">
        <v>2694</v>
      </c>
      <c r="G340" s="63" t="str">
        <f t="shared" si="114"/>
        <v>3 - Outcome based codes</v>
      </c>
      <c r="H340" s="52" t="s">
        <v>2707</v>
      </c>
      <c r="I340" s="63" t="str">
        <f t="shared" si="115"/>
        <v>3.3 - Adverse drug reaction / adverse drug event incident</v>
      </c>
      <c r="J340" s="52" t="s">
        <v>2758</v>
      </c>
      <c r="K340" s="63" t="str">
        <f t="shared" si="116"/>
        <v>3.3.6 - Side effect</v>
      </c>
      <c r="L340" s="62" t="s">
        <v>2582</v>
      </c>
      <c r="M340" s="63" t="str">
        <f t="shared" si="117"/>
        <v>3.3.6.3 - Other known potential side effect of the medicine not reported before for this patient</v>
      </c>
      <c r="N340" s="65" t="str">
        <f t="shared" si="118"/>
        <v>Other known potential side effect of the medicine not reported before for this patient</v>
      </c>
      <c r="O340" s="65" t="str">
        <f>Table1[Full Reference Number]&amp;" - "&amp;Table1[Final Code level Name]</f>
        <v>3.3.6.3 - Other known potential side effect of the medicine not reported before for this patient</v>
      </c>
      <c r="P340" s="66"/>
      <c r="Q340" s="66" t="s">
        <v>1729</v>
      </c>
      <c r="R340" s="52" t="s">
        <v>1561</v>
      </c>
      <c r="S340" s="52" t="s">
        <v>1746</v>
      </c>
      <c r="T340" s="52" t="s">
        <v>1561</v>
      </c>
      <c r="U340" s="52" t="str">
        <f>Table1[[#This Row],[Standard code for all incident types (Y/N)]]</f>
        <v xml:space="preserve">No </v>
      </c>
      <c r="V340" s="52" t="str">
        <f>Table1[[#This Row],[Standard Opt/Mandatory]]</f>
        <v>n/a</v>
      </c>
      <c r="W340" s="52" t="s">
        <v>1561</v>
      </c>
      <c r="X340" s="52" t="s">
        <v>1746</v>
      </c>
      <c r="Y340" s="52" t="s">
        <v>1561</v>
      </c>
      <c r="Z340" s="52" t="s">
        <v>1746</v>
      </c>
      <c r="AA340" s="52" t="s">
        <v>47</v>
      </c>
      <c r="AB340" s="52" t="s">
        <v>1726</v>
      </c>
      <c r="AC340" s="52" t="s">
        <v>1561</v>
      </c>
      <c r="AD340" s="52" t="s">
        <v>1746</v>
      </c>
      <c r="AE340" s="52" t="s">
        <v>47</v>
      </c>
      <c r="AF340" s="52" t="s">
        <v>1726</v>
      </c>
      <c r="AG340" s="52"/>
    </row>
    <row r="341" spans="1:33" ht="15" customHeight="1" x14ac:dyDescent="0.25">
      <c r="A341" s="52">
        <f t="shared" si="103"/>
        <v>3</v>
      </c>
      <c r="B341" s="52">
        <f t="shared" si="104"/>
        <v>3</v>
      </c>
      <c r="C341" s="52">
        <f t="shared" si="105"/>
        <v>6</v>
      </c>
      <c r="D341" s="52">
        <f t="shared" si="106"/>
        <v>4</v>
      </c>
      <c r="E341" s="61" t="str">
        <f t="shared" si="113"/>
        <v>3.3.6.4</v>
      </c>
      <c r="F341" s="52" t="s">
        <v>2694</v>
      </c>
      <c r="G341" s="63" t="str">
        <f t="shared" si="114"/>
        <v>3 - Outcome based codes</v>
      </c>
      <c r="H341" s="52" t="s">
        <v>2707</v>
      </c>
      <c r="I341" s="63" t="str">
        <f t="shared" si="115"/>
        <v>3.3 - Adverse drug reaction / adverse drug event incident</v>
      </c>
      <c r="J341" s="52" t="s">
        <v>2758</v>
      </c>
      <c r="K341" s="63" t="str">
        <f t="shared" si="116"/>
        <v>3.3.6 - Side effect</v>
      </c>
      <c r="L341" s="62" t="s">
        <v>2583</v>
      </c>
      <c r="M341" s="63" t="str">
        <f t="shared" si="117"/>
        <v>3.3.6.4 - Exacerbation of known side effect previously reported for this patient</v>
      </c>
      <c r="N341" s="65" t="str">
        <f t="shared" si="118"/>
        <v>Exacerbation of known side effect previously reported for this patient</v>
      </c>
      <c r="O341" s="65" t="str">
        <f>Table1[Full Reference Number]&amp;" - "&amp;Table1[Final Code level Name]</f>
        <v>3.3.6.4 - Exacerbation of known side effect previously reported for this patient</v>
      </c>
      <c r="P341" s="66"/>
      <c r="Q341" s="66" t="s">
        <v>1729</v>
      </c>
      <c r="R341" s="52" t="s">
        <v>1561</v>
      </c>
      <c r="S341" s="52" t="s">
        <v>1746</v>
      </c>
      <c r="T341" s="52" t="s">
        <v>1561</v>
      </c>
      <c r="U341" s="52" t="str">
        <f>Table1[[#This Row],[Standard code for all incident types (Y/N)]]</f>
        <v xml:space="preserve">No </v>
      </c>
      <c r="V341" s="52" t="str">
        <f>Table1[[#This Row],[Standard Opt/Mandatory]]</f>
        <v>n/a</v>
      </c>
      <c r="W341" s="52" t="s">
        <v>1561</v>
      </c>
      <c r="X341" s="52" t="s">
        <v>1746</v>
      </c>
      <c r="Y341" s="52" t="s">
        <v>1561</v>
      </c>
      <c r="Z341" s="52" t="s">
        <v>1746</v>
      </c>
      <c r="AA341" s="52" t="s">
        <v>47</v>
      </c>
      <c r="AB341" s="52" t="s">
        <v>1726</v>
      </c>
      <c r="AC341" s="52" t="s">
        <v>1561</v>
      </c>
      <c r="AD341" s="52" t="s">
        <v>1746</v>
      </c>
      <c r="AE341" s="52" t="s">
        <v>47</v>
      </c>
      <c r="AF341" s="52" t="s">
        <v>1726</v>
      </c>
      <c r="AG341" s="52"/>
    </row>
    <row r="342" spans="1:33" ht="15" customHeight="1" x14ac:dyDescent="0.25">
      <c r="A342" s="52">
        <f t="shared" si="103"/>
        <v>3</v>
      </c>
      <c r="B342" s="52">
        <f t="shared" si="104"/>
        <v>3</v>
      </c>
      <c r="C342" s="52">
        <f t="shared" si="105"/>
        <v>6</v>
      </c>
      <c r="D342" s="52">
        <f t="shared" si="106"/>
        <v>5</v>
      </c>
      <c r="E342" s="61" t="str">
        <f t="shared" si="113"/>
        <v>3.3.6.5</v>
      </c>
      <c r="F342" s="52" t="s">
        <v>2694</v>
      </c>
      <c r="G342" s="63" t="str">
        <f t="shared" si="114"/>
        <v>3 - Outcome based codes</v>
      </c>
      <c r="H342" s="52" t="s">
        <v>2707</v>
      </c>
      <c r="I342" s="63" t="str">
        <f t="shared" si="115"/>
        <v>3.3 - Adverse drug reaction / adverse drug event incident</v>
      </c>
      <c r="J342" s="52" t="s">
        <v>2758</v>
      </c>
      <c r="K342" s="63" t="str">
        <f t="shared" si="116"/>
        <v>3.3.6 - Side effect</v>
      </c>
      <c r="L342" s="62" t="s">
        <v>2584</v>
      </c>
      <c r="M342" s="63" t="str">
        <f t="shared" si="117"/>
        <v>3.3.6.5 - Other unexpected side effect</v>
      </c>
      <c r="N342" s="65" t="str">
        <f t="shared" si="118"/>
        <v>Other unexpected side effect</v>
      </c>
      <c r="O342" s="65" t="str">
        <f>Table1[Full Reference Number]&amp;" - "&amp;Table1[Final Code level Name]</f>
        <v>3.3.6.5 - Other unexpected side effect</v>
      </c>
      <c r="P342" s="66"/>
      <c r="Q342" s="66" t="s">
        <v>1729</v>
      </c>
      <c r="R342" s="52" t="s">
        <v>1561</v>
      </c>
      <c r="S342" s="52" t="s">
        <v>1746</v>
      </c>
      <c r="T342" s="52" t="s">
        <v>1561</v>
      </c>
      <c r="U342" s="52" t="str">
        <f>Table1[[#This Row],[Standard code for all incident types (Y/N)]]</f>
        <v xml:space="preserve">No </v>
      </c>
      <c r="V342" s="52" t="str">
        <f>Table1[[#This Row],[Standard Opt/Mandatory]]</f>
        <v>n/a</v>
      </c>
      <c r="W342" s="52" t="s">
        <v>1561</v>
      </c>
      <c r="X342" s="52" t="s">
        <v>1746</v>
      </c>
      <c r="Y342" s="52" t="s">
        <v>1561</v>
      </c>
      <c r="Z342" s="52" t="s">
        <v>1746</v>
      </c>
      <c r="AA342" s="52" t="s">
        <v>47</v>
      </c>
      <c r="AB342" s="52" t="s">
        <v>1726</v>
      </c>
      <c r="AC342" s="52" t="s">
        <v>1561</v>
      </c>
      <c r="AD342" s="52" t="s">
        <v>1746</v>
      </c>
      <c r="AE342" s="52" t="s">
        <v>47</v>
      </c>
      <c r="AF342" s="52" t="s">
        <v>1726</v>
      </c>
      <c r="AG342" s="52"/>
    </row>
    <row r="343" spans="1:33" ht="15" customHeight="1" x14ac:dyDescent="0.25">
      <c r="A343" s="52">
        <f t="shared" ref="A343:A406" si="119">IF(F343&lt;&gt;F342,A342+1,A342)</f>
        <v>3</v>
      </c>
      <c r="B343" s="52">
        <f t="shared" ref="B343:B406" si="120">IF(ISERROR(IF(ISBLANK(H343),"",IF(F343&lt;&gt;F342,1,IF(H343&lt;&gt;H342,B342+1,B342)))),1,IF(ISBLANK(H343),"",IF(F343&lt;&gt;F342,1,IF(H343&lt;&gt;H342,B342+1,B342))))</f>
        <v>3</v>
      </c>
      <c r="C343" s="52">
        <f t="shared" ref="C343:C406" si="121">IF(ISERROR(IF(ISBLANK(J343),"",IF(H343&lt;&gt;H342,1,IF(J343&lt;&gt;J342,C342+1,C342)))),1,IF(ISBLANK(J343),"",IF(H343&lt;&gt;H342,1,IF(J343&lt;&gt;J342,C342+1,C342))))</f>
        <v>7</v>
      </c>
      <c r="D343" s="52" t="str">
        <f t="shared" ref="D343:D406" si="122">IF(ISERROR(IF(ISBLANK(L343),"",IF(J343&lt;&gt;J342,1,IF(L343&lt;&gt;L342,D342+1,D342)))),1,IF(ISBLANK(L343),"",IF(J343&lt;&gt;J342,1,IF(L343&lt;&gt;L342,D342+1,D342))))</f>
        <v/>
      </c>
      <c r="E343" s="61" t="str">
        <f t="shared" si="113"/>
        <v>3.3.7</v>
      </c>
      <c r="F343" s="52" t="s">
        <v>2694</v>
      </c>
      <c r="G343" s="63" t="str">
        <f t="shared" si="114"/>
        <v>3 - Outcome based codes</v>
      </c>
      <c r="H343" s="52" t="s">
        <v>2707</v>
      </c>
      <c r="I343" s="63" t="str">
        <f t="shared" si="115"/>
        <v>3.3 - Adverse drug reaction / adverse drug event incident</v>
      </c>
      <c r="J343" s="52" t="s">
        <v>2585</v>
      </c>
      <c r="K343" s="63" t="str">
        <f t="shared" si="116"/>
        <v>3.3.7 - Drug interaction</v>
      </c>
      <c r="L343" s="62"/>
      <c r="M343" s="63" t="str">
        <f t="shared" si="117"/>
        <v/>
      </c>
      <c r="N343" s="65" t="str">
        <f t="shared" si="118"/>
        <v>Drug interaction</v>
      </c>
      <c r="O343" s="65" t="str">
        <f>Table1[Full Reference Number]&amp;" - "&amp;Table1[Final Code level Name]</f>
        <v>3.3.7 - Drug interaction</v>
      </c>
      <c r="P343" s="66" t="s">
        <v>2586</v>
      </c>
      <c r="Q343" s="66" t="s">
        <v>837</v>
      </c>
      <c r="R343" s="52" t="s">
        <v>1561</v>
      </c>
      <c r="S343" s="52" t="s">
        <v>1746</v>
      </c>
      <c r="T343" s="52" t="s">
        <v>1561</v>
      </c>
      <c r="U343" s="52" t="str">
        <f>Table1[[#This Row],[Standard code for all incident types (Y/N)]]</f>
        <v xml:space="preserve">No </v>
      </c>
      <c r="V343" s="52" t="str">
        <f>Table1[[#This Row],[Standard Opt/Mandatory]]</f>
        <v>n/a</v>
      </c>
      <c r="W343" s="52" t="s">
        <v>1561</v>
      </c>
      <c r="X343" s="52" t="s">
        <v>1746</v>
      </c>
      <c r="Y343" s="52" t="s">
        <v>1561</v>
      </c>
      <c r="Z343" s="52" t="s">
        <v>1746</v>
      </c>
      <c r="AA343" s="52" t="s">
        <v>47</v>
      </c>
      <c r="AB343" s="52" t="s">
        <v>1730</v>
      </c>
      <c r="AC343" s="52" t="s">
        <v>1561</v>
      </c>
      <c r="AD343" s="52" t="s">
        <v>1746</v>
      </c>
      <c r="AE343" s="52" t="s">
        <v>47</v>
      </c>
      <c r="AF343" s="52" t="s">
        <v>1730</v>
      </c>
      <c r="AG343" s="52"/>
    </row>
    <row r="344" spans="1:33" ht="15" customHeight="1" x14ac:dyDescent="0.25">
      <c r="A344" s="52">
        <f t="shared" si="119"/>
        <v>3</v>
      </c>
      <c r="B344" s="52">
        <f t="shared" si="120"/>
        <v>3</v>
      </c>
      <c r="C344" s="52">
        <f t="shared" si="121"/>
        <v>7</v>
      </c>
      <c r="D344" s="52">
        <f t="shared" si="122"/>
        <v>1</v>
      </c>
      <c r="E344" s="61" t="str">
        <f t="shared" si="113"/>
        <v>3.3.7.1</v>
      </c>
      <c r="F344" s="52" t="s">
        <v>2694</v>
      </c>
      <c r="G344" s="63" t="str">
        <f t="shared" si="114"/>
        <v>3 - Outcome based codes</v>
      </c>
      <c r="H344" s="52" t="s">
        <v>2707</v>
      </c>
      <c r="I344" s="63" t="str">
        <f t="shared" si="115"/>
        <v>3.3 - Adverse drug reaction / adverse drug event incident</v>
      </c>
      <c r="J344" s="52" t="s">
        <v>2585</v>
      </c>
      <c r="K344" s="63" t="str">
        <f t="shared" si="116"/>
        <v>3.3.7 - Drug interaction</v>
      </c>
      <c r="L344" s="62" t="s">
        <v>2587</v>
      </c>
      <c r="M344" s="63" t="str">
        <f t="shared" si="117"/>
        <v>3.3.7.1 - Known interaction</v>
      </c>
      <c r="N344" s="65" t="str">
        <f t="shared" si="118"/>
        <v>Known interaction</v>
      </c>
      <c r="O344" s="65" t="str">
        <f>Table1[Full Reference Number]&amp;" - "&amp;Table1[Final Code level Name]</f>
        <v>3.3.7.1 - Known interaction</v>
      </c>
      <c r="P344" s="66"/>
      <c r="Q344" s="66" t="s">
        <v>1729</v>
      </c>
      <c r="R344" s="52" t="s">
        <v>1561</v>
      </c>
      <c r="S344" s="52" t="s">
        <v>1746</v>
      </c>
      <c r="T344" s="52" t="s">
        <v>1561</v>
      </c>
      <c r="U344" s="52" t="str">
        <f>Table1[[#This Row],[Standard code for all incident types (Y/N)]]</f>
        <v xml:space="preserve">No </v>
      </c>
      <c r="V344" s="52" t="str">
        <f>Table1[[#This Row],[Standard Opt/Mandatory]]</f>
        <v>n/a</v>
      </c>
      <c r="W344" s="52" t="s">
        <v>1561</v>
      </c>
      <c r="X344" s="52" t="s">
        <v>1746</v>
      </c>
      <c r="Y344" s="52" t="s">
        <v>1561</v>
      </c>
      <c r="Z344" s="52" t="s">
        <v>1746</v>
      </c>
      <c r="AA344" s="52" t="s">
        <v>47</v>
      </c>
      <c r="AB344" s="52" t="s">
        <v>1726</v>
      </c>
      <c r="AC344" s="52" t="s">
        <v>1561</v>
      </c>
      <c r="AD344" s="52" t="s">
        <v>1746</v>
      </c>
      <c r="AE344" s="52" t="s">
        <v>47</v>
      </c>
      <c r="AF344" s="52" t="s">
        <v>1726</v>
      </c>
      <c r="AG344" s="52"/>
    </row>
    <row r="345" spans="1:33" ht="15" customHeight="1" x14ac:dyDescent="0.25">
      <c r="A345" s="52">
        <f t="shared" si="119"/>
        <v>3</v>
      </c>
      <c r="B345" s="52">
        <f t="shared" si="120"/>
        <v>3</v>
      </c>
      <c r="C345" s="52">
        <f t="shared" si="121"/>
        <v>7</v>
      </c>
      <c r="D345" s="52">
        <f t="shared" si="122"/>
        <v>2</v>
      </c>
      <c r="E345" s="61" t="str">
        <f t="shared" si="113"/>
        <v>3.3.7.2</v>
      </c>
      <c r="F345" s="52" t="s">
        <v>2694</v>
      </c>
      <c r="G345" s="63" t="str">
        <f t="shared" si="114"/>
        <v>3 - Outcome based codes</v>
      </c>
      <c r="H345" s="52" t="s">
        <v>2707</v>
      </c>
      <c r="I345" s="63" t="str">
        <f t="shared" si="115"/>
        <v>3.3 - Adverse drug reaction / adverse drug event incident</v>
      </c>
      <c r="J345" s="52" t="s">
        <v>2585</v>
      </c>
      <c r="K345" s="63" t="str">
        <f t="shared" si="116"/>
        <v>3.3.7 - Drug interaction</v>
      </c>
      <c r="L345" s="62" t="s">
        <v>2588</v>
      </c>
      <c r="M345" s="63" t="str">
        <f t="shared" si="117"/>
        <v>3.3.7.2 - Known potential interaction not reported before for this patient</v>
      </c>
      <c r="N345" s="65" t="str">
        <f t="shared" si="118"/>
        <v>Known potential interaction not reported before for this patient</v>
      </c>
      <c r="O345" s="65" t="str">
        <f>Table1[Full Reference Number]&amp;" - "&amp;Table1[Final Code level Name]</f>
        <v>3.3.7.2 - Known potential interaction not reported before for this patient</v>
      </c>
      <c r="P345" s="66"/>
      <c r="Q345" s="66" t="s">
        <v>1729</v>
      </c>
      <c r="R345" s="52" t="s">
        <v>1561</v>
      </c>
      <c r="S345" s="52" t="s">
        <v>1746</v>
      </c>
      <c r="T345" s="52" t="s">
        <v>1561</v>
      </c>
      <c r="U345" s="52" t="str">
        <f>Table1[[#This Row],[Standard code for all incident types (Y/N)]]</f>
        <v xml:space="preserve">No </v>
      </c>
      <c r="V345" s="52" t="str">
        <f>Table1[[#This Row],[Standard Opt/Mandatory]]</f>
        <v>n/a</v>
      </c>
      <c r="W345" s="52" t="s">
        <v>1561</v>
      </c>
      <c r="X345" s="52" t="s">
        <v>1746</v>
      </c>
      <c r="Y345" s="52" t="s">
        <v>1561</v>
      </c>
      <c r="Z345" s="52" t="s">
        <v>1746</v>
      </c>
      <c r="AA345" s="52" t="s">
        <v>47</v>
      </c>
      <c r="AB345" s="52" t="s">
        <v>1726</v>
      </c>
      <c r="AC345" s="52" t="s">
        <v>1561</v>
      </c>
      <c r="AD345" s="52" t="s">
        <v>1746</v>
      </c>
      <c r="AE345" s="52" t="s">
        <v>47</v>
      </c>
      <c r="AF345" s="52" t="s">
        <v>1726</v>
      </c>
      <c r="AG345" s="52"/>
    </row>
    <row r="346" spans="1:33" ht="15" customHeight="1" x14ac:dyDescent="0.25">
      <c r="A346" s="52">
        <f t="shared" si="119"/>
        <v>3</v>
      </c>
      <c r="B346" s="52">
        <f t="shared" si="120"/>
        <v>3</v>
      </c>
      <c r="C346" s="52">
        <f t="shared" si="121"/>
        <v>7</v>
      </c>
      <c r="D346" s="52">
        <f t="shared" si="122"/>
        <v>3</v>
      </c>
      <c r="E346" s="61" t="str">
        <f t="shared" si="113"/>
        <v>3.3.7.3</v>
      </c>
      <c r="F346" s="52" t="s">
        <v>2694</v>
      </c>
      <c r="G346" s="63" t="str">
        <f t="shared" si="114"/>
        <v>3 - Outcome based codes</v>
      </c>
      <c r="H346" s="52" t="s">
        <v>2707</v>
      </c>
      <c r="I346" s="63" t="str">
        <f t="shared" si="115"/>
        <v>3.3 - Adverse drug reaction / adverse drug event incident</v>
      </c>
      <c r="J346" s="52" t="s">
        <v>2585</v>
      </c>
      <c r="K346" s="63" t="str">
        <f t="shared" si="116"/>
        <v>3.3.7 - Drug interaction</v>
      </c>
      <c r="L346" s="62" t="s">
        <v>2590</v>
      </c>
      <c r="M346" s="63" t="str">
        <f t="shared" si="117"/>
        <v>3.3.7.3 - Exacerbation of known interaction previously reported for this patient</v>
      </c>
      <c r="N346" s="65" t="str">
        <f t="shared" si="118"/>
        <v>Exacerbation of known interaction previously reported for this patient</v>
      </c>
      <c r="O346" s="65" t="str">
        <f>Table1[Full Reference Number]&amp;" - "&amp;Table1[Final Code level Name]</f>
        <v>3.3.7.3 - Exacerbation of known interaction previously reported for this patient</v>
      </c>
      <c r="P346" s="66"/>
      <c r="Q346" s="66" t="s">
        <v>1729</v>
      </c>
      <c r="R346" s="52" t="s">
        <v>1561</v>
      </c>
      <c r="S346" s="52" t="s">
        <v>1746</v>
      </c>
      <c r="T346" s="52" t="s">
        <v>1561</v>
      </c>
      <c r="U346" s="52" t="str">
        <f>Table1[[#This Row],[Standard code for all incident types (Y/N)]]</f>
        <v xml:space="preserve">No </v>
      </c>
      <c r="V346" s="52" t="str">
        <f>Table1[[#This Row],[Standard Opt/Mandatory]]</f>
        <v>n/a</v>
      </c>
      <c r="W346" s="52" t="s">
        <v>1561</v>
      </c>
      <c r="X346" s="52" t="s">
        <v>1746</v>
      </c>
      <c r="Y346" s="52" t="s">
        <v>1561</v>
      </c>
      <c r="Z346" s="52" t="s">
        <v>1746</v>
      </c>
      <c r="AA346" s="52" t="s">
        <v>47</v>
      </c>
      <c r="AB346" s="52" t="s">
        <v>1726</v>
      </c>
      <c r="AC346" s="52" t="s">
        <v>1561</v>
      </c>
      <c r="AD346" s="52" t="s">
        <v>1746</v>
      </c>
      <c r="AE346" s="52" t="s">
        <v>47</v>
      </c>
      <c r="AF346" s="52" t="s">
        <v>1726</v>
      </c>
      <c r="AG346" s="52"/>
    </row>
    <row r="347" spans="1:33" ht="15" customHeight="1" x14ac:dyDescent="0.25">
      <c r="A347" s="52">
        <f t="shared" si="119"/>
        <v>3</v>
      </c>
      <c r="B347" s="52">
        <f t="shared" si="120"/>
        <v>3</v>
      </c>
      <c r="C347" s="52">
        <f t="shared" si="121"/>
        <v>7</v>
      </c>
      <c r="D347" s="52">
        <f t="shared" si="122"/>
        <v>4</v>
      </c>
      <c r="E347" s="61" t="str">
        <f t="shared" si="113"/>
        <v>3.3.7.4</v>
      </c>
      <c r="F347" s="52" t="s">
        <v>2694</v>
      </c>
      <c r="G347" s="63" t="str">
        <f t="shared" si="114"/>
        <v>3 - Outcome based codes</v>
      </c>
      <c r="H347" s="52" t="s">
        <v>2707</v>
      </c>
      <c r="I347" s="63" t="str">
        <f t="shared" si="115"/>
        <v>3.3 - Adverse drug reaction / adverse drug event incident</v>
      </c>
      <c r="J347" s="52" t="s">
        <v>2585</v>
      </c>
      <c r="K347" s="63" t="str">
        <f t="shared" si="116"/>
        <v>3.3.7 - Drug interaction</v>
      </c>
      <c r="L347" s="62" t="s">
        <v>2589</v>
      </c>
      <c r="M347" s="63" t="str">
        <f t="shared" si="117"/>
        <v>3.3.7.4 - Unexpected interaction</v>
      </c>
      <c r="N347" s="65" t="str">
        <f t="shared" si="118"/>
        <v>Unexpected interaction</v>
      </c>
      <c r="O347" s="65" t="str">
        <f>Table1[Full Reference Number]&amp;" - "&amp;Table1[Final Code level Name]</f>
        <v>3.3.7.4 - Unexpected interaction</v>
      </c>
      <c r="P347" s="66"/>
      <c r="Q347" s="66" t="s">
        <v>1729</v>
      </c>
      <c r="R347" s="52" t="s">
        <v>1561</v>
      </c>
      <c r="S347" s="52" t="s">
        <v>1746</v>
      </c>
      <c r="T347" s="52" t="s">
        <v>1561</v>
      </c>
      <c r="U347" s="52" t="str">
        <f>Table1[[#This Row],[Standard code for all incident types (Y/N)]]</f>
        <v xml:space="preserve">No </v>
      </c>
      <c r="V347" s="52" t="str">
        <f>Table1[[#This Row],[Standard Opt/Mandatory]]</f>
        <v>n/a</v>
      </c>
      <c r="W347" s="52" t="s">
        <v>1561</v>
      </c>
      <c r="X347" s="52" t="s">
        <v>1746</v>
      </c>
      <c r="Y347" s="52" t="s">
        <v>1561</v>
      </c>
      <c r="Z347" s="52" t="s">
        <v>1746</v>
      </c>
      <c r="AA347" s="52" t="s">
        <v>47</v>
      </c>
      <c r="AB347" s="52" t="s">
        <v>1726</v>
      </c>
      <c r="AC347" s="52" t="s">
        <v>1561</v>
      </c>
      <c r="AD347" s="52" t="s">
        <v>1746</v>
      </c>
      <c r="AE347" s="52" t="s">
        <v>47</v>
      </c>
      <c r="AF347" s="52" t="s">
        <v>1726</v>
      </c>
      <c r="AG347" s="52"/>
    </row>
    <row r="348" spans="1:33" ht="15" customHeight="1" x14ac:dyDescent="0.25">
      <c r="A348" s="52">
        <f t="shared" si="119"/>
        <v>3</v>
      </c>
      <c r="B348" s="52">
        <f t="shared" si="120"/>
        <v>3</v>
      </c>
      <c r="C348" s="52">
        <f t="shared" si="121"/>
        <v>8</v>
      </c>
      <c r="D348" s="52" t="str">
        <f t="shared" si="122"/>
        <v/>
      </c>
      <c r="E348" s="61" t="str">
        <f t="shared" si="113"/>
        <v>3.3.8</v>
      </c>
      <c r="F348" s="52" t="s">
        <v>2694</v>
      </c>
      <c r="G348" s="63" t="str">
        <f t="shared" si="114"/>
        <v>3 - Outcome based codes</v>
      </c>
      <c r="H348" s="52" t="s">
        <v>2707</v>
      </c>
      <c r="I348" s="63" t="str">
        <f t="shared" si="115"/>
        <v>3.3 - Adverse drug reaction / adverse drug event incident</v>
      </c>
      <c r="J348" s="52" t="s">
        <v>2591</v>
      </c>
      <c r="K348" s="63" t="str">
        <f t="shared" si="116"/>
        <v>3.3.8 - Drug misuse</v>
      </c>
      <c r="L348" s="62"/>
      <c r="M348" s="63" t="str">
        <f t="shared" si="117"/>
        <v/>
      </c>
      <c r="N348" s="65" t="str">
        <f t="shared" si="118"/>
        <v>Drug misuse</v>
      </c>
      <c r="O348" s="65" t="str">
        <f>Table1[Full Reference Number]&amp;" - "&amp;Table1[Final Code level Name]</f>
        <v>3.3.8 - Drug misuse</v>
      </c>
      <c r="P348" s="66"/>
      <c r="Q348" s="66" t="s">
        <v>837</v>
      </c>
      <c r="R348" s="52" t="s">
        <v>1561</v>
      </c>
      <c r="S348" s="52" t="s">
        <v>1746</v>
      </c>
      <c r="T348" s="52" t="s">
        <v>1561</v>
      </c>
      <c r="U348" s="52" t="str">
        <f>Table1[[#This Row],[Standard code for all incident types (Y/N)]]</f>
        <v xml:space="preserve">No </v>
      </c>
      <c r="V348" s="52" t="str">
        <f>Table1[[#This Row],[Standard Opt/Mandatory]]</f>
        <v>n/a</v>
      </c>
      <c r="W348" s="52" t="s">
        <v>1561</v>
      </c>
      <c r="X348" s="52" t="s">
        <v>1746</v>
      </c>
      <c r="Y348" s="52" t="s">
        <v>1561</v>
      </c>
      <c r="Z348" s="52" t="s">
        <v>1746</v>
      </c>
      <c r="AA348" s="52" t="s">
        <v>47</v>
      </c>
      <c r="AB348" s="52" t="s">
        <v>1730</v>
      </c>
      <c r="AC348" s="52" t="s">
        <v>1561</v>
      </c>
      <c r="AD348" s="52" t="s">
        <v>1746</v>
      </c>
      <c r="AE348" s="52" t="s">
        <v>47</v>
      </c>
      <c r="AF348" s="52" t="s">
        <v>1730</v>
      </c>
      <c r="AG348" s="52"/>
    </row>
    <row r="349" spans="1:33" ht="15" customHeight="1" x14ac:dyDescent="0.25">
      <c r="A349" s="52">
        <f t="shared" si="119"/>
        <v>3</v>
      </c>
      <c r="B349" s="52">
        <f t="shared" si="120"/>
        <v>3</v>
      </c>
      <c r="C349" s="52">
        <f t="shared" si="121"/>
        <v>8</v>
      </c>
      <c r="D349" s="52">
        <f t="shared" si="122"/>
        <v>1</v>
      </c>
      <c r="E349" s="61" t="str">
        <f t="shared" si="113"/>
        <v>3.3.8.1</v>
      </c>
      <c r="F349" s="52" t="s">
        <v>2694</v>
      </c>
      <c r="G349" s="63" t="str">
        <f t="shared" si="114"/>
        <v>3 - Outcome based codes</v>
      </c>
      <c r="H349" s="52" t="s">
        <v>2707</v>
      </c>
      <c r="I349" s="63" t="str">
        <f t="shared" si="115"/>
        <v>3.3 - Adverse drug reaction / adverse drug event incident</v>
      </c>
      <c r="J349" s="52" t="s">
        <v>2591</v>
      </c>
      <c r="K349" s="63" t="str">
        <f t="shared" si="116"/>
        <v>3.3.8 - Drug misuse</v>
      </c>
      <c r="L349" s="62" t="s">
        <v>2471</v>
      </c>
      <c r="M349" s="63" t="str">
        <f t="shared" si="117"/>
        <v>3.3.8.1 - Drug abuse</v>
      </c>
      <c r="N349" s="65" t="str">
        <f t="shared" si="118"/>
        <v>Drug abuse</v>
      </c>
      <c r="O349" s="65" t="str">
        <f>Table1[Full Reference Number]&amp;" - "&amp;Table1[Final Code level Name]</f>
        <v>3.3.8.1 - Drug abuse</v>
      </c>
      <c r="P349" s="66"/>
      <c r="Q349" s="66" t="s">
        <v>1729</v>
      </c>
      <c r="R349" s="52" t="s">
        <v>1561</v>
      </c>
      <c r="S349" s="52" t="s">
        <v>1746</v>
      </c>
      <c r="T349" s="52" t="s">
        <v>1561</v>
      </c>
      <c r="U349" s="52" t="str">
        <f>Table1[[#This Row],[Standard code for all incident types (Y/N)]]</f>
        <v xml:space="preserve">No </v>
      </c>
      <c r="V349" s="52" t="str">
        <f>Table1[[#This Row],[Standard Opt/Mandatory]]</f>
        <v>n/a</v>
      </c>
      <c r="W349" s="52" t="s">
        <v>1561</v>
      </c>
      <c r="X349" s="52" t="s">
        <v>1746</v>
      </c>
      <c r="Y349" s="52" t="s">
        <v>1561</v>
      </c>
      <c r="Z349" s="52" t="s">
        <v>1746</v>
      </c>
      <c r="AA349" s="52" t="s">
        <v>47</v>
      </c>
      <c r="AB349" s="52" t="s">
        <v>1726</v>
      </c>
      <c r="AC349" s="52" t="s">
        <v>1561</v>
      </c>
      <c r="AD349" s="52" t="s">
        <v>1746</v>
      </c>
      <c r="AE349" s="52" t="s">
        <v>47</v>
      </c>
      <c r="AF349" s="52" t="s">
        <v>1726</v>
      </c>
      <c r="AG349" s="52"/>
    </row>
    <row r="350" spans="1:33" ht="15" customHeight="1" x14ac:dyDescent="0.25">
      <c r="A350" s="52">
        <f t="shared" si="119"/>
        <v>3</v>
      </c>
      <c r="B350" s="52">
        <f t="shared" si="120"/>
        <v>3</v>
      </c>
      <c r="C350" s="52">
        <f t="shared" si="121"/>
        <v>8</v>
      </c>
      <c r="D350" s="52">
        <f t="shared" si="122"/>
        <v>2</v>
      </c>
      <c r="E350" s="61" t="str">
        <f t="shared" si="113"/>
        <v>3.3.8.2</v>
      </c>
      <c r="F350" s="52" t="s">
        <v>2694</v>
      </c>
      <c r="G350" s="63" t="str">
        <f t="shared" si="114"/>
        <v>3 - Outcome based codes</v>
      </c>
      <c r="H350" s="52" t="s">
        <v>2707</v>
      </c>
      <c r="I350" s="63" t="str">
        <f t="shared" si="115"/>
        <v>3.3 - Adverse drug reaction / adverse drug event incident</v>
      </c>
      <c r="J350" s="52" t="s">
        <v>2591</v>
      </c>
      <c r="K350" s="63" t="str">
        <f t="shared" si="116"/>
        <v>3.3.8 - Drug misuse</v>
      </c>
      <c r="L350" s="62" t="s">
        <v>2472</v>
      </c>
      <c r="M350" s="63" t="str">
        <f t="shared" si="117"/>
        <v>3.3.8.2 - Drug dependency</v>
      </c>
      <c r="N350" s="65" t="str">
        <f t="shared" si="118"/>
        <v>Drug dependency</v>
      </c>
      <c r="O350" s="65" t="str">
        <f>Table1[Full Reference Number]&amp;" - "&amp;Table1[Final Code level Name]</f>
        <v>3.3.8.2 - Drug dependency</v>
      </c>
      <c r="P350" s="66"/>
      <c r="Q350" s="66" t="s">
        <v>1729</v>
      </c>
      <c r="R350" s="52" t="s">
        <v>1561</v>
      </c>
      <c r="S350" s="52" t="s">
        <v>1746</v>
      </c>
      <c r="T350" s="52" t="s">
        <v>1561</v>
      </c>
      <c r="U350" s="52" t="str">
        <f>Table1[[#This Row],[Standard code for all incident types (Y/N)]]</f>
        <v xml:space="preserve">No </v>
      </c>
      <c r="V350" s="52" t="str">
        <f>Table1[[#This Row],[Standard Opt/Mandatory]]</f>
        <v>n/a</v>
      </c>
      <c r="W350" s="52" t="s">
        <v>1561</v>
      </c>
      <c r="X350" s="52" t="s">
        <v>1746</v>
      </c>
      <c r="Y350" s="52" t="s">
        <v>1561</v>
      </c>
      <c r="Z350" s="52" t="s">
        <v>1746</v>
      </c>
      <c r="AA350" s="52" t="s">
        <v>47</v>
      </c>
      <c r="AB350" s="52" t="s">
        <v>1726</v>
      </c>
      <c r="AC350" s="52" t="s">
        <v>1561</v>
      </c>
      <c r="AD350" s="52" t="s">
        <v>1746</v>
      </c>
      <c r="AE350" s="52" t="s">
        <v>47</v>
      </c>
      <c r="AF350" s="52" t="s">
        <v>1726</v>
      </c>
      <c r="AG350" s="52"/>
    </row>
    <row r="351" spans="1:33" ht="15" customHeight="1" x14ac:dyDescent="0.25">
      <c r="A351" s="52">
        <f t="shared" si="119"/>
        <v>3</v>
      </c>
      <c r="B351" s="52">
        <f t="shared" si="120"/>
        <v>3</v>
      </c>
      <c r="C351" s="52">
        <f t="shared" si="121"/>
        <v>8</v>
      </c>
      <c r="D351" s="52">
        <f t="shared" si="122"/>
        <v>3</v>
      </c>
      <c r="E351" s="61" t="str">
        <f t="shared" si="113"/>
        <v>3.3.8.3</v>
      </c>
      <c r="F351" s="52" t="s">
        <v>2694</v>
      </c>
      <c r="G351" s="63" t="str">
        <f t="shared" si="114"/>
        <v>3 - Outcome based codes</v>
      </c>
      <c r="H351" s="52" t="s">
        <v>2707</v>
      </c>
      <c r="I351" s="63" t="str">
        <f t="shared" si="115"/>
        <v>3.3 - Adverse drug reaction / adverse drug event incident</v>
      </c>
      <c r="J351" s="52" t="s">
        <v>2591</v>
      </c>
      <c r="K351" s="63" t="str">
        <f t="shared" si="116"/>
        <v>3.3.8 - Drug misuse</v>
      </c>
      <c r="L351" s="62" t="s">
        <v>2592</v>
      </c>
      <c r="M351" s="63" t="str">
        <f t="shared" si="117"/>
        <v>3.3.8.3 - Drug withdrawel effects</v>
      </c>
      <c r="N351" s="65" t="str">
        <f t="shared" si="118"/>
        <v>Drug withdrawel effects</v>
      </c>
      <c r="O351" s="65" t="str">
        <f>Table1[Full Reference Number]&amp;" - "&amp;Table1[Final Code level Name]</f>
        <v>3.3.8.3 - Drug withdrawel effects</v>
      </c>
      <c r="P351" s="66"/>
      <c r="Q351" s="66" t="s">
        <v>1729</v>
      </c>
      <c r="R351" s="52" t="s">
        <v>1561</v>
      </c>
      <c r="S351" s="52" t="s">
        <v>1746</v>
      </c>
      <c r="T351" s="52" t="s">
        <v>1561</v>
      </c>
      <c r="U351" s="52" t="str">
        <f>Table1[[#This Row],[Standard code for all incident types (Y/N)]]</f>
        <v xml:space="preserve">No </v>
      </c>
      <c r="V351" s="52" t="str">
        <f>Table1[[#This Row],[Standard Opt/Mandatory]]</f>
        <v>n/a</v>
      </c>
      <c r="W351" s="52" t="s">
        <v>1561</v>
      </c>
      <c r="X351" s="52" t="s">
        <v>1746</v>
      </c>
      <c r="Y351" s="52" t="s">
        <v>1561</v>
      </c>
      <c r="Z351" s="52" t="s">
        <v>1746</v>
      </c>
      <c r="AA351" s="52" t="s">
        <v>47</v>
      </c>
      <c r="AB351" s="52" t="s">
        <v>1726</v>
      </c>
      <c r="AC351" s="52" t="s">
        <v>1561</v>
      </c>
      <c r="AD351" s="52" t="s">
        <v>1746</v>
      </c>
      <c r="AE351" s="52" t="s">
        <v>47</v>
      </c>
      <c r="AF351" s="52" t="s">
        <v>1726</v>
      </c>
      <c r="AG351" s="52"/>
    </row>
    <row r="352" spans="1:33" ht="15" customHeight="1" x14ac:dyDescent="0.25">
      <c r="A352" s="52">
        <f t="shared" si="119"/>
        <v>3</v>
      </c>
      <c r="B352" s="52">
        <f t="shared" si="120"/>
        <v>3</v>
      </c>
      <c r="C352" s="52">
        <f t="shared" si="121"/>
        <v>9</v>
      </c>
      <c r="D352" s="52" t="str">
        <f t="shared" si="122"/>
        <v/>
      </c>
      <c r="E352" s="61" t="str">
        <f t="shared" si="113"/>
        <v>3.3.9</v>
      </c>
      <c r="F352" s="52" t="s">
        <v>2694</v>
      </c>
      <c r="G352" s="63" t="str">
        <f t="shared" si="114"/>
        <v>3 - Outcome based codes</v>
      </c>
      <c r="H352" s="52" t="s">
        <v>2707</v>
      </c>
      <c r="I352" s="63" t="str">
        <f t="shared" si="115"/>
        <v>3.3 - Adverse drug reaction / adverse drug event incident</v>
      </c>
      <c r="J352" s="52" t="s">
        <v>2593</v>
      </c>
      <c r="K352" s="63" t="str">
        <f t="shared" si="116"/>
        <v>3.3.9 - Suspected transmission of an infectious agent via a product</v>
      </c>
      <c r="L352" s="62"/>
      <c r="M352" s="63" t="str">
        <f t="shared" si="117"/>
        <v/>
      </c>
      <c r="N352" s="65" t="str">
        <f t="shared" si="118"/>
        <v>Suspected transmission of an infectious agent via a product</v>
      </c>
      <c r="O352" s="65" t="str">
        <f>Table1[Full Reference Number]&amp;" - "&amp;Table1[Final Code level Name]</f>
        <v>3.3.9 - Suspected transmission of an infectious agent via a product</v>
      </c>
      <c r="P352" s="66"/>
      <c r="Q352" s="66" t="s">
        <v>1743</v>
      </c>
      <c r="R352" s="52" t="s">
        <v>1561</v>
      </c>
      <c r="S352" s="52" t="s">
        <v>1746</v>
      </c>
      <c r="T352" s="52" t="s">
        <v>1561</v>
      </c>
      <c r="U352" s="52" t="str">
        <f>Table1[[#This Row],[Standard code for all incident types (Y/N)]]</f>
        <v xml:space="preserve">No </v>
      </c>
      <c r="V352" s="52" t="str">
        <f>Table1[[#This Row],[Standard Opt/Mandatory]]</f>
        <v>n/a</v>
      </c>
      <c r="W352" s="52" t="s">
        <v>1561</v>
      </c>
      <c r="X352" s="52" t="s">
        <v>1746</v>
      </c>
      <c r="Y352" s="52" t="s">
        <v>1561</v>
      </c>
      <c r="Z352" s="52" t="s">
        <v>1746</v>
      </c>
      <c r="AA352" s="52" t="s">
        <v>47</v>
      </c>
      <c r="AB352" s="52" t="s">
        <v>1730</v>
      </c>
      <c r="AC352" s="52" t="s">
        <v>1561</v>
      </c>
      <c r="AD352" s="52" t="s">
        <v>1746</v>
      </c>
      <c r="AE352" s="52" t="s">
        <v>47</v>
      </c>
      <c r="AF352" s="52" t="s">
        <v>1730</v>
      </c>
      <c r="AG352" s="52"/>
    </row>
    <row r="353" spans="1:33" ht="15" customHeight="1" x14ac:dyDescent="0.25">
      <c r="A353" s="52">
        <f t="shared" si="119"/>
        <v>3</v>
      </c>
      <c r="B353" s="52">
        <f t="shared" si="120"/>
        <v>3</v>
      </c>
      <c r="C353" s="52">
        <f t="shared" si="121"/>
        <v>10</v>
      </c>
      <c r="D353" s="52" t="str">
        <f t="shared" si="122"/>
        <v/>
      </c>
      <c r="E353" s="61" t="str">
        <f t="shared" si="113"/>
        <v>3.3.10</v>
      </c>
      <c r="F353" s="52" t="s">
        <v>2694</v>
      </c>
      <c r="G353" s="63" t="str">
        <f t="shared" si="114"/>
        <v>3 - Outcome based codes</v>
      </c>
      <c r="H353" s="52" t="s">
        <v>2707</v>
      </c>
      <c r="I353" s="63" t="str">
        <f t="shared" si="115"/>
        <v>3.3 - Adverse drug reaction / adverse drug event incident</v>
      </c>
      <c r="J353" s="52" t="s">
        <v>2594</v>
      </c>
      <c r="K353" s="63" t="str">
        <f t="shared" si="116"/>
        <v>3.3.10 - Occupational exposure</v>
      </c>
      <c r="L353" s="62"/>
      <c r="M353" s="63" t="str">
        <f t="shared" si="117"/>
        <v/>
      </c>
      <c r="N353" s="65" t="str">
        <f t="shared" si="118"/>
        <v>Occupational exposure</v>
      </c>
      <c r="O353" s="65" t="str">
        <f>Table1[Full Reference Number]&amp;" - "&amp;Table1[Final Code level Name]</f>
        <v>3.3.10 - Occupational exposure</v>
      </c>
      <c r="P353" s="66"/>
      <c r="Q353" s="66" t="s">
        <v>1743</v>
      </c>
      <c r="R353" s="52" t="s">
        <v>1561</v>
      </c>
      <c r="S353" s="52" t="s">
        <v>1746</v>
      </c>
      <c r="T353" s="52" t="s">
        <v>1561</v>
      </c>
      <c r="U353" s="52" t="str">
        <f>Table1[[#This Row],[Standard code for all incident types (Y/N)]]</f>
        <v xml:space="preserve">No </v>
      </c>
      <c r="V353" s="52" t="str">
        <f>Table1[[#This Row],[Standard Opt/Mandatory]]</f>
        <v>n/a</v>
      </c>
      <c r="W353" s="52" t="s">
        <v>1561</v>
      </c>
      <c r="X353" s="52" t="s">
        <v>1746</v>
      </c>
      <c r="Y353" s="52" t="s">
        <v>1561</v>
      </c>
      <c r="Z353" s="52" t="s">
        <v>1746</v>
      </c>
      <c r="AA353" s="52" t="s">
        <v>47</v>
      </c>
      <c r="AB353" s="52" t="s">
        <v>1730</v>
      </c>
      <c r="AC353" s="52" t="s">
        <v>1561</v>
      </c>
      <c r="AD353" s="52" t="s">
        <v>1746</v>
      </c>
      <c r="AE353" s="52" t="s">
        <v>47</v>
      </c>
      <c r="AF353" s="52" t="s">
        <v>1730</v>
      </c>
      <c r="AG353" s="52"/>
    </row>
    <row r="354" spans="1:33" ht="15" customHeight="1" x14ac:dyDescent="0.25">
      <c r="A354" s="52">
        <f t="shared" si="119"/>
        <v>3</v>
      </c>
      <c r="B354" s="52">
        <f t="shared" si="120"/>
        <v>3</v>
      </c>
      <c r="C354" s="52">
        <f t="shared" si="121"/>
        <v>11</v>
      </c>
      <c r="D354" s="52" t="str">
        <f t="shared" si="122"/>
        <v/>
      </c>
      <c r="E354" s="61" t="str">
        <f t="shared" si="113"/>
        <v>3.3.11</v>
      </c>
      <c r="F354" s="52" t="s">
        <v>2694</v>
      </c>
      <c r="G354" s="63" t="str">
        <f t="shared" si="114"/>
        <v>3 - Outcome based codes</v>
      </c>
      <c r="H354" s="52" t="s">
        <v>2707</v>
      </c>
      <c r="I354" s="63" t="str">
        <f t="shared" si="115"/>
        <v>3.3 - Adverse drug reaction / adverse drug event incident</v>
      </c>
      <c r="J354" s="52" t="s">
        <v>2903</v>
      </c>
      <c r="K354" s="63" t="str">
        <f t="shared" si="116"/>
        <v>3.3.11 - ADR/ADE confirmed by a healthcare proffessional</v>
      </c>
      <c r="L354" s="62"/>
      <c r="M354" s="63" t="str">
        <f t="shared" si="117"/>
        <v/>
      </c>
      <c r="N354" s="65" t="str">
        <f t="shared" si="118"/>
        <v>ADR/ADE confirmed by a healthcare proffessional</v>
      </c>
      <c r="O354" s="65" t="str">
        <f>Table1[Full Reference Number]&amp;" - "&amp;Table1[Final Code level Name]</f>
        <v>3.3.11 - ADR/ADE confirmed by a healthcare proffessional</v>
      </c>
      <c r="P354" s="66"/>
      <c r="Q354" s="66" t="s">
        <v>1743</v>
      </c>
      <c r="R354" s="52" t="s">
        <v>1561</v>
      </c>
      <c r="S354" s="52" t="s">
        <v>1746</v>
      </c>
      <c r="T354" s="52" t="s">
        <v>1561</v>
      </c>
      <c r="U354" s="52" t="str">
        <f>Table1[[#This Row],[Standard code for all incident types (Y/N)]]</f>
        <v xml:space="preserve">No </v>
      </c>
      <c r="V354" s="52" t="str">
        <f>Table1[[#This Row],[Standard Opt/Mandatory]]</f>
        <v>n/a</v>
      </c>
      <c r="W354" s="52" t="s">
        <v>1561</v>
      </c>
      <c r="X354" s="52" t="s">
        <v>1746</v>
      </c>
      <c r="Y354" s="52" t="s">
        <v>1561</v>
      </c>
      <c r="Z354" s="52" t="s">
        <v>1746</v>
      </c>
      <c r="AA354" s="52" t="s">
        <v>47</v>
      </c>
      <c r="AB354" s="52" t="s">
        <v>1730</v>
      </c>
      <c r="AC354" s="52" t="s">
        <v>1561</v>
      </c>
      <c r="AD354" s="52" t="s">
        <v>1746</v>
      </c>
      <c r="AE354" s="52" t="s">
        <v>47</v>
      </c>
      <c r="AF354" s="52" t="s">
        <v>1730</v>
      </c>
      <c r="AG354" s="52" t="s">
        <v>2679</v>
      </c>
    </row>
    <row r="355" spans="1:33" ht="15" customHeight="1" x14ac:dyDescent="0.25">
      <c r="A355" s="52">
        <f t="shared" si="119"/>
        <v>3</v>
      </c>
      <c r="B355" s="52">
        <f t="shared" si="120"/>
        <v>3</v>
      </c>
      <c r="C355" s="52">
        <f t="shared" si="121"/>
        <v>11</v>
      </c>
      <c r="D355" s="52">
        <f t="shared" si="122"/>
        <v>1</v>
      </c>
      <c r="E355" s="61" t="str">
        <f t="shared" si="113"/>
        <v>3.3.11.1</v>
      </c>
      <c r="F355" s="52" t="s">
        <v>2694</v>
      </c>
      <c r="G355" s="63" t="str">
        <f t="shared" si="114"/>
        <v>3 - Outcome based codes</v>
      </c>
      <c r="H355" s="52" t="s">
        <v>2707</v>
      </c>
      <c r="I355" s="63" t="str">
        <f t="shared" si="115"/>
        <v>3.3 - Adverse drug reaction / adverse drug event incident</v>
      </c>
      <c r="J355" s="52" t="s">
        <v>2903</v>
      </c>
      <c r="K355" s="63" t="str">
        <f t="shared" si="116"/>
        <v>3.3.11 - ADR/ADE confirmed by a healthcare proffessional</v>
      </c>
      <c r="L355" s="62" t="s">
        <v>2558</v>
      </c>
      <c r="M355" s="63" t="str">
        <f t="shared" si="117"/>
        <v>3.3.11.1 - Name of healthcare professional</v>
      </c>
      <c r="N355" s="65" t="str">
        <f t="shared" si="118"/>
        <v>Name of healthcare professional</v>
      </c>
      <c r="O355" s="65" t="str">
        <f>Table1[Full Reference Number]&amp;" - "&amp;Table1[Final Code level Name]</f>
        <v>3.3.11.1 - Name of healthcare professional</v>
      </c>
      <c r="P355" s="66"/>
      <c r="Q355" s="66" t="s">
        <v>1744</v>
      </c>
      <c r="R355" s="52" t="s">
        <v>1561</v>
      </c>
      <c r="S355" s="52" t="s">
        <v>1746</v>
      </c>
      <c r="T355" s="52" t="s">
        <v>1561</v>
      </c>
      <c r="U355" s="52" t="str">
        <f>Table1[[#This Row],[Standard code for all incident types (Y/N)]]</f>
        <v xml:space="preserve">No </v>
      </c>
      <c r="V355" s="52" t="str">
        <f>Table1[[#This Row],[Standard Opt/Mandatory]]</f>
        <v>n/a</v>
      </c>
      <c r="W355" s="52" t="s">
        <v>1561</v>
      </c>
      <c r="X355" s="52" t="s">
        <v>1746</v>
      </c>
      <c r="Y355" s="52" t="s">
        <v>1561</v>
      </c>
      <c r="Z355" s="52" t="s">
        <v>1746</v>
      </c>
      <c r="AA355" s="52" t="s">
        <v>47</v>
      </c>
      <c r="AB355" s="52" t="s">
        <v>1726</v>
      </c>
      <c r="AC355" s="52" t="s">
        <v>1561</v>
      </c>
      <c r="AD355" s="52" t="s">
        <v>1746</v>
      </c>
      <c r="AE355" s="52" t="s">
        <v>47</v>
      </c>
      <c r="AF355" s="52" t="s">
        <v>1726</v>
      </c>
      <c r="AG355" s="52"/>
    </row>
    <row r="356" spans="1:33" ht="15" customHeight="1" x14ac:dyDescent="0.25">
      <c r="A356" s="52">
        <f t="shared" si="119"/>
        <v>3</v>
      </c>
      <c r="B356" s="52">
        <f t="shared" si="120"/>
        <v>4</v>
      </c>
      <c r="C356" s="52" t="str">
        <f t="shared" si="121"/>
        <v/>
      </c>
      <c r="D356" s="52" t="str">
        <f t="shared" si="122"/>
        <v/>
      </c>
      <c r="E356" s="52" t="str">
        <f t="shared" ref="E356:E359" si="123">A356&amp;IF(B356="","","."&amp;B356)&amp;IF(C356="","","."&amp;C356)&amp;IF(D356="","","."&amp;D356)</f>
        <v>3.4</v>
      </c>
      <c r="F356" s="52" t="s">
        <v>2694</v>
      </c>
      <c r="G356" s="52" t="str">
        <f t="shared" ref="G356:G451" si="124">A356&amp;" - "&amp;F356</f>
        <v>3 - Outcome based codes</v>
      </c>
      <c r="H356" s="52" t="s">
        <v>2708</v>
      </c>
      <c r="I356" s="52" t="str">
        <f t="shared" ref="I356:I451" si="125">IF(B356="","",A356&amp;"."&amp;B356&amp;" - "&amp;H356)</f>
        <v>3.4 - Faulty medicinal product or medical device</v>
      </c>
      <c r="J356" s="52"/>
      <c r="K356" s="52" t="str">
        <f t="shared" ref="K356:K451" si="126">IF(C356="","",A356&amp;"."&amp;B356&amp;"."&amp;C356&amp;" - "&amp;J356)</f>
        <v/>
      </c>
      <c r="L356" s="52"/>
      <c r="M356" s="52" t="str">
        <f t="shared" ref="M356:M451" si="127">IF(D356="","",A356&amp;"."&amp;B356&amp;"."&amp;C356&amp;"."&amp;D356&amp;" - "&amp;L356)</f>
        <v/>
      </c>
      <c r="N356" s="56" t="str">
        <f t="shared" ref="N356:N451" si="128">IF(NOT(ISBLANK(L356)),L356,
IF(NOT(ISBLANK(J356)),J356,
IF(NOT(ISBLANK(H356)),H356,
IF(NOT(ISBLANK(F356)),F356))))</f>
        <v>Faulty medicinal product or medical device</v>
      </c>
      <c r="O356" s="56" t="str">
        <f>Table1[Full Reference Number]&amp;" - "&amp;Table1[Final Code level Name]</f>
        <v>3.4 - Faulty medicinal product or medical device</v>
      </c>
      <c r="P356" s="56"/>
      <c r="Q356" s="52" t="s">
        <v>837</v>
      </c>
      <c r="R356" s="52" t="s">
        <v>1561</v>
      </c>
      <c r="S356" s="52" t="s">
        <v>1746</v>
      </c>
      <c r="T356" s="52" t="s">
        <v>1561</v>
      </c>
      <c r="U356" s="52" t="str">
        <f>Table1[[#This Row],[Standard code for all incident types (Y/N)]]</f>
        <v xml:space="preserve">No </v>
      </c>
      <c r="V356" s="52" t="str">
        <f>Table1[[#This Row],[Standard Opt/Mandatory]]</f>
        <v>n/a</v>
      </c>
      <c r="W356" s="52" t="s">
        <v>47</v>
      </c>
      <c r="X356" s="52" t="s">
        <v>1727</v>
      </c>
      <c r="Y356" s="52" t="str">
        <f>Table1[[#This Row],[Standard code for all incident types (Y/N)]]</f>
        <v xml:space="preserve">No </v>
      </c>
      <c r="Z356" s="52" t="str">
        <f>Table1[[#This Row],[Standard Opt/Mandatory]]</f>
        <v>n/a</v>
      </c>
      <c r="AA356" s="52" t="str">
        <f>Table1[[#This Row],[Standard code for all incident types (Y/N)]]</f>
        <v xml:space="preserve">No </v>
      </c>
      <c r="AB356" s="52" t="str">
        <f>Table1[[#This Row],[Standard Opt/Mandatory]]</f>
        <v>n/a</v>
      </c>
      <c r="AC356" s="52" t="str">
        <f>Table1[[#This Row],[Standard code for all incident types (Y/N)]]</f>
        <v xml:space="preserve">No </v>
      </c>
      <c r="AD356" s="52" t="str">
        <f>Table1[[#This Row],[Standard Opt/Mandatory]]</f>
        <v>n/a</v>
      </c>
      <c r="AE356" s="52" t="str">
        <f>Table1[[#This Row],[Standard code for all incident types (Y/N)]]</f>
        <v xml:space="preserve">No </v>
      </c>
      <c r="AF356" s="52" t="str">
        <f>Table1[[#This Row],[Standard Opt/Mandatory]]</f>
        <v>n/a</v>
      </c>
      <c r="AG356" s="52"/>
    </row>
    <row r="357" spans="1:33" ht="15" customHeight="1" x14ac:dyDescent="0.25">
      <c r="A357" s="52">
        <f t="shared" si="119"/>
        <v>3</v>
      </c>
      <c r="B357" s="52">
        <f t="shared" si="120"/>
        <v>4</v>
      </c>
      <c r="C357" s="52">
        <f t="shared" si="121"/>
        <v>1</v>
      </c>
      <c r="D357" s="52" t="str">
        <f t="shared" si="122"/>
        <v/>
      </c>
      <c r="E357" s="52" t="str">
        <f t="shared" si="123"/>
        <v>3.4.1</v>
      </c>
      <c r="F357" s="52" t="s">
        <v>2694</v>
      </c>
      <c r="G357" s="52" t="str">
        <f t="shared" si="124"/>
        <v>3 - Outcome based codes</v>
      </c>
      <c r="H357" s="52" t="s">
        <v>2708</v>
      </c>
      <c r="I357" s="52" t="str">
        <f t="shared" si="125"/>
        <v>3.4 - Faulty medicinal product or medical device</v>
      </c>
      <c r="J357" s="52" t="s">
        <v>2759</v>
      </c>
      <c r="K357" s="52" t="str">
        <f t="shared" si="126"/>
        <v>3.4.1 - Fault category</v>
      </c>
      <c r="L357" s="52"/>
      <c r="M357" s="52" t="str">
        <f t="shared" si="127"/>
        <v/>
      </c>
      <c r="N357" s="56" t="str">
        <f t="shared" si="128"/>
        <v>Fault category</v>
      </c>
      <c r="O357" s="56" t="str">
        <f>Table1[Full Reference Number]&amp;" - "&amp;Table1[Final Code level Name]</f>
        <v>3.4.1 - Fault category</v>
      </c>
      <c r="P357" s="56"/>
      <c r="Q357" s="52" t="s">
        <v>837</v>
      </c>
      <c r="R357" s="52" t="s">
        <v>1561</v>
      </c>
      <c r="S357" s="52" t="s">
        <v>1746</v>
      </c>
      <c r="T357" s="52" t="s">
        <v>1561</v>
      </c>
      <c r="U357" s="52" t="str">
        <f>Table1[[#This Row],[Standard code for all incident types (Y/N)]]</f>
        <v xml:space="preserve">No </v>
      </c>
      <c r="V357" s="52" t="str">
        <f>Table1[[#This Row],[Standard Opt/Mandatory]]</f>
        <v>n/a</v>
      </c>
      <c r="W357" s="52" t="s">
        <v>47</v>
      </c>
      <c r="X357" s="52" t="s">
        <v>1727</v>
      </c>
      <c r="Y357" s="52" t="str">
        <f>Table1[[#This Row],[Standard code for all incident types (Y/N)]]</f>
        <v xml:space="preserve">No </v>
      </c>
      <c r="Z357" s="52" t="str">
        <f>Table1[[#This Row],[Standard Opt/Mandatory]]</f>
        <v>n/a</v>
      </c>
      <c r="AA357" s="52" t="str">
        <f>Table1[[#This Row],[Standard code for all incident types (Y/N)]]</f>
        <v xml:space="preserve">No </v>
      </c>
      <c r="AB357" s="52" t="str">
        <f>Table1[[#This Row],[Standard Opt/Mandatory]]</f>
        <v>n/a</v>
      </c>
      <c r="AC357" s="52" t="str">
        <f>Table1[[#This Row],[Standard code for all incident types (Y/N)]]</f>
        <v xml:space="preserve">No </v>
      </c>
      <c r="AD357" s="52" t="str">
        <f>Table1[[#This Row],[Standard Opt/Mandatory]]</f>
        <v>n/a</v>
      </c>
      <c r="AE357" s="52" t="str">
        <f>Table1[[#This Row],[Standard code for all incident types (Y/N)]]</f>
        <v xml:space="preserve">No </v>
      </c>
      <c r="AF357" s="52" t="str">
        <f>Table1[[#This Row],[Standard Opt/Mandatory]]</f>
        <v>n/a</v>
      </c>
      <c r="AG357" s="52"/>
    </row>
    <row r="358" spans="1:33" ht="15" customHeight="1" x14ac:dyDescent="0.25">
      <c r="A358" s="52">
        <f t="shared" si="119"/>
        <v>3</v>
      </c>
      <c r="B358" s="52">
        <f t="shared" si="120"/>
        <v>4</v>
      </c>
      <c r="C358" s="52">
        <f t="shared" si="121"/>
        <v>1</v>
      </c>
      <c r="D358" s="52">
        <f t="shared" si="122"/>
        <v>1</v>
      </c>
      <c r="E358" s="52" t="str">
        <f t="shared" si="123"/>
        <v>3.4.1.1</v>
      </c>
      <c r="F358" s="52" t="s">
        <v>2694</v>
      </c>
      <c r="G358" s="52" t="str">
        <f t="shared" si="124"/>
        <v>3 - Outcome based codes</v>
      </c>
      <c r="H358" s="52" t="s">
        <v>2708</v>
      </c>
      <c r="I358" s="52" t="str">
        <f t="shared" si="125"/>
        <v>3.4 - Faulty medicinal product or medical device</v>
      </c>
      <c r="J358" s="52" t="s">
        <v>2759</v>
      </c>
      <c r="K358" s="52" t="str">
        <f t="shared" si="126"/>
        <v>3.4.1 - Fault category</v>
      </c>
      <c r="L358" s="52" t="s">
        <v>2844</v>
      </c>
      <c r="M358" s="52" t="str">
        <f t="shared" si="127"/>
        <v>3.4.1.1 - Faulty / defective medicine</v>
      </c>
      <c r="N358" s="56" t="str">
        <f t="shared" si="128"/>
        <v>Faulty / defective medicine</v>
      </c>
      <c r="O358" s="56" t="str">
        <f>Table1[Full Reference Number]&amp;" - "&amp;Table1[Final Code level Name]</f>
        <v>3.4.1.1 - Faulty / defective medicine</v>
      </c>
      <c r="P358" s="56"/>
      <c r="Q358" s="52" t="s">
        <v>1728</v>
      </c>
      <c r="R358" s="52" t="s">
        <v>1561</v>
      </c>
      <c r="S358" s="52" t="s">
        <v>1746</v>
      </c>
      <c r="T358" s="52" t="s">
        <v>1561</v>
      </c>
      <c r="U358" s="52" t="str">
        <f>Table1[[#This Row],[Standard code for all incident types (Y/N)]]</f>
        <v xml:space="preserve">No </v>
      </c>
      <c r="V358" s="52" t="str">
        <f>Table1[[#This Row],[Standard Opt/Mandatory]]</f>
        <v>n/a</v>
      </c>
      <c r="W358" s="52" t="s">
        <v>47</v>
      </c>
      <c r="X358" s="52" t="s">
        <v>1726</v>
      </c>
      <c r="Y358" s="52" t="str">
        <f>Table1[[#This Row],[Standard code for all incident types (Y/N)]]</f>
        <v xml:space="preserve">No </v>
      </c>
      <c r="Z358" s="52" t="str">
        <f>Table1[[#This Row],[Standard Opt/Mandatory]]</f>
        <v>n/a</v>
      </c>
      <c r="AA358" s="52" t="str">
        <f>Table1[[#This Row],[Standard code for all incident types (Y/N)]]</f>
        <v xml:space="preserve">No </v>
      </c>
      <c r="AB358" s="52" t="str">
        <f>Table1[[#This Row],[Standard Opt/Mandatory]]</f>
        <v>n/a</v>
      </c>
      <c r="AC358" s="52" t="str">
        <f>Table1[[#This Row],[Standard code for all incident types (Y/N)]]</f>
        <v xml:space="preserve">No </v>
      </c>
      <c r="AD358" s="52" t="str">
        <f>Table1[[#This Row],[Standard Opt/Mandatory]]</f>
        <v>n/a</v>
      </c>
      <c r="AE358" s="52" t="str">
        <f>Table1[[#This Row],[Standard code for all incident types (Y/N)]]</f>
        <v xml:space="preserve">No </v>
      </c>
      <c r="AF358" s="52" t="str">
        <f>Table1[[#This Row],[Standard Opt/Mandatory]]</f>
        <v>n/a</v>
      </c>
      <c r="AG358" s="52" t="s">
        <v>2681</v>
      </c>
    </row>
    <row r="359" spans="1:33" ht="15" customHeight="1" x14ac:dyDescent="0.25">
      <c r="A359" s="52">
        <f t="shared" si="119"/>
        <v>3</v>
      </c>
      <c r="B359" s="52">
        <f t="shared" si="120"/>
        <v>4</v>
      </c>
      <c r="C359" s="52">
        <f t="shared" si="121"/>
        <v>1</v>
      </c>
      <c r="D359" s="52">
        <f t="shared" si="122"/>
        <v>2</v>
      </c>
      <c r="E359" s="52" t="str">
        <f t="shared" si="123"/>
        <v>3.4.1.2</v>
      </c>
      <c r="F359" s="52" t="s">
        <v>2694</v>
      </c>
      <c r="G359" s="52" t="str">
        <f t="shared" si="124"/>
        <v>3 - Outcome based codes</v>
      </c>
      <c r="H359" s="52" t="s">
        <v>2708</v>
      </c>
      <c r="I359" s="52" t="str">
        <f t="shared" si="125"/>
        <v>3.4 - Faulty medicinal product or medical device</v>
      </c>
      <c r="J359" s="52" t="s">
        <v>2759</v>
      </c>
      <c r="K359" s="52" t="str">
        <f t="shared" si="126"/>
        <v>3.4.1 - Fault category</v>
      </c>
      <c r="L359" s="52" t="s">
        <v>2845</v>
      </c>
      <c r="M359" s="52" t="str">
        <f t="shared" si="127"/>
        <v>3.4.1.2 - Faulty / defective medical device</v>
      </c>
      <c r="N359" s="56" t="str">
        <f t="shared" si="128"/>
        <v>Faulty / defective medical device</v>
      </c>
      <c r="O359" s="56" t="str">
        <f>Table1[Full Reference Number]&amp;" - "&amp;Table1[Final Code level Name]</f>
        <v>3.4.1.2 - Faulty / defective medical device</v>
      </c>
      <c r="P359" s="56" t="s">
        <v>2549</v>
      </c>
      <c r="Q359" s="52" t="s">
        <v>1728</v>
      </c>
      <c r="R359" s="52" t="s">
        <v>1561</v>
      </c>
      <c r="S359" s="52" t="s">
        <v>1746</v>
      </c>
      <c r="T359" s="52" t="s">
        <v>1561</v>
      </c>
      <c r="U359" s="52" t="str">
        <f>Table1[[#This Row],[Standard code for all incident types (Y/N)]]</f>
        <v xml:space="preserve">No </v>
      </c>
      <c r="V359" s="52" t="str">
        <f>Table1[[#This Row],[Standard Opt/Mandatory]]</f>
        <v>n/a</v>
      </c>
      <c r="W359" s="52" t="s">
        <v>47</v>
      </c>
      <c r="X359" s="52" t="s">
        <v>1726</v>
      </c>
      <c r="Y359" s="52" t="str">
        <f>Table1[[#This Row],[Standard code for all incident types (Y/N)]]</f>
        <v xml:space="preserve">No </v>
      </c>
      <c r="Z359" s="52" t="str">
        <f>Table1[[#This Row],[Standard Opt/Mandatory]]</f>
        <v>n/a</v>
      </c>
      <c r="AA359" s="52" t="str">
        <f>Table1[[#This Row],[Standard code for all incident types (Y/N)]]</f>
        <v xml:space="preserve">No </v>
      </c>
      <c r="AB359" s="52" t="str">
        <f>Table1[[#This Row],[Standard Opt/Mandatory]]</f>
        <v>n/a</v>
      </c>
      <c r="AC359" s="52" t="str">
        <f>Table1[[#This Row],[Standard code for all incident types (Y/N)]]</f>
        <v xml:space="preserve">No </v>
      </c>
      <c r="AD359" s="52" t="str">
        <f>Table1[[#This Row],[Standard Opt/Mandatory]]</f>
        <v>n/a</v>
      </c>
      <c r="AE359" s="52" t="str">
        <f>Table1[[#This Row],[Standard code for all incident types (Y/N)]]</f>
        <v xml:space="preserve">No </v>
      </c>
      <c r="AF359" s="52" t="str">
        <f>Table1[[#This Row],[Standard Opt/Mandatory]]</f>
        <v>n/a</v>
      </c>
      <c r="AG359" s="52" t="s">
        <v>2682</v>
      </c>
    </row>
    <row r="360" spans="1:33" ht="15" customHeight="1" x14ac:dyDescent="0.25">
      <c r="A360" s="52">
        <f t="shared" si="119"/>
        <v>3</v>
      </c>
      <c r="B360" s="52">
        <f t="shared" si="120"/>
        <v>4</v>
      </c>
      <c r="C360" s="52">
        <f t="shared" si="121"/>
        <v>1</v>
      </c>
      <c r="D360" s="52">
        <f t="shared" si="122"/>
        <v>3</v>
      </c>
      <c r="E360" s="61" t="str">
        <f>A360&amp;IF(B360="","","."&amp;B360)&amp;IF(C360="","","."&amp;C360)&amp;IF(D360="","","."&amp;D360)</f>
        <v>3.4.1.3</v>
      </c>
      <c r="F360" s="52" t="s">
        <v>2694</v>
      </c>
      <c r="G360" s="63" t="str">
        <f t="shared" ref="G360:G370" si="129">A360&amp;" - "&amp;F360</f>
        <v>3 - Outcome based codes</v>
      </c>
      <c r="H360" s="52" t="s">
        <v>2708</v>
      </c>
      <c r="I360" s="63" t="str">
        <f t="shared" ref="I360:I370" si="130">IF(B360="","",A360&amp;"."&amp;B360&amp;" - "&amp;H360)</f>
        <v>3.4 - Faulty medicinal product or medical device</v>
      </c>
      <c r="J360" s="52" t="s">
        <v>2759</v>
      </c>
      <c r="K360" s="63" t="str">
        <f t="shared" ref="K360:K370" si="131">IF(C360="","",A360&amp;"."&amp;B360&amp;"."&amp;C360&amp;" - "&amp;J360)</f>
        <v>3.4.1 - Fault category</v>
      </c>
      <c r="L360" s="62" t="s">
        <v>2846</v>
      </c>
      <c r="M360" s="63" t="str">
        <f t="shared" ref="M360:M370" si="132">IF(D360="","",A360&amp;"."&amp;B360&amp;"."&amp;C360&amp;"."&amp;D360&amp;" - "&amp;L360)</f>
        <v>3.4.1.3 - Faulty / defective equipment</v>
      </c>
      <c r="N360" s="65" t="str">
        <f t="shared" ref="N360:N370" si="133">IF(NOT(ISBLANK(L360)),L360,
IF(NOT(ISBLANK(J360)),J360,
IF(NOT(ISBLANK(H360)),H360,
IF(NOT(ISBLANK(F360)),F360))))</f>
        <v>Faulty / defective equipment</v>
      </c>
      <c r="O360" s="65" t="str">
        <f>Table1[Full Reference Number]&amp;" - "&amp;Table1[Final Code level Name]</f>
        <v>3.4.1.3 - Faulty / defective equipment</v>
      </c>
      <c r="P360" s="66" t="s">
        <v>2548</v>
      </c>
      <c r="Q360" s="52" t="s">
        <v>1728</v>
      </c>
      <c r="R360" s="52" t="s">
        <v>1561</v>
      </c>
      <c r="S360" s="52" t="s">
        <v>1746</v>
      </c>
      <c r="T360" s="52" t="s">
        <v>1561</v>
      </c>
      <c r="U360" s="52" t="str">
        <f>Table1[[#This Row],[Standard code for all incident types (Y/N)]]</f>
        <v xml:space="preserve">No </v>
      </c>
      <c r="V360" s="52" t="str">
        <f>Table1[[#This Row],[Standard Opt/Mandatory]]</f>
        <v>n/a</v>
      </c>
      <c r="W360" s="52" t="s">
        <v>47</v>
      </c>
      <c r="X360" s="52" t="s">
        <v>1726</v>
      </c>
      <c r="Y360" s="52" t="str">
        <f>Table1[[#This Row],[Standard code for all incident types (Y/N)]]</f>
        <v xml:space="preserve">No </v>
      </c>
      <c r="Z360" s="52" t="str">
        <f>Table1[[#This Row],[Standard Opt/Mandatory]]</f>
        <v>n/a</v>
      </c>
      <c r="AA360" s="52" t="str">
        <f>Table1[[#This Row],[Standard code for all incident types (Y/N)]]</f>
        <v xml:space="preserve">No </v>
      </c>
      <c r="AB360" s="52" t="str">
        <f>Table1[[#This Row],[Standard Opt/Mandatory]]</f>
        <v>n/a</v>
      </c>
      <c r="AC360" s="52" t="str">
        <f>Table1[[#This Row],[Standard code for all incident types (Y/N)]]</f>
        <v xml:space="preserve">No </v>
      </c>
      <c r="AD360" s="52" t="str">
        <f>Table1[[#This Row],[Standard Opt/Mandatory]]</f>
        <v>n/a</v>
      </c>
      <c r="AE360" s="52" t="str">
        <f>Table1[[#This Row],[Standard code for all incident types (Y/N)]]</f>
        <v xml:space="preserve">No </v>
      </c>
      <c r="AF360" s="52" t="str">
        <f>Table1[[#This Row],[Standard Opt/Mandatory]]</f>
        <v>n/a</v>
      </c>
      <c r="AG360" s="52"/>
    </row>
    <row r="361" spans="1:33" ht="15" customHeight="1" x14ac:dyDescent="0.25">
      <c r="A361" s="52">
        <f t="shared" si="119"/>
        <v>3</v>
      </c>
      <c r="B361" s="52">
        <f t="shared" si="120"/>
        <v>4</v>
      </c>
      <c r="C361" s="52">
        <f t="shared" si="121"/>
        <v>2</v>
      </c>
      <c r="D361" s="52" t="str">
        <f t="shared" si="122"/>
        <v/>
      </c>
      <c r="E361" s="61" t="str">
        <f t="shared" ref="E361:E456" si="134">A361&amp;IF(B361="","","."&amp;B361)&amp;IF(C361="","","."&amp;C361)&amp;IF(D361="","","."&amp;D361)</f>
        <v>3.4.2</v>
      </c>
      <c r="F361" s="52" t="s">
        <v>2694</v>
      </c>
      <c r="G361" s="63" t="str">
        <f t="shared" si="129"/>
        <v>3 - Outcome based codes</v>
      </c>
      <c r="H361" s="52" t="s">
        <v>2708</v>
      </c>
      <c r="I361" s="63" t="str">
        <f t="shared" si="130"/>
        <v>3.4 - Faulty medicinal product or medical device</v>
      </c>
      <c r="J361" s="52" t="s">
        <v>2760</v>
      </c>
      <c r="K361" s="63" t="str">
        <f t="shared" si="131"/>
        <v>3.4.2 - Fault type</v>
      </c>
      <c r="L361" s="52"/>
      <c r="M361" s="63" t="str">
        <f t="shared" si="132"/>
        <v/>
      </c>
      <c r="N361" s="65" t="str">
        <f t="shared" si="133"/>
        <v>Fault type</v>
      </c>
      <c r="O361" s="65" t="str">
        <f>Table1[Full Reference Number]&amp;" - "&amp;Table1[Final Code level Name]</f>
        <v>3.4.2 - Fault type</v>
      </c>
      <c r="P361" s="66"/>
      <c r="Q361" s="66" t="s">
        <v>837</v>
      </c>
      <c r="R361" s="52" t="s">
        <v>1561</v>
      </c>
      <c r="S361" s="52" t="s">
        <v>1746</v>
      </c>
      <c r="T361" s="52" t="s">
        <v>1561</v>
      </c>
      <c r="U361" s="52" t="str">
        <f>Table1[[#This Row],[Standard code for all incident types (Y/N)]]</f>
        <v xml:space="preserve">No </v>
      </c>
      <c r="V361" s="52" t="str">
        <f>Table1[[#This Row],[Standard Opt/Mandatory]]</f>
        <v>n/a</v>
      </c>
      <c r="W361" s="52" t="s">
        <v>47</v>
      </c>
      <c r="X361" s="52" t="s">
        <v>1727</v>
      </c>
      <c r="Y361" s="52" t="str">
        <f>Table1[[#This Row],[Standard code for all incident types (Y/N)]]</f>
        <v xml:space="preserve">No </v>
      </c>
      <c r="Z361" s="52" t="str">
        <f>Table1[[#This Row],[Standard Opt/Mandatory]]</f>
        <v>n/a</v>
      </c>
      <c r="AA361" s="52" t="str">
        <f>Table1[[#This Row],[Standard code for all incident types (Y/N)]]</f>
        <v xml:space="preserve">No </v>
      </c>
      <c r="AB361" s="52" t="str">
        <f>Table1[[#This Row],[Standard Opt/Mandatory]]</f>
        <v>n/a</v>
      </c>
      <c r="AC361" s="52" t="str">
        <f>Table1[[#This Row],[Standard code for all incident types (Y/N)]]</f>
        <v xml:space="preserve">No </v>
      </c>
      <c r="AD361" s="52" t="str">
        <f>Table1[[#This Row],[Standard Opt/Mandatory]]</f>
        <v>n/a</v>
      </c>
      <c r="AE361" s="52" t="str">
        <f>Table1[[#This Row],[Standard code for all incident types (Y/N)]]</f>
        <v xml:space="preserve">No </v>
      </c>
      <c r="AF361" s="52" t="str">
        <f>Table1[[#This Row],[Standard Opt/Mandatory]]</f>
        <v>n/a</v>
      </c>
      <c r="AG361" s="52"/>
    </row>
    <row r="362" spans="1:33" ht="15" customHeight="1" x14ac:dyDescent="0.25">
      <c r="A362" s="52">
        <f t="shared" si="119"/>
        <v>3</v>
      </c>
      <c r="B362" s="52">
        <f t="shared" si="120"/>
        <v>4</v>
      </c>
      <c r="C362" s="52">
        <f t="shared" si="121"/>
        <v>2</v>
      </c>
      <c r="D362" s="52">
        <f t="shared" si="122"/>
        <v>1</v>
      </c>
      <c r="E362" s="61" t="str">
        <f t="shared" si="134"/>
        <v>3.4.2.1</v>
      </c>
      <c r="F362" s="52" t="s">
        <v>2694</v>
      </c>
      <c r="G362" s="63" t="str">
        <f t="shared" si="129"/>
        <v>3 - Outcome based codes</v>
      </c>
      <c r="H362" s="52" t="s">
        <v>2708</v>
      </c>
      <c r="I362" s="63" t="str">
        <f t="shared" si="130"/>
        <v>3.4 - Faulty medicinal product or medical device</v>
      </c>
      <c r="J362" s="52" t="s">
        <v>2760</v>
      </c>
      <c r="K362" s="63" t="str">
        <f t="shared" si="131"/>
        <v>3.4.2 - Fault type</v>
      </c>
      <c r="L362" s="52" t="s">
        <v>2467</v>
      </c>
      <c r="M362" s="63" t="str">
        <f t="shared" si="132"/>
        <v>3.4.2.1 - Labelling or leaflets</v>
      </c>
      <c r="N362" s="65" t="str">
        <f t="shared" si="133"/>
        <v>Labelling or leaflets</v>
      </c>
      <c r="O362" s="65" t="str">
        <f>Table1[Full Reference Number]&amp;" - "&amp;Table1[Final Code level Name]</f>
        <v>3.4.2.1 - Labelling or leaflets</v>
      </c>
      <c r="P362" s="66"/>
      <c r="Q362" s="52" t="s">
        <v>1728</v>
      </c>
      <c r="R362" s="52" t="s">
        <v>1561</v>
      </c>
      <c r="S362" s="52" t="s">
        <v>1746</v>
      </c>
      <c r="T362" s="52" t="s">
        <v>1561</v>
      </c>
      <c r="U362" s="52" t="str">
        <f>Table1[[#This Row],[Standard code for all incident types (Y/N)]]</f>
        <v xml:space="preserve">No </v>
      </c>
      <c r="V362" s="52" t="str">
        <f>Table1[[#This Row],[Standard Opt/Mandatory]]</f>
        <v>n/a</v>
      </c>
      <c r="W362" s="52" t="s">
        <v>47</v>
      </c>
      <c r="X362" s="52" t="s">
        <v>2655</v>
      </c>
      <c r="Y362" s="52" t="str">
        <f>Table1[[#This Row],[Standard code for all incident types (Y/N)]]</f>
        <v xml:space="preserve">No </v>
      </c>
      <c r="Z362" s="52" t="str">
        <f>Table1[[#This Row],[Standard Opt/Mandatory]]</f>
        <v>n/a</v>
      </c>
      <c r="AA362" s="52" t="str">
        <f>Table1[[#This Row],[Standard code for all incident types (Y/N)]]</f>
        <v xml:space="preserve">No </v>
      </c>
      <c r="AB362" s="52" t="str">
        <f>Table1[[#This Row],[Standard Opt/Mandatory]]</f>
        <v>n/a</v>
      </c>
      <c r="AC362" s="52" t="str">
        <f>Table1[[#This Row],[Standard code for all incident types (Y/N)]]</f>
        <v xml:space="preserve">No </v>
      </c>
      <c r="AD362" s="52" t="str">
        <f>Table1[[#This Row],[Standard Opt/Mandatory]]</f>
        <v>n/a</v>
      </c>
      <c r="AE362" s="52" t="str">
        <f>Table1[[#This Row],[Standard code for all incident types (Y/N)]]</f>
        <v xml:space="preserve">No </v>
      </c>
      <c r="AF362" s="52" t="str">
        <f>Table1[[#This Row],[Standard Opt/Mandatory]]</f>
        <v>n/a</v>
      </c>
      <c r="AG362" s="52"/>
    </row>
    <row r="363" spans="1:33" ht="15" customHeight="1" x14ac:dyDescent="0.25">
      <c r="A363" s="52">
        <f t="shared" si="119"/>
        <v>3</v>
      </c>
      <c r="B363" s="52">
        <f t="shared" si="120"/>
        <v>4</v>
      </c>
      <c r="C363" s="52">
        <f t="shared" si="121"/>
        <v>2</v>
      </c>
      <c r="D363" s="52">
        <f t="shared" si="122"/>
        <v>2</v>
      </c>
      <c r="E363" s="61" t="str">
        <f t="shared" si="134"/>
        <v>3.4.2.2</v>
      </c>
      <c r="F363" s="52" t="s">
        <v>2694</v>
      </c>
      <c r="G363" s="63" t="str">
        <f t="shared" si="129"/>
        <v>3 - Outcome based codes</v>
      </c>
      <c r="H363" s="52" t="s">
        <v>2708</v>
      </c>
      <c r="I363" s="63" t="str">
        <f t="shared" si="130"/>
        <v>3.4 - Faulty medicinal product or medical device</v>
      </c>
      <c r="J363" s="52" t="s">
        <v>2760</v>
      </c>
      <c r="K363" s="63" t="str">
        <f t="shared" si="131"/>
        <v>3.4.2 - Fault type</v>
      </c>
      <c r="L363" s="52" t="s">
        <v>2468</v>
      </c>
      <c r="M363" s="63" t="str">
        <f t="shared" si="132"/>
        <v>3.4.2.2 - Container or packaging</v>
      </c>
      <c r="N363" s="65" t="str">
        <f t="shared" si="133"/>
        <v>Container or packaging</v>
      </c>
      <c r="O363" s="65" t="str">
        <f>Table1[Full Reference Number]&amp;" - "&amp;Table1[Final Code level Name]</f>
        <v>3.4.2.2 - Container or packaging</v>
      </c>
      <c r="P363" s="66"/>
      <c r="Q363" s="52" t="s">
        <v>1728</v>
      </c>
      <c r="R363" s="52" t="s">
        <v>1561</v>
      </c>
      <c r="S363" s="52" t="s">
        <v>1746</v>
      </c>
      <c r="T363" s="52" t="s">
        <v>1561</v>
      </c>
      <c r="U363" s="52" t="str">
        <f>Table1[[#This Row],[Standard code for all incident types (Y/N)]]</f>
        <v xml:space="preserve">No </v>
      </c>
      <c r="V363" s="52" t="str">
        <f>Table1[[#This Row],[Standard Opt/Mandatory]]</f>
        <v>n/a</v>
      </c>
      <c r="W363" s="52" t="s">
        <v>47</v>
      </c>
      <c r="X363" s="52" t="s">
        <v>1726</v>
      </c>
      <c r="Y363" s="52" t="str">
        <f>Table1[[#This Row],[Standard code for all incident types (Y/N)]]</f>
        <v xml:space="preserve">No </v>
      </c>
      <c r="Z363" s="52" t="str">
        <f>Table1[[#This Row],[Standard Opt/Mandatory]]</f>
        <v>n/a</v>
      </c>
      <c r="AA363" s="52" t="str">
        <f>Table1[[#This Row],[Standard code for all incident types (Y/N)]]</f>
        <v xml:space="preserve">No </v>
      </c>
      <c r="AB363" s="52" t="str">
        <f>Table1[[#This Row],[Standard Opt/Mandatory]]</f>
        <v>n/a</v>
      </c>
      <c r="AC363" s="52" t="str">
        <f>Table1[[#This Row],[Standard code for all incident types (Y/N)]]</f>
        <v xml:space="preserve">No </v>
      </c>
      <c r="AD363" s="52" t="str">
        <f>Table1[[#This Row],[Standard Opt/Mandatory]]</f>
        <v>n/a</v>
      </c>
      <c r="AE363" s="52" t="str">
        <f>Table1[[#This Row],[Standard code for all incident types (Y/N)]]</f>
        <v xml:space="preserve">No </v>
      </c>
      <c r="AF363" s="52" t="str">
        <f>Table1[[#This Row],[Standard Opt/Mandatory]]</f>
        <v>n/a</v>
      </c>
      <c r="AG363" s="52"/>
    </row>
    <row r="364" spans="1:33" ht="15" customHeight="1" x14ac:dyDescent="0.25">
      <c r="A364" s="52">
        <f t="shared" si="119"/>
        <v>3</v>
      </c>
      <c r="B364" s="52">
        <f t="shared" si="120"/>
        <v>4</v>
      </c>
      <c r="C364" s="52">
        <f t="shared" si="121"/>
        <v>2</v>
      </c>
      <c r="D364" s="52">
        <f t="shared" si="122"/>
        <v>3</v>
      </c>
      <c r="E364" s="61" t="str">
        <f t="shared" si="134"/>
        <v>3.4.2.3</v>
      </c>
      <c r="F364" s="52" t="s">
        <v>2694</v>
      </c>
      <c r="G364" s="63" t="str">
        <f t="shared" si="129"/>
        <v>3 - Outcome based codes</v>
      </c>
      <c r="H364" s="52" t="s">
        <v>2708</v>
      </c>
      <c r="I364" s="63" t="str">
        <f t="shared" si="130"/>
        <v>3.4 - Faulty medicinal product or medical device</v>
      </c>
      <c r="J364" s="52" t="s">
        <v>2760</v>
      </c>
      <c r="K364" s="63" t="str">
        <f t="shared" si="131"/>
        <v>3.4.2 - Fault type</v>
      </c>
      <c r="L364" s="52" t="s">
        <v>2469</v>
      </c>
      <c r="M364" s="63" t="str">
        <f t="shared" si="132"/>
        <v>3.4.2.3 - Not compliant with product specification</v>
      </c>
      <c r="N364" s="65" t="str">
        <f t="shared" si="133"/>
        <v>Not compliant with product specification</v>
      </c>
      <c r="O364" s="65" t="str">
        <f>Table1[Full Reference Number]&amp;" - "&amp;Table1[Final Code level Name]</f>
        <v>3.4.2.3 - Not compliant with product specification</v>
      </c>
      <c r="P364" s="66"/>
      <c r="Q364" s="52" t="s">
        <v>1728</v>
      </c>
      <c r="R364" s="52" t="s">
        <v>1561</v>
      </c>
      <c r="S364" s="52" t="s">
        <v>1746</v>
      </c>
      <c r="T364" s="52" t="s">
        <v>1561</v>
      </c>
      <c r="U364" s="52" t="str">
        <f>Table1[[#This Row],[Standard code for all incident types (Y/N)]]</f>
        <v xml:space="preserve">No </v>
      </c>
      <c r="V364" s="52" t="str">
        <f>Table1[[#This Row],[Standard Opt/Mandatory]]</f>
        <v>n/a</v>
      </c>
      <c r="W364" s="52" t="s">
        <v>47</v>
      </c>
      <c r="X364" s="52" t="s">
        <v>1726</v>
      </c>
      <c r="Y364" s="52" t="str">
        <f>Table1[[#This Row],[Standard code for all incident types (Y/N)]]</f>
        <v xml:space="preserve">No </v>
      </c>
      <c r="Z364" s="52" t="str">
        <f>Table1[[#This Row],[Standard Opt/Mandatory]]</f>
        <v>n/a</v>
      </c>
      <c r="AA364" s="52" t="str">
        <f>Table1[[#This Row],[Standard code for all incident types (Y/N)]]</f>
        <v xml:space="preserve">No </v>
      </c>
      <c r="AB364" s="52" t="str">
        <f>Table1[[#This Row],[Standard Opt/Mandatory]]</f>
        <v>n/a</v>
      </c>
      <c r="AC364" s="52" t="str">
        <f>Table1[[#This Row],[Standard code for all incident types (Y/N)]]</f>
        <v xml:space="preserve">No </v>
      </c>
      <c r="AD364" s="52" t="str">
        <f>Table1[[#This Row],[Standard Opt/Mandatory]]</f>
        <v>n/a</v>
      </c>
      <c r="AE364" s="52" t="str">
        <f>Table1[[#This Row],[Standard code for all incident types (Y/N)]]</f>
        <v xml:space="preserve">No </v>
      </c>
      <c r="AF364" s="52" t="str">
        <f>Table1[[#This Row],[Standard Opt/Mandatory]]</f>
        <v>n/a</v>
      </c>
      <c r="AG364" s="52"/>
    </row>
    <row r="365" spans="1:33" ht="15" customHeight="1" x14ac:dyDescent="0.25">
      <c r="A365" s="52">
        <f t="shared" si="119"/>
        <v>3</v>
      </c>
      <c r="B365" s="52">
        <f t="shared" si="120"/>
        <v>4</v>
      </c>
      <c r="C365" s="52">
        <f t="shared" si="121"/>
        <v>2</v>
      </c>
      <c r="D365" s="52">
        <f t="shared" si="122"/>
        <v>4</v>
      </c>
      <c r="E365" s="61" t="str">
        <f t="shared" si="134"/>
        <v>3.4.2.4</v>
      </c>
      <c r="F365" s="52" t="s">
        <v>2694</v>
      </c>
      <c r="G365" s="63" t="str">
        <f t="shared" si="129"/>
        <v>3 - Outcome based codes</v>
      </c>
      <c r="H365" s="52" t="s">
        <v>2708</v>
      </c>
      <c r="I365" s="63" t="str">
        <f t="shared" si="130"/>
        <v>3.4 - Faulty medicinal product or medical device</v>
      </c>
      <c r="J365" s="52" t="s">
        <v>2760</v>
      </c>
      <c r="K365" s="63" t="str">
        <f t="shared" si="131"/>
        <v>3.4.2 - Fault type</v>
      </c>
      <c r="L365" s="52" t="s">
        <v>2847</v>
      </c>
      <c r="M365" s="63" t="str">
        <f t="shared" si="132"/>
        <v>3.4.2.4 - Foreign body or contamination</v>
      </c>
      <c r="N365" s="65" t="str">
        <f t="shared" si="133"/>
        <v>Foreign body or contamination</v>
      </c>
      <c r="O365" s="65" t="str">
        <f>Table1[Full Reference Number]&amp;" - "&amp;Table1[Final Code level Name]</f>
        <v>3.4.2.4 - Foreign body or contamination</v>
      </c>
      <c r="P365" s="66"/>
      <c r="Q365" s="52" t="s">
        <v>1728</v>
      </c>
      <c r="R365" s="52" t="s">
        <v>1561</v>
      </c>
      <c r="S365" s="52" t="s">
        <v>1746</v>
      </c>
      <c r="T365" s="52" t="s">
        <v>1561</v>
      </c>
      <c r="U365" s="52" t="str">
        <f>Table1[[#This Row],[Standard code for all incident types (Y/N)]]</f>
        <v xml:space="preserve">No </v>
      </c>
      <c r="V365" s="52" t="str">
        <f>Table1[[#This Row],[Standard Opt/Mandatory]]</f>
        <v>n/a</v>
      </c>
      <c r="W365" s="52" t="s">
        <v>47</v>
      </c>
      <c r="X365" s="52" t="s">
        <v>1726</v>
      </c>
      <c r="Y365" s="52" t="str">
        <f>Table1[[#This Row],[Standard code for all incident types (Y/N)]]</f>
        <v xml:space="preserve">No </v>
      </c>
      <c r="Z365" s="52" t="str">
        <f>Table1[[#This Row],[Standard Opt/Mandatory]]</f>
        <v>n/a</v>
      </c>
      <c r="AA365" s="52" t="str">
        <f>Table1[[#This Row],[Standard code for all incident types (Y/N)]]</f>
        <v xml:space="preserve">No </v>
      </c>
      <c r="AB365" s="52" t="str">
        <f>Table1[[#This Row],[Standard Opt/Mandatory]]</f>
        <v>n/a</v>
      </c>
      <c r="AC365" s="52" t="str">
        <f>Table1[[#This Row],[Standard code for all incident types (Y/N)]]</f>
        <v xml:space="preserve">No </v>
      </c>
      <c r="AD365" s="52" t="str">
        <f>Table1[[#This Row],[Standard Opt/Mandatory]]</f>
        <v>n/a</v>
      </c>
      <c r="AE365" s="52" t="str">
        <f>Table1[[#This Row],[Standard code for all incident types (Y/N)]]</f>
        <v xml:space="preserve">No </v>
      </c>
      <c r="AF365" s="52" t="str">
        <f>Table1[[#This Row],[Standard Opt/Mandatory]]</f>
        <v>n/a</v>
      </c>
      <c r="AG365" s="52"/>
    </row>
    <row r="366" spans="1:33" ht="15" customHeight="1" x14ac:dyDescent="0.25">
      <c r="A366" s="52">
        <f t="shared" si="119"/>
        <v>3</v>
      </c>
      <c r="B366" s="52">
        <f t="shared" si="120"/>
        <v>4</v>
      </c>
      <c r="C366" s="52">
        <f t="shared" si="121"/>
        <v>2</v>
      </c>
      <c r="D366" s="52">
        <f t="shared" si="122"/>
        <v>5</v>
      </c>
      <c r="E366" s="61" t="str">
        <f t="shared" si="134"/>
        <v>3.4.2.5</v>
      </c>
      <c r="F366" s="52" t="s">
        <v>2694</v>
      </c>
      <c r="G366" s="63" t="str">
        <f t="shared" si="129"/>
        <v>3 - Outcome based codes</v>
      </c>
      <c r="H366" s="52" t="s">
        <v>2708</v>
      </c>
      <c r="I366" s="63" t="str">
        <f t="shared" si="130"/>
        <v>3.4 - Faulty medicinal product or medical device</v>
      </c>
      <c r="J366" s="52" t="s">
        <v>2760</v>
      </c>
      <c r="K366" s="63" t="str">
        <f t="shared" si="131"/>
        <v>3.4.2 - Fault type</v>
      </c>
      <c r="L366" s="52" t="s">
        <v>2466</v>
      </c>
      <c r="M366" s="63" t="str">
        <f t="shared" si="132"/>
        <v>3.4.2.5 - Failed to operate correctly</v>
      </c>
      <c r="N366" s="65" t="str">
        <f t="shared" si="133"/>
        <v>Failed to operate correctly</v>
      </c>
      <c r="O366" s="65" t="str">
        <f>Table1[Full Reference Number]&amp;" - "&amp;Table1[Final Code level Name]</f>
        <v>3.4.2.5 - Failed to operate correctly</v>
      </c>
      <c r="P366" s="66"/>
      <c r="Q366" s="52" t="s">
        <v>1728</v>
      </c>
      <c r="R366" s="52" t="s">
        <v>1561</v>
      </c>
      <c r="S366" s="52" t="s">
        <v>1746</v>
      </c>
      <c r="T366" s="52" t="s">
        <v>1561</v>
      </c>
      <c r="U366" s="52" t="str">
        <f>Table1[[#This Row],[Standard code for all incident types (Y/N)]]</f>
        <v xml:space="preserve">No </v>
      </c>
      <c r="V366" s="52" t="str">
        <f>Table1[[#This Row],[Standard Opt/Mandatory]]</f>
        <v>n/a</v>
      </c>
      <c r="W366" s="52" t="s">
        <v>47</v>
      </c>
      <c r="X366" s="52" t="s">
        <v>1726</v>
      </c>
      <c r="Y366" s="52" t="str">
        <f>Table1[[#This Row],[Standard code for all incident types (Y/N)]]</f>
        <v xml:space="preserve">No </v>
      </c>
      <c r="Z366" s="52" t="str">
        <f>Table1[[#This Row],[Standard Opt/Mandatory]]</f>
        <v>n/a</v>
      </c>
      <c r="AA366" s="52" t="str">
        <f>Table1[[#This Row],[Standard code for all incident types (Y/N)]]</f>
        <v xml:space="preserve">No </v>
      </c>
      <c r="AB366" s="52" t="str">
        <f>Table1[[#This Row],[Standard Opt/Mandatory]]</f>
        <v>n/a</v>
      </c>
      <c r="AC366" s="52" t="str">
        <f>Table1[[#This Row],[Standard code for all incident types (Y/N)]]</f>
        <v xml:space="preserve">No </v>
      </c>
      <c r="AD366" s="52" t="str">
        <f>Table1[[#This Row],[Standard Opt/Mandatory]]</f>
        <v>n/a</v>
      </c>
      <c r="AE366" s="52" t="str">
        <f>Table1[[#This Row],[Standard code for all incident types (Y/N)]]</f>
        <v xml:space="preserve">No </v>
      </c>
      <c r="AF366" s="52" t="str">
        <f>Table1[[#This Row],[Standard Opt/Mandatory]]</f>
        <v>n/a</v>
      </c>
      <c r="AG366" s="52"/>
    </row>
    <row r="367" spans="1:33" ht="15" customHeight="1" x14ac:dyDescent="0.25">
      <c r="A367" s="52">
        <f t="shared" si="119"/>
        <v>3</v>
      </c>
      <c r="B367" s="52">
        <f t="shared" si="120"/>
        <v>4</v>
      </c>
      <c r="C367" s="52">
        <f t="shared" si="121"/>
        <v>2</v>
      </c>
      <c r="D367" s="52">
        <f t="shared" si="122"/>
        <v>6</v>
      </c>
      <c r="E367" s="61" t="str">
        <f t="shared" si="134"/>
        <v>3.4.2.6</v>
      </c>
      <c r="F367" s="52" t="s">
        <v>2694</v>
      </c>
      <c r="G367" s="63" t="str">
        <f t="shared" si="129"/>
        <v>3 - Outcome based codes</v>
      </c>
      <c r="H367" s="52" t="s">
        <v>2708</v>
      </c>
      <c r="I367" s="63" t="str">
        <f t="shared" si="130"/>
        <v>3.4 - Faulty medicinal product or medical device</v>
      </c>
      <c r="J367" s="52" t="s">
        <v>2760</v>
      </c>
      <c r="K367" s="63" t="str">
        <f t="shared" si="131"/>
        <v>3.4.2 - Fault type</v>
      </c>
      <c r="L367" s="52" t="s">
        <v>2907</v>
      </c>
      <c r="M367" s="63" t="str">
        <f t="shared" si="132"/>
        <v>3.4.2.6 - Counterfeit or falsified</v>
      </c>
      <c r="N367" s="65" t="str">
        <f t="shared" si="133"/>
        <v>Counterfeit or falsified</v>
      </c>
      <c r="O367" s="65" t="str">
        <f>Table1[Full Reference Number]&amp;" - "&amp;Table1[Final Code level Name]</f>
        <v>3.4.2.6 - Counterfeit or falsified</v>
      </c>
      <c r="P367" s="66"/>
      <c r="Q367" s="52" t="s">
        <v>1728</v>
      </c>
      <c r="R367" s="52" t="s">
        <v>1561</v>
      </c>
      <c r="S367" s="52" t="s">
        <v>1746</v>
      </c>
      <c r="T367" s="52" t="s">
        <v>1561</v>
      </c>
      <c r="U367" s="52" t="str">
        <f>Table1[[#This Row],[Standard code for all incident types (Y/N)]]</f>
        <v xml:space="preserve">No </v>
      </c>
      <c r="V367" s="52" t="str">
        <f>Table1[[#This Row],[Standard Opt/Mandatory]]</f>
        <v>n/a</v>
      </c>
      <c r="W367" s="52" t="s">
        <v>47</v>
      </c>
      <c r="X367" s="52" t="s">
        <v>1726</v>
      </c>
      <c r="Y367" s="52" t="str">
        <f>Table1[[#This Row],[Standard code for all incident types (Y/N)]]</f>
        <v xml:space="preserve">No </v>
      </c>
      <c r="Z367" s="52" t="str">
        <f>Table1[[#This Row],[Standard Opt/Mandatory]]</f>
        <v>n/a</v>
      </c>
      <c r="AA367" s="52" t="str">
        <f>Table1[[#This Row],[Standard code for all incident types (Y/N)]]</f>
        <v xml:space="preserve">No </v>
      </c>
      <c r="AB367" s="52" t="str">
        <f>Table1[[#This Row],[Standard Opt/Mandatory]]</f>
        <v>n/a</v>
      </c>
      <c r="AC367" s="52" t="str">
        <f>Table1[[#This Row],[Standard code for all incident types (Y/N)]]</f>
        <v xml:space="preserve">No </v>
      </c>
      <c r="AD367" s="52" t="str">
        <f>Table1[[#This Row],[Standard Opt/Mandatory]]</f>
        <v>n/a</v>
      </c>
      <c r="AE367" s="52" t="str">
        <f>Table1[[#This Row],[Standard code for all incident types (Y/N)]]</f>
        <v xml:space="preserve">No </v>
      </c>
      <c r="AF367" s="52" t="str">
        <f>Table1[[#This Row],[Standard Opt/Mandatory]]</f>
        <v>n/a</v>
      </c>
      <c r="AG367" s="52"/>
    </row>
    <row r="368" spans="1:33" ht="15" customHeight="1" x14ac:dyDescent="0.25">
      <c r="A368" s="52">
        <f t="shared" si="119"/>
        <v>3</v>
      </c>
      <c r="B368" s="52">
        <f t="shared" si="120"/>
        <v>4</v>
      </c>
      <c r="C368" s="52">
        <f t="shared" si="121"/>
        <v>2</v>
      </c>
      <c r="D368" s="52">
        <f t="shared" si="122"/>
        <v>7</v>
      </c>
      <c r="E368" s="61" t="str">
        <f t="shared" si="134"/>
        <v>3.4.2.7</v>
      </c>
      <c r="F368" s="52" t="s">
        <v>2694</v>
      </c>
      <c r="G368" s="63" t="str">
        <f t="shared" si="129"/>
        <v>3 - Outcome based codes</v>
      </c>
      <c r="H368" s="52" t="s">
        <v>2708</v>
      </c>
      <c r="I368" s="63" t="str">
        <f t="shared" si="130"/>
        <v>3.4 - Faulty medicinal product or medical device</v>
      </c>
      <c r="J368" s="52" t="s">
        <v>2760</v>
      </c>
      <c r="K368" s="63" t="str">
        <f t="shared" si="131"/>
        <v>3.4.2 - Fault type</v>
      </c>
      <c r="L368" s="52" t="s">
        <v>2464</v>
      </c>
      <c r="M368" s="63" t="str">
        <f t="shared" si="132"/>
        <v>3.4.2.7 - User error</v>
      </c>
      <c r="N368" s="65" t="str">
        <f t="shared" si="133"/>
        <v>User error</v>
      </c>
      <c r="O368" s="65" t="str">
        <f>Table1[Full Reference Number]&amp;" - "&amp;Table1[Final Code level Name]</f>
        <v>3.4.2.7 - User error</v>
      </c>
      <c r="P368" s="66"/>
      <c r="Q368" s="52" t="s">
        <v>1728</v>
      </c>
      <c r="R368" s="52" t="s">
        <v>1561</v>
      </c>
      <c r="S368" s="52" t="s">
        <v>1746</v>
      </c>
      <c r="T368" s="52" t="s">
        <v>1561</v>
      </c>
      <c r="U368" s="52" t="str">
        <f>Table1[[#This Row],[Standard code for all incident types (Y/N)]]</f>
        <v xml:space="preserve">No </v>
      </c>
      <c r="V368" s="52" t="str">
        <f>Table1[[#This Row],[Standard Opt/Mandatory]]</f>
        <v>n/a</v>
      </c>
      <c r="W368" s="52" t="s">
        <v>47</v>
      </c>
      <c r="X368" s="52" t="s">
        <v>1726</v>
      </c>
      <c r="Y368" s="52" t="str">
        <f>Table1[[#This Row],[Standard code for all incident types (Y/N)]]</f>
        <v xml:space="preserve">No </v>
      </c>
      <c r="Z368" s="52" t="str">
        <f>Table1[[#This Row],[Standard Opt/Mandatory]]</f>
        <v>n/a</v>
      </c>
      <c r="AA368" s="52" t="str">
        <f>Table1[[#This Row],[Standard code for all incident types (Y/N)]]</f>
        <v xml:space="preserve">No </v>
      </c>
      <c r="AB368" s="52" t="str">
        <f>Table1[[#This Row],[Standard Opt/Mandatory]]</f>
        <v>n/a</v>
      </c>
      <c r="AC368" s="52" t="str">
        <f>Table1[[#This Row],[Standard code for all incident types (Y/N)]]</f>
        <v xml:space="preserve">No </v>
      </c>
      <c r="AD368" s="52" t="str">
        <f>Table1[[#This Row],[Standard Opt/Mandatory]]</f>
        <v>n/a</v>
      </c>
      <c r="AE368" s="52" t="str">
        <f>Table1[[#This Row],[Standard code for all incident types (Y/N)]]</f>
        <v xml:space="preserve">No </v>
      </c>
      <c r="AF368" s="52" t="str">
        <f>Table1[[#This Row],[Standard Opt/Mandatory]]</f>
        <v>n/a</v>
      </c>
      <c r="AG368" s="52"/>
    </row>
    <row r="369" spans="1:33" ht="15" customHeight="1" x14ac:dyDescent="0.25">
      <c r="A369" s="52">
        <f t="shared" si="119"/>
        <v>3</v>
      </c>
      <c r="B369" s="52">
        <f t="shared" si="120"/>
        <v>4</v>
      </c>
      <c r="C369" s="52">
        <f t="shared" si="121"/>
        <v>2</v>
      </c>
      <c r="D369" s="52">
        <f t="shared" si="122"/>
        <v>8</v>
      </c>
      <c r="E369" s="61" t="str">
        <f>A369&amp;IF(B369="","","."&amp;B369)&amp;IF(C369="","","."&amp;C369)&amp;IF(D369="","","."&amp;D369)</f>
        <v>3.4.2.8</v>
      </c>
      <c r="F369" s="52" t="s">
        <v>2694</v>
      </c>
      <c r="G369" s="63" t="str">
        <f>A369&amp;" - "&amp;F369</f>
        <v>3 - Outcome based codes</v>
      </c>
      <c r="H369" s="52" t="s">
        <v>2708</v>
      </c>
      <c r="I369" s="63" t="str">
        <f>IF(B369="","",A369&amp;"."&amp;B369&amp;" - "&amp;H369)</f>
        <v>3.4 - Faulty medicinal product or medical device</v>
      </c>
      <c r="J369" s="52" t="s">
        <v>2760</v>
      </c>
      <c r="K369" s="63" t="str">
        <f>IF(C369="","",A369&amp;"."&amp;B369&amp;"."&amp;C369&amp;" - "&amp;J369)</f>
        <v>3.4.2 - Fault type</v>
      </c>
      <c r="L369" s="52" t="s">
        <v>2908</v>
      </c>
      <c r="M369" s="63" t="str">
        <f>IF(D369="","",A369&amp;"."&amp;B369&amp;"."&amp;C369&amp;"."&amp;D369&amp;" - "&amp;L369)</f>
        <v>3.4.2.8 - Inappropriate use</v>
      </c>
      <c r="N369" s="65" t="str">
        <f>IF(NOT(ISBLANK(L369)),L369,
IF(NOT(ISBLANK(J369)),J369,
IF(NOT(ISBLANK(H369)),H369,
IF(NOT(ISBLANK(F369)),F369))))</f>
        <v>Inappropriate use</v>
      </c>
      <c r="O369" s="65" t="str">
        <f>Table1[Full Reference Number]&amp;" - "&amp;Table1[Final Code level Name]</f>
        <v>3.4.2.8 - Inappropriate use</v>
      </c>
      <c r="P369" s="56" t="s">
        <v>2616</v>
      </c>
      <c r="Q369" s="52" t="s">
        <v>1728</v>
      </c>
      <c r="R369" s="52" t="s">
        <v>1561</v>
      </c>
      <c r="S369" s="52" t="s">
        <v>1746</v>
      </c>
      <c r="T369" s="52" t="s">
        <v>1561</v>
      </c>
      <c r="U369" s="52" t="str">
        <f>Table1[[#This Row],[Standard code for all incident types (Y/N)]]</f>
        <v xml:space="preserve">No </v>
      </c>
      <c r="V369" s="52" t="str">
        <f>Table1[[#This Row],[Standard Opt/Mandatory]]</f>
        <v>n/a</v>
      </c>
      <c r="W369" s="52" t="s">
        <v>47</v>
      </c>
      <c r="X369" s="52" t="s">
        <v>1726</v>
      </c>
      <c r="Y369" s="52" t="str">
        <f>Table1[[#This Row],[Standard code for all incident types (Y/N)]]</f>
        <v xml:space="preserve">No </v>
      </c>
      <c r="Z369" s="52" t="str">
        <f>Table1[[#This Row],[Standard Opt/Mandatory]]</f>
        <v>n/a</v>
      </c>
      <c r="AA369" s="52" t="str">
        <f>Table1[[#This Row],[Standard code for all incident types (Y/N)]]</f>
        <v xml:space="preserve">No </v>
      </c>
      <c r="AB369" s="52" t="str">
        <f>Table1[[#This Row],[Standard Opt/Mandatory]]</f>
        <v>n/a</v>
      </c>
      <c r="AC369" s="52" t="str">
        <f>Table1[[#This Row],[Standard code for all incident types (Y/N)]]</f>
        <v xml:space="preserve">No </v>
      </c>
      <c r="AD369" s="52" t="str">
        <f>Table1[[#This Row],[Standard Opt/Mandatory]]</f>
        <v>n/a</v>
      </c>
      <c r="AE369" s="52" t="str">
        <f>Table1[[#This Row],[Standard code for all incident types (Y/N)]]</f>
        <v xml:space="preserve">No </v>
      </c>
      <c r="AF369" s="52" t="str">
        <f>Table1[[#This Row],[Standard Opt/Mandatory]]</f>
        <v>n/a</v>
      </c>
      <c r="AG369" s="52"/>
    </row>
    <row r="370" spans="1:33" ht="15" customHeight="1" x14ac:dyDescent="0.25">
      <c r="A370" s="52">
        <f t="shared" si="119"/>
        <v>3</v>
      </c>
      <c r="B370" s="52">
        <f t="shared" si="120"/>
        <v>4</v>
      </c>
      <c r="C370" s="52">
        <f t="shared" si="121"/>
        <v>2</v>
      </c>
      <c r="D370" s="52">
        <f t="shared" si="122"/>
        <v>9</v>
      </c>
      <c r="E370" s="61" t="str">
        <f t="shared" si="134"/>
        <v>3.4.2.9</v>
      </c>
      <c r="F370" s="52" t="s">
        <v>2694</v>
      </c>
      <c r="G370" s="63" t="str">
        <f t="shared" si="129"/>
        <v>3 - Outcome based codes</v>
      </c>
      <c r="H370" s="52" t="s">
        <v>2708</v>
      </c>
      <c r="I370" s="63" t="str">
        <f t="shared" si="130"/>
        <v>3.4 - Faulty medicinal product or medical device</v>
      </c>
      <c r="J370" s="52" t="s">
        <v>2760</v>
      </c>
      <c r="K370" s="63" t="str">
        <f t="shared" si="131"/>
        <v>3.4.2 - Fault type</v>
      </c>
      <c r="L370" s="52" t="s">
        <v>320</v>
      </c>
      <c r="M370" s="63" t="str">
        <f t="shared" si="132"/>
        <v>3.4.2.9 - Unclassified</v>
      </c>
      <c r="N370" s="65" t="str">
        <f t="shared" si="133"/>
        <v>Unclassified</v>
      </c>
      <c r="O370" s="65" t="str">
        <f>Table1[Full Reference Number]&amp;" - "&amp;Table1[Final Code level Name]</f>
        <v>3.4.2.9 - Unclassified</v>
      </c>
      <c r="P370" s="66"/>
      <c r="Q370" s="52" t="s">
        <v>1728</v>
      </c>
      <c r="R370" s="52" t="s">
        <v>1561</v>
      </c>
      <c r="S370" s="52" t="s">
        <v>1746</v>
      </c>
      <c r="T370" s="52" t="s">
        <v>1561</v>
      </c>
      <c r="U370" s="52" t="str">
        <f>Table1[[#This Row],[Standard code for all incident types (Y/N)]]</f>
        <v xml:space="preserve">No </v>
      </c>
      <c r="V370" s="52" t="str">
        <f>Table1[[#This Row],[Standard Opt/Mandatory]]</f>
        <v>n/a</v>
      </c>
      <c r="W370" s="52" t="s">
        <v>47</v>
      </c>
      <c r="X370" s="52" t="s">
        <v>1726</v>
      </c>
      <c r="Y370" s="52" t="str">
        <f>Table1[[#This Row],[Standard code for all incident types (Y/N)]]</f>
        <v xml:space="preserve">No </v>
      </c>
      <c r="Z370" s="52" t="str">
        <f>Table1[[#This Row],[Standard Opt/Mandatory]]</f>
        <v>n/a</v>
      </c>
      <c r="AA370" s="52" t="str">
        <f>Table1[[#This Row],[Standard code for all incident types (Y/N)]]</f>
        <v xml:space="preserve">No </v>
      </c>
      <c r="AB370" s="52" t="str">
        <f>Table1[[#This Row],[Standard Opt/Mandatory]]</f>
        <v>n/a</v>
      </c>
      <c r="AC370" s="52" t="str">
        <f>Table1[[#This Row],[Standard code for all incident types (Y/N)]]</f>
        <v xml:space="preserve">No </v>
      </c>
      <c r="AD370" s="52" t="str">
        <f>Table1[[#This Row],[Standard Opt/Mandatory]]</f>
        <v>n/a</v>
      </c>
      <c r="AE370" s="52" t="str">
        <f>Table1[[#This Row],[Standard code for all incident types (Y/N)]]</f>
        <v xml:space="preserve">No </v>
      </c>
      <c r="AF370" s="52" t="str">
        <f>Table1[[#This Row],[Standard Opt/Mandatory]]</f>
        <v>n/a</v>
      </c>
      <c r="AG370" s="52"/>
    </row>
    <row r="371" spans="1:33" ht="15" customHeight="1" x14ac:dyDescent="0.25">
      <c r="A371" s="52">
        <f t="shared" si="119"/>
        <v>3</v>
      </c>
      <c r="B371" s="52">
        <f t="shared" si="120"/>
        <v>4</v>
      </c>
      <c r="C371" s="52">
        <f t="shared" si="121"/>
        <v>3</v>
      </c>
      <c r="D371" s="52" t="str">
        <f t="shared" si="122"/>
        <v/>
      </c>
      <c r="E371" s="61" t="str">
        <f t="shared" si="134"/>
        <v>3.4.3</v>
      </c>
      <c r="F371" s="52" t="s">
        <v>2694</v>
      </c>
      <c r="G371" s="52" t="str">
        <f t="shared" si="124"/>
        <v>3 - Outcome based codes</v>
      </c>
      <c r="H371" s="52" t="s">
        <v>2708</v>
      </c>
      <c r="I371" s="52" t="str">
        <f t="shared" si="125"/>
        <v>3.4 - Faulty medicinal product or medical device</v>
      </c>
      <c r="J371" s="52" t="s">
        <v>2761</v>
      </c>
      <c r="K371" s="52" t="str">
        <f t="shared" si="126"/>
        <v>3.4.3 - Fault severity</v>
      </c>
      <c r="L371" s="52"/>
      <c r="M371" s="52" t="str">
        <f t="shared" si="127"/>
        <v/>
      </c>
      <c r="N371" s="56" t="str">
        <f t="shared" si="128"/>
        <v>Fault severity</v>
      </c>
      <c r="O371" s="56" t="str">
        <f>Table1[Full Reference Number]&amp;" - "&amp;Table1[Final Code level Name]</f>
        <v>3.4.3 - Fault severity</v>
      </c>
      <c r="P371" s="56"/>
      <c r="Q371" s="52" t="s">
        <v>837</v>
      </c>
      <c r="R371" s="52" t="s">
        <v>1561</v>
      </c>
      <c r="S371" s="52" t="s">
        <v>1746</v>
      </c>
      <c r="T371" s="52" t="s">
        <v>1561</v>
      </c>
      <c r="U371" s="52" t="str">
        <f>Table1[[#This Row],[Standard code for all incident types (Y/N)]]</f>
        <v xml:space="preserve">No </v>
      </c>
      <c r="V371" s="52" t="str">
        <f>Table1[[#This Row],[Standard Opt/Mandatory]]</f>
        <v>n/a</v>
      </c>
      <c r="W371" s="52" t="s">
        <v>47</v>
      </c>
      <c r="X371" s="52" t="s">
        <v>1727</v>
      </c>
      <c r="Y371" s="52" t="str">
        <f>Table1[[#This Row],[Standard code for all incident types (Y/N)]]</f>
        <v xml:space="preserve">No </v>
      </c>
      <c r="Z371" s="52" t="str">
        <f>Table1[[#This Row],[Standard Opt/Mandatory]]</f>
        <v>n/a</v>
      </c>
      <c r="AA371" s="52" t="str">
        <f>Table1[[#This Row],[Standard code for all incident types (Y/N)]]</f>
        <v xml:space="preserve">No </v>
      </c>
      <c r="AB371" s="52" t="str">
        <f>Table1[[#This Row],[Standard Opt/Mandatory]]</f>
        <v>n/a</v>
      </c>
      <c r="AC371" s="52" t="str">
        <f>Table1[[#This Row],[Standard code for all incident types (Y/N)]]</f>
        <v xml:space="preserve">No </v>
      </c>
      <c r="AD371" s="52" t="str">
        <f>Table1[[#This Row],[Standard Opt/Mandatory]]</f>
        <v>n/a</v>
      </c>
      <c r="AE371" s="52" t="str">
        <f>Table1[[#This Row],[Standard code for all incident types (Y/N)]]</f>
        <v xml:space="preserve">No </v>
      </c>
      <c r="AF371" s="52" t="str">
        <f>Table1[[#This Row],[Standard Opt/Mandatory]]</f>
        <v>n/a</v>
      </c>
      <c r="AG371" s="52"/>
    </row>
    <row r="372" spans="1:33" ht="15" customHeight="1" x14ac:dyDescent="0.25">
      <c r="A372" s="52">
        <f t="shared" si="119"/>
        <v>3</v>
      </c>
      <c r="B372" s="52">
        <f t="shared" si="120"/>
        <v>4</v>
      </c>
      <c r="C372" s="52">
        <f t="shared" si="121"/>
        <v>3</v>
      </c>
      <c r="D372" s="52">
        <f t="shared" si="122"/>
        <v>1</v>
      </c>
      <c r="E372" s="61" t="str">
        <f t="shared" si="134"/>
        <v>3.4.3.1</v>
      </c>
      <c r="F372" s="52" t="s">
        <v>2694</v>
      </c>
      <c r="G372" s="52" t="str">
        <f t="shared" si="124"/>
        <v>3 - Outcome based codes</v>
      </c>
      <c r="H372" s="52" t="s">
        <v>2708</v>
      </c>
      <c r="I372" s="52" t="str">
        <f t="shared" si="125"/>
        <v>3.4 - Faulty medicinal product or medical device</v>
      </c>
      <c r="J372" s="52" t="s">
        <v>2761</v>
      </c>
      <c r="K372" s="52" t="str">
        <f t="shared" si="126"/>
        <v>3.4.3 - Fault severity</v>
      </c>
      <c r="L372" s="52" t="s">
        <v>2848</v>
      </c>
      <c r="M372" s="52" t="str">
        <f t="shared" si="127"/>
        <v>3.4.3.1 - Hazardous/critical defect</v>
      </c>
      <c r="N372" s="56" t="str">
        <f t="shared" si="128"/>
        <v>Hazardous/critical defect</v>
      </c>
      <c r="O372" s="56" t="str">
        <f>Table1[Full Reference Number]&amp;" - "&amp;Table1[Final Code level Name]</f>
        <v>3.4.3.1 - Hazardous/critical defect</v>
      </c>
      <c r="P372" s="56" t="s">
        <v>1714</v>
      </c>
      <c r="Q372" s="52" t="s">
        <v>1728</v>
      </c>
      <c r="R372" s="52" t="s">
        <v>1561</v>
      </c>
      <c r="S372" s="52" t="s">
        <v>1746</v>
      </c>
      <c r="T372" s="52" t="s">
        <v>1561</v>
      </c>
      <c r="U372" s="52" t="str">
        <f>Table1[[#This Row],[Standard code for all incident types (Y/N)]]</f>
        <v xml:space="preserve">No </v>
      </c>
      <c r="V372" s="52" t="str">
        <f>Table1[[#This Row],[Standard Opt/Mandatory]]</f>
        <v>n/a</v>
      </c>
      <c r="W372" s="52" t="s">
        <v>47</v>
      </c>
      <c r="X372" s="52" t="s">
        <v>2655</v>
      </c>
      <c r="Y372" s="52" t="str">
        <f>Table1[[#This Row],[Standard code for all incident types (Y/N)]]</f>
        <v xml:space="preserve">No </v>
      </c>
      <c r="Z372" s="52" t="str">
        <f>Table1[[#This Row],[Standard Opt/Mandatory]]</f>
        <v>n/a</v>
      </c>
      <c r="AA372" s="52" t="str">
        <f>Table1[[#This Row],[Standard code for all incident types (Y/N)]]</f>
        <v xml:space="preserve">No </v>
      </c>
      <c r="AB372" s="52" t="str">
        <f>Table1[[#This Row],[Standard Opt/Mandatory]]</f>
        <v>n/a</v>
      </c>
      <c r="AC372" s="52" t="str">
        <f>Table1[[#This Row],[Standard code for all incident types (Y/N)]]</f>
        <v xml:space="preserve">No </v>
      </c>
      <c r="AD372" s="52" t="str">
        <f>Table1[[#This Row],[Standard Opt/Mandatory]]</f>
        <v>n/a</v>
      </c>
      <c r="AE372" s="52" t="str">
        <f>Table1[[#This Row],[Standard code for all incident types (Y/N)]]</f>
        <v xml:space="preserve">No </v>
      </c>
      <c r="AF372" s="52" t="str">
        <f>Table1[[#This Row],[Standard Opt/Mandatory]]</f>
        <v>n/a</v>
      </c>
      <c r="AG372" s="52"/>
    </row>
    <row r="373" spans="1:33" ht="15" customHeight="1" x14ac:dyDescent="0.25">
      <c r="A373" s="52">
        <f t="shared" si="119"/>
        <v>3</v>
      </c>
      <c r="B373" s="52">
        <f t="shared" si="120"/>
        <v>4</v>
      </c>
      <c r="C373" s="52">
        <f t="shared" si="121"/>
        <v>3</v>
      </c>
      <c r="D373" s="52">
        <f t="shared" si="122"/>
        <v>2</v>
      </c>
      <c r="E373" s="61" t="str">
        <f t="shared" si="134"/>
        <v>3.4.3.2</v>
      </c>
      <c r="F373" s="52" t="s">
        <v>2694</v>
      </c>
      <c r="G373" s="52" t="str">
        <f t="shared" si="124"/>
        <v>3 - Outcome based codes</v>
      </c>
      <c r="H373" s="52" t="s">
        <v>2708</v>
      </c>
      <c r="I373" s="52" t="str">
        <f t="shared" si="125"/>
        <v>3.4 - Faulty medicinal product or medical device</v>
      </c>
      <c r="J373" s="52" t="s">
        <v>2761</v>
      </c>
      <c r="K373" s="52" t="str">
        <f t="shared" si="126"/>
        <v>3.4.3 - Fault severity</v>
      </c>
      <c r="L373" s="52" t="s">
        <v>1717</v>
      </c>
      <c r="M373" s="52" t="str">
        <f t="shared" si="127"/>
        <v>3.4.3.2 - Major defect</v>
      </c>
      <c r="N373" s="56" t="str">
        <f t="shared" si="128"/>
        <v>Major defect</v>
      </c>
      <c r="O373" s="56" t="str">
        <f>Table1[Full Reference Number]&amp;" - "&amp;Table1[Final Code level Name]</f>
        <v>3.4.3.2 - Major defect</v>
      </c>
      <c r="P373" s="56" t="s">
        <v>1713</v>
      </c>
      <c r="Q373" s="52" t="s">
        <v>1728</v>
      </c>
      <c r="R373" s="52" t="s">
        <v>1561</v>
      </c>
      <c r="S373" s="52" t="s">
        <v>1746</v>
      </c>
      <c r="T373" s="52" t="s">
        <v>1561</v>
      </c>
      <c r="U373" s="52" t="str">
        <f>Table1[[#This Row],[Standard code for all incident types (Y/N)]]</f>
        <v xml:space="preserve">No </v>
      </c>
      <c r="V373" s="52" t="str">
        <f>Table1[[#This Row],[Standard Opt/Mandatory]]</f>
        <v>n/a</v>
      </c>
      <c r="W373" s="52" t="s">
        <v>47</v>
      </c>
      <c r="X373" s="52" t="s">
        <v>1726</v>
      </c>
      <c r="Y373" s="52" t="str">
        <f>Table1[[#This Row],[Standard code for all incident types (Y/N)]]</f>
        <v xml:space="preserve">No </v>
      </c>
      <c r="Z373" s="52" t="str">
        <f>Table1[[#This Row],[Standard Opt/Mandatory]]</f>
        <v>n/a</v>
      </c>
      <c r="AA373" s="52" t="str">
        <f>Table1[[#This Row],[Standard code for all incident types (Y/N)]]</f>
        <v xml:space="preserve">No </v>
      </c>
      <c r="AB373" s="52" t="str">
        <f>Table1[[#This Row],[Standard Opt/Mandatory]]</f>
        <v>n/a</v>
      </c>
      <c r="AC373" s="52" t="str">
        <f>Table1[[#This Row],[Standard code for all incident types (Y/N)]]</f>
        <v xml:space="preserve">No </v>
      </c>
      <c r="AD373" s="52" t="str">
        <f>Table1[[#This Row],[Standard Opt/Mandatory]]</f>
        <v>n/a</v>
      </c>
      <c r="AE373" s="52" t="str">
        <f>Table1[[#This Row],[Standard code for all incident types (Y/N)]]</f>
        <v xml:space="preserve">No </v>
      </c>
      <c r="AF373" s="52" t="str">
        <f>Table1[[#This Row],[Standard Opt/Mandatory]]</f>
        <v>n/a</v>
      </c>
      <c r="AG373" s="52"/>
    </row>
    <row r="374" spans="1:33" ht="15" customHeight="1" x14ac:dyDescent="0.25">
      <c r="A374" s="52">
        <f t="shared" si="119"/>
        <v>3</v>
      </c>
      <c r="B374" s="52">
        <f t="shared" si="120"/>
        <v>4</v>
      </c>
      <c r="C374" s="52">
        <f t="shared" si="121"/>
        <v>3</v>
      </c>
      <c r="D374" s="52">
        <f t="shared" si="122"/>
        <v>3</v>
      </c>
      <c r="E374" s="61" t="str">
        <f t="shared" si="134"/>
        <v>3.4.3.3</v>
      </c>
      <c r="F374" s="52" t="s">
        <v>2694</v>
      </c>
      <c r="G374" s="52" t="str">
        <f t="shared" si="124"/>
        <v>3 - Outcome based codes</v>
      </c>
      <c r="H374" s="52" t="s">
        <v>2708</v>
      </c>
      <c r="I374" s="52" t="str">
        <f t="shared" si="125"/>
        <v>3.4 - Faulty medicinal product or medical device</v>
      </c>
      <c r="J374" s="52" t="s">
        <v>2761</v>
      </c>
      <c r="K374" s="52" t="str">
        <f t="shared" si="126"/>
        <v>3.4.3 - Fault severity</v>
      </c>
      <c r="L374" s="52" t="s">
        <v>1718</v>
      </c>
      <c r="M374" s="52" t="str">
        <f t="shared" si="127"/>
        <v>3.4.3.3 - Minor defect</v>
      </c>
      <c r="N374" s="56" t="str">
        <f t="shared" si="128"/>
        <v>Minor defect</v>
      </c>
      <c r="O374" s="56" t="str">
        <f>Table1[Full Reference Number]&amp;" - "&amp;Table1[Final Code level Name]</f>
        <v>3.4.3.3 - Minor defect</v>
      </c>
      <c r="P374" s="56" t="s">
        <v>1715</v>
      </c>
      <c r="Q374" s="52" t="s">
        <v>1728</v>
      </c>
      <c r="R374" s="52" t="s">
        <v>1561</v>
      </c>
      <c r="S374" s="52" t="s">
        <v>1746</v>
      </c>
      <c r="T374" s="52" t="s">
        <v>1561</v>
      </c>
      <c r="U374" s="52" t="str">
        <f>Table1[[#This Row],[Standard code for all incident types (Y/N)]]</f>
        <v xml:space="preserve">No </v>
      </c>
      <c r="V374" s="52" t="str">
        <f>Table1[[#This Row],[Standard Opt/Mandatory]]</f>
        <v>n/a</v>
      </c>
      <c r="W374" s="52" t="s">
        <v>47</v>
      </c>
      <c r="X374" s="52" t="s">
        <v>1726</v>
      </c>
      <c r="Y374" s="52" t="str">
        <f>Table1[[#This Row],[Standard code for all incident types (Y/N)]]</f>
        <v xml:space="preserve">No </v>
      </c>
      <c r="Z374" s="52" t="str">
        <f>Table1[[#This Row],[Standard Opt/Mandatory]]</f>
        <v>n/a</v>
      </c>
      <c r="AA374" s="52" t="str">
        <f>Table1[[#This Row],[Standard code for all incident types (Y/N)]]</f>
        <v xml:space="preserve">No </v>
      </c>
      <c r="AB374" s="52" t="str">
        <f>Table1[[#This Row],[Standard Opt/Mandatory]]</f>
        <v>n/a</v>
      </c>
      <c r="AC374" s="52" t="str">
        <f>Table1[[#This Row],[Standard code for all incident types (Y/N)]]</f>
        <v xml:space="preserve">No </v>
      </c>
      <c r="AD374" s="52" t="str">
        <f>Table1[[#This Row],[Standard Opt/Mandatory]]</f>
        <v>n/a</v>
      </c>
      <c r="AE374" s="52" t="str">
        <f>Table1[[#This Row],[Standard code for all incident types (Y/N)]]</f>
        <v xml:space="preserve">No </v>
      </c>
      <c r="AF374" s="52" t="str">
        <f>Table1[[#This Row],[Standard Opt/Mandatory]]</f>
        <v>n/a</v>
      </c>
      <c r="AG374" s="52"/>
    </row>
    <row r="375" spans="1:33" ht="15" customHeight="1" x14ac:dyDescent="0.25">
      <c r="A375" s="52">
        <f t="shared" si="119"/>
        <v>3</v>
      </c>
      <c r="B375" s="52">
        <f t="shared" si="120"/>
        <v>4</v>
      </c>
      <c r="C375" s="52">
        <f t="shared" si="121"/>
        <v>4</v>
      </c>
      <c r="D375" s="52" t="str">
        <f t="shared" si="122"/>
        <v/>
      </c>
      <c r="E375" s="61" t="str">
        <f t="shared" ref="E375:E396" si="135">A375&amp;IF(B375="","","."&amp;B375)&amp;IF(C375="","","."&amp;C375)&amp;IF(D375="","","."&amp;D375)</f>
        <v>3.4.4</v>
      </c>
      <c r="F375" s="52" t="s">
        <v>2694</v>
      </c>
      <c r="G375" s="63" t="str">
        <f t="shared" ref="G375:G397" si="136">A375&amp;" - "&amp;F375</f>
        <v>3 - Outcome based codes</v>
      </c>
      <c r="H375" s="52" t="s">
        <v>2708</v>
      </c>
      <c r="I375" s="63" t="str">
        <f t="shared" ref="I375:I397" si="137">IF(B375="","",A375&amp;"."&amp;B375&amp;" - "&amp;H375)</f>
        <v>3.4 - Faulty medicinal product or medical device</v>
      </c>
      <c r="J375" s="68" t="s">
        <v>2762</v>
      </c>
      <c r="K375" s="63" t="str">
        <f t="shared" ref="K375:K397" si="138">IF(C375="","",A375&amp;"."&amp;B375&amp;"."&amp;C375&amp;" - "&amp;J375)</f>
        <v>3.4.4 - Legal status of medicine</v>
      </c>
      <c r="L375" s="62"/>
      <c r="M375" s="63" t="str">
        <f t="shared" ref="M375:M397" si="139">IF(D375="","",A375&amp;"."&amp;B375&amp;"."&amp;C375&amp;"."&amp;D375&amp;" - "&amp;L375)</f>
        <v/>
      </c>
      <c r="N375" s="65" t="str">
        <f t="shared" ref="N375:N397" si="140">IF(NOT(ISBLANK(L375)),L375,
IF(NOT(ISBLANK(J375)),J375,
IF(NOT(ISBLANK(H375)),H375,
IF(NOT(ISBLANK(F375)),F375))))</f>
        <v>Legal status of medicine</v>
      </c>
      <c r="O375" s="65" t="str">
        <f>Table1[Full Reference Number]&amp;" - "&amp;Table1[Final Code level Name]</f>
        <v>3.4.4 - Legal status of medicine</v>
      </c>
      <c r="P375" s="66"/>
      <c r="Q375" s="66" t="s">
        <v>837</v>
      </c>
      <c r="R375" s="52" t="s">
        <v>1561</v>
      </c>
      <c r="S375" s="52" t="s">
        <v>1746</v>
      </c>
      <c r="T375" s="52" t="s">
        <v>1561</v>
      </c>
      <c r="U375" s="52" t="str">
        <f>Table1[[#This Row],[Standard code for all incident types (Y/N)]]</f>
        <v xml:space="preserve">No </v>
      </c>
      <c r="V375" s="52" t="str">
        <f>Table1[[#This Row],[Standard Opt/Mandatory]]</f>
        <v>n/a</v>
      </c>
      <c r="W375" s="52" t="s">
        <v>47</v>
      </c>
      <c r="X375" s="52" t="s">
        <v>1730</v>
      </c>
      <c r="Y375" s="52" t="str">
        <f>Table1[[#This Row],[Standard code for all incident types (Y/N)]]</f>
        <v xml:space="preserve">No </v>
      </c>
      <c r="Z375" s="52" t="str">
        <f>Table1[[#This Row],[Standard Opt/Mandatory]]</f>
        <v>n/a</v>
      </c>
      <c r="AA375" s="52" t="str">
        <f>Table1[[#This Row],[Standard code for all incident types (Y/N)]]</f>
        <v xml:space="preserve">No </v>
      </c>
      <c r="AB375" s="52" t="str">
        <f>Table1[[#This Row],[Standard Opt/Mandatory]]</f>
        <v>n/a</v>
      </c>
      <c r="AC375" s="52" t="str">
        <f>Table1[[#This Row],[Standard code for all incident types (Y/N)]]</f>
        <v xml:space="preserve">No </v>
      </c>
      <c r="AD375" s="52" t="str">
        <f>Table1[[#This Row],[Standard Opt/Mandatory]]</f>
        <v>n/a</v>
      </c>
      <c r="AE375" s="52" t="str">
        <f>Table1[[#This Row],[Standard code for all incident types (Y/N)]]</f>
        <v xml:space="preserve">No </v>
      </c>
      <c r="AF375" s="52" t="str">
        <f>Table1[[#This Row],[Standard Opt/Mandatory]]</f>
        <v>n/a</v>
      </c>
      <c r="AG375" s="52"/>
    </row>
    <row r="376" spans="1:33" ht="15" customHeight="1" x14ac:dyDescent="0.25">
      <c r="A376" s="52">
        <f t="shared" si="119"/>
        <v>3</v>
      </c>
      <c r="B376" s="52">
        <f t="shared" si="120"/>
        <v>4</v>
      </c>
      <c r="C376" s="52">
        <f t="shared" si="121"/>
        <v>4</v>
      </c>
      <c r="D376" s="52">
        <f t="shared" si="122"/>
        <v>1</v>
      </c>
      <c r="E376" s="61" t="str">
        <f t="shared" si="135"/>
        <v>3.4.4.1</v>
      </c>
      <c r="F376" s="52" t="s">
        <v>2694</v>
      </c>
      <c r="G376" s="63" t="str">
        <f t="shared" si="136"/>
        <v>3 - Outcome based codes</v>
      </c>
      <c r="H376" s="52" t="s">
        <v>2708</v>
      </c>
      <c r="I376" s="63" t="str">
        <f t="shared" si="137"/>
        <v>3.4 - Faulty medicinal product or medical device</v>
      </c>
      <c r="J376" s="68" t="s">
        <v>2762</v>
      </c>
      <c r="K376" s="63" t="str">
        <f t="shared" si="138"/>
        <v>3.4.4 - Legal status of medicine</v>
      </c>
      <c r="L376" s="52" t="s">
        <v>2530</v>
      </c>
      <c r="M376" s="63" t="str">
        <f t="shared" si="139"/>
        <v>3.4.4.1 - Licensed medicine (POM)</v>
      </c>
      <c r="N376" s="65" t="str">
        <f t="shared" si="140"/>
        <v>Licensed medicine (POM)</v>
      </c>
      <c r="O376" s="65" t="str">
        <f>Table1[Full Reference Number]&amp;" - "&amp;Table1[Final Code level Name]</f>
        <v>3.4.4.1 - Licensed medicine (POM)</v>
      </c>
      <c r="P376" s="66"/>
      <c r="Q376" s="66" t="s">
        <v>1728</v>
      </c>
      <c r="R376" s="52" t="s">
        <v>1561</v>
      </c>
      <c r="S376" s="52" t="s">
        <v>1746</v>
      </c>
      <c r="T376" s="52" t="s">
        <v>1561</v>
      </c>
      <c r="U376" s="52" t="str">
        <f>Table1[[#This Row],[Standard code for all incident types (Y/N)]]</f>
        <v xml:space="preserve">No </v>
      </c>
      <c r="V376" s="52" t="str">
        <f>Table1[[#This Row],[Standard Opt/Mandatory]]</f>
        <v>n/a</v>
      </c>
      <c r="W376" s="52" t="s">
        <v>47</v>
      </c>
      <c r="X376" s="52" t="s">
        <v>1726</v>
      </c>
      <c r="Y376" s="52" t="str">
        <f>Table1[[#This Row],[Standard code for all incident types (Y/N)]]</f>
        <v xml:space="preserve">No </v>
      </c>
      <c r="Z376" s="52" t="str">
        <f>Table1[[#This Row],[Standard Opt/Mandatory]]</f>
        <v>n/a</v>
      </c>
      <c r="AA376" s="52" t="str">
        <f>Table1[[#This Row],[Standard code for all incident types (Y/N)]]</f>
        <v xml:space="preserve">No </v>
      </c>
      <c r="AB376" s="52" t="str">
        <f>Table1[[#This Row],[Standard Opt/Mandatory]]</f>
        <v>n/a</v>
      </c>
      <c r="AC376" s="52" t="str">
        <f>Table1[[#This Row],[Standard code for all incident types (Y/N)]]</f>
        <v xml:space="preserve">No </v>
      </c>
      <c r="AD376" s="52" t="str">
        <f>Table1[[#This Row],[Standard Opt/Mandatory]]</f>
        <v>n/a</v>
      </c>
      <c r="AE376" s="52" t="str">
        <f>Table1[[#This Row],[Standard code for all incident types (Y/N)]]</f>
        <v xml:space="preserve">No </v>
      </c>
      <c r="AF376" s="52" t="str">
        <f>Table1[[#This Row],[Standard Opt/Mandatory]]</f>
        <v>n/a</v>
      </c>
      <c r="AG376" s="52"/>
    </row>
    <row r="377" spans="1:33" ht="15" customHeight="1" x14ac:dyDescent="0.25">
      <c r="A377" s="52">
        <f t="shared" si="119"/>
        <v>3</v>
      </c>
      <c r="B377" s="52">
        <f t="shared" si="120"/>
        <v>4</v>
      </c>
      <c r="C377" s="52">
        <f t="shared" si="121"/>
        <v>4</v>
      </c>
      <c r="D377" s="52">
        <f t="shared" si="122"/>
        <v>2</v>
      </c>
      <c r="E377" s="61" t="str">
        <f t="shared" si="135"/>
        <v>3.4.4.2</v>
      </c>
      <c r="F377" s="52" t="s">
        <v>2694</v>
      </c>
      <c r="G377" s="63" t="str">
        <f t="shared" si="136"/>
        <v>3 - Outcome based codes</v>
      </c>
      <c r="H377" s="52" t="s">
        <v>2708</v>
      </c>
      <c r="I377" s="63" t="str">
        <f t="shared" si="137"/>
        <v>3.4 - Faulty medicinal product or medical device</v>
      </c>
      <c r="J377" s="68" t="s">
        <v>2762</v>
      </c>
      <c r="K377" s="63" t="str">
        <f t="shared" si="138"/>
        <v>3.4.4 - Legal status of medicine</v>
      </c>
      <c r="L377" s="52" t="s">
        <v>2534</v>
      </c>
      <c r="M377" s="63" t="str">
        <f t="shared" si="139"/>
        <v>3.4.4.2 - Licensed medicine (P,GSL)</v>
      </c>
      <c r="N377" s="65" t="str">
        <f t="shared" si="140"/>
        <v>Licensed medicine (P,GSL)</v>
      </c>
      <c r="O377" s="65" t="str">
        <f>Table1[Full Reference Number]&amp;" - "&amp;Table1[Final Code level Name]</f>
        <v>3.4.4.2 - Licensed medicine (P,GSL)</v>
      </c>
      <c r="P377" s="66"/>
      <c r="Q377" s="66" t="s">
        <v>1728</v>
      </c>
      <c r="R377" s="52" t="s">
        <v>1561</v>
      </c>
      <c r="S377" s="52" t="s">
        <v>1746</v>
      </c>
      <c r="T377" s="52" t="s">
        <v>1561</v>
      </c>
      <c r="U377" s="52" t="str">
        <f>Table1[[#This Row],[Standard code for all incident types (Y/N)]]</f>
        <v xml:space="preserve">No </v>
      </c>
      <c r="V377" s="52" t="str">
        <f>Table1[[#This Row],[Standard Opt/Mandatory]]</f>
        <v>n/a</v>
      </c>
      <c r="W377" s="52" t="s">
        <v>47</v>
      </c>
      <c r="X377" s="52" t="s">
        <v>1726</v>
      </c>
      <c r="Y377" s="52" t="str">
        <f>Table1[[#This Row],[Standard code for all incident types (Y/N)]]</f>
        <v xml:space="preserve">No </v>
      </c>
      <c r="Z377" s="52" t="str">
        <f>Table1[[#This Row],[Standard Opt/Mandatory]]</f>
        <v>n/a</v>
      </c>
      <c r="AA377" s="52" t="str">
        <f>Table1[[#This Row],[Standard code for all incident types (Y/N)]]</f>
        <v xml:space="preserve">No </v>
      </c>
      <c r="AB377" s="52" t="str">
        <f>Table1[[#This Row],[Standard Opt/Mandatory]]</f>
        <v>n/a</v>
      </c>
      <c r="AC377" s="52" t="str">
        <f>Table1[[#This Row],[Standard code for all incident types (Y/N)]]</f>
        <v xml:space="preserve">No </v>
      </c>
      <c r="AD377" s="52" t="str">
        <f>Table1[[#This Row],[Standard Opt/Mandatory]]</f>
        <v>n/a</v>
      </c>
      <c r="AE377" s="52" t="str">
        <f>Table1[[#This Row],[Standard code for all incident types (Y/N)]]</f>
        <v xml:space="preserve">No </v>
      </c>
      <c r="AF377" s="52" t="str">
        <f>Table1[[#This Row],[Standard Opt/Mandatory]]</f>
        <v>n/a</v>
      </c>
      <c r="AG377" s="52"/>
    </row>
    <row r="378" spans="1:33" ht="15" customHeight="1" x14ac:dyDescent="0.25">
      <c r="A378" s="52">
        <f t="shared" si="119"/>
        <v>3</v>
      </c>
      <c r="B378" s="52">
        <f t="shared" si="120"/>
        <v>4</v>
      </c>
      <c r="C378" s="52">
        <f t="shared" si="121"/>
        <v>4</v>
      </c>
      <c r="D378" s="52">
        <f t="shared" si="122"/>
        <v>3</v>
      </c>
      <c r="E378" s="61" t="str">
        <f t="shared" si="135"/>
        <v>3.4.4.3</v>
      </c>
      <c r="F378" s="52" t="s">
        <v>2694</v>
      </c>
      <c r="G378" s="63" t="str">
        <f t="shared" si="136"/>
        <v>3 - Outcome based codes</v>
      </c>
      <c r="H378" s="52" t="s">
        <v>2708</v>
      </c>
      <c r="I378" s="63" t="str">
        <f t="shared" si="137"/>
        <v>3.4 - Faulty medicinal product or medical device</v>
      </c>
      <c r="J378" s="68" t="s">
        <v>2762</v>
      </c>
      <c r="K378" s="63" t="str">
        <f t="shared" si="138"/>
        <v>3.4.4 - Legal status of medicine</v>
      </c>
      <c r="L378" s="52" t="s">
        <v>2892</v>
      </c>
      <c r="M378" s="63" t="str">
        <f t="shared" si="139"/>
        <v>3.4.4.3 - Controlled drug (CD POM)</v>
      </c>
      <c r="N378" s="65" t="str">
        <f t="shared" si="140"/>
        <v>Controlled drug (CD POM)</v>
      </c>
      <c r="O378" s="65" t="str">
        <f>Table1[Full Reference Number]&amp;" - "&amp;Table1[Final Code level Name]</f>
        <v>3.4.4.3 - Controlled drug (CD POM)</v>
      </c>
      <c r="P378" s="66"/>
      <c r="Q378" s="66" t="s">
        <v>1728</v>
      </c>
      <c r="R378" s="52" t="s">
        <v>1561</v>
      </c>
      <c r="S378" s="52" t="s">
        <v>1746</v>
      </c>
      <c r="T378" s="52" t="s">
        <v>1561</v>
      </c>
      <c r="U378" s="52" t="str">
        <f>Table1[[#This Row],[Standard code for all incident types (Y/N)]]</f>
        <v xml:space="preserve">No </v>
      </c>
      <c r="V378" s="52" t="str">
        <f>Table1[[#This Row],[Standard Opt/Mandatory]]</f>
        <v>n/a</v>
      </c>
      <c r="W378" s="52" t="s">
        <v>47</v>
      </c>
      <c r="X378" s="52" t="s">
        <v>1726</v>
      </c>
      <c r="Y378" s="52" t="str">
        <f>Table1[[#This Row],[Standard code for all incident types (Y/N)]]</f>
        <v xml:space="preserve">No </v>
      </c>
      <c r="Z378" s="52" t="str">
        <f>Table1[[#This Row],[Standard Opt/Mandatory]]</f>
        <v>n/a</v>
      </c>
      <c r="AA378" s="52" t="str">
        <f>Table1[[#This Row],[Standard code for all incident types (Y/N)]]</f>
        <v xml:space="preserve">No </v>
      </c>
      <c r="AB378" s="52" t="str">
        <f>Table1[[#This Row],[Standard Opt/Mandatory]]</f>
        <v>n/a</v>
      </c>
      <c r="AC378" s="52" t="str">
        <f>Table1[[#This Row],[Standard code for all incident types (Y/N)]]</f>
        <v xml:space="preserve">No </v>
      </c>
      <c r="AD378" s="52" t="str">
        <f>Table1[[#This Row],[Standard Opt/Mandatory]]</f>
        <v>n/a</v>
      </c>
      <c r="AE378" s="52" t="str">
        <f>Table1[[#This Row],[Standard code for all incident types (Y/N)]]</f>
        <v xml:space="preserve">No </v>
      </c>
      <c r="AF378" s="52" t="str">
        <f>Table1[[#This Row],[Standard Opt/Mandatory]]</f>
        <v>n/a</v>
      </c>
      <c r="AG378" s="52"/>
    </row>
    <row r="379" spans="1:33" ht="15" customHeight="1" x14ac:dyDescent="0.25">
      <c r="A379" s="52">
        <f t="shared" si="119"/>
        <v>3</v>
      </c>
      <c r="B379" s="52">
        <f t="shared" si="120"/>
        <v>4</v>
      </c>
      <c r="C379" s="52">
        <f t="shared" si="121"/>
        <v>4</v>
      </c>
      <c r="D379" s="52">
        <f t="shared" si="122"/>
        <v>4</v>
      </c>
      <c r="E379" s="61" t="str">
        <f t="shared" ref="E379:E391" si="141">A379&amp;IF(B379="","","."&amp;B379)&amp;IF(C379="","","."&amp;C379)&amp;IF(D379="","","."&amp;D379)</f>
        <v>3.4.4.4</v>
      </c>
      <c r="F379" s="52" t="s">
        <v>2694</v>
      </c>
      <c r="G379" s="63" t="str">
        <f t="shared" ref="G379:G391" si="142">A379&amp;" - "&amp;F379</f>
        <v>3 - Outcome based codes</v>
      </c>
      <c r="H379" s="52" t="s">
        <v>2708</v>
      </c>
      <c r="I379" s="63" t="str">
        <f t="shared" ref="I379:I391" si="143">IF(B379="","",A379&amp;"."&amp;B379&amp;" - "&amp;H379)</f>
        <v>3.4 - Faulty medicinal product or medical device</v>
      </c>
      <c r="J379" s="68" t="s">
        <v>2762</v>
      </c>
      <c r="K379" s="63" t="str">
        <f t="shared" ref="K379:K387" si="144">IF(C379="","",A379&amp;"."&amp;B379&amp;"."&amp;C379&amp;" - "&amp;J379)</f>
        <v>3.4.4 - Legal status of medicine</v>
      </c>
      <c r="L379" s="62" t="s">
        <v>2535</v>
      </c>
      <c r="M379" s="63" t="str">
        <f t="shared" ref="M379:M387" si="145">IF(D379="","",A379&amp;"."&amp;B379&amp;"."&amp;C379&amp;"."&amp;D379&amp;" - "&amp;L379)</f>
        <v>3.4.4.4 - Unlicenced import</v>
      </c>
      <c r="N379" s="65" t="str">
        <f t="shared" ref="N379:N387" si="146">IF(NOT(ISBLANK(L379)),L379,
IF(NOT(ISBLANK(J379)),J379,
IF(NOT(ISBLANK(H379)),H379,
IF(NOT(ISBLANK(F379)),F379))))</f>
        <v>Unlicenced import</v>
      </c>
      <c r="O379" s="65" t="str">
        <f>Table1[Full Reference Number]&amp;" - "&amp;Table1[Final Code level Name]</f>
        <v>3.4.4.4 - Unlicenced import</v>
      </c>
      <c r="P379" s="66"/>
      <c r="Q379" s="66" t="s">
        <v>1728</v>
      </c>
      <c r="R379" s="52" t="s">
        <v>1561</v>
      </c>
      <c r="S379" s="52" t="s">
        <v>1746</v>
      </c>
      <c r="T379" s="52" t="s">
        <v>1561</v>
      </c>
      <c r="U379" s="52" t="str">
        <f>Table1[[#This Row],[Standard code for all incident types (Y/N)]]</f>
        <v xml:space="preserve">No </v>
      </c>
      <c r="V379" s="52" t="str">
        <f>Table1[[#This Row],[Standard Opt/Mandatory]]</f>
        <v>n/a</v>
      </c>
      <c r="W379" s="52" t="s">
        <v>47</v>
      </c>
      <c r="X379" s="52" t="s">
        <v>1726</v>
      </c>
      <c r="Y379" s="52" t="str">
        <f>Table1[[#This Row],[Standard code for all incident types (Y/N)]]</f>
        <v xml:space="preserve">No </v>
      </c>
      <c r="Z379" s="52" t="str">
        <f>Table1[[#This Row],[Standard Opt/Mandatory]]</f>
        <v>n/a</v>
      </c>
      <c r="AA379" s="52" t="str">
        <f>Table1[[#This Row],[Standard code for all incident types (Y/N)]]</f>
        <v xml:space="preserve">No </v>
      </c>
      <c r="AB379" s="52" t="str">
        <f>Table1[[#This Row],[Standard Opt/Mandatory]]</f>
        <v>n/a</v>
      </c>
      <c r="AC379" s="52" t="str">
        <f>Table1[[#This Row],[Standard code for all incident types (Y/N)]]</f>
        <v xml:space="preserve">No </v>
      </c>
      <c r="AD379" s="52" t="str">
        <f>Table1[[#This Row],[Standard Opt/Mandatory]]</f>
        <v>n/a</v>
      </c>
      <c r="AE379" s="52" t="str">
        <f>Table1[[#This Row],[Standard code for all incident types (Y/N)]]</f>
        <v xml:space="preserve">No </v>
      </c>
      <c r="AF379" s="52" t="str">
        <f>Table1[[#This Row],[Standard Opt/Mandatory]]</f>
        <v>n/a</v>
      </c>
      <c r="AG379" s="52"/>
    </row>
    <row r="380" spans="1:33" ht="15" customHeight="1" x14ac:dyDescent="0.25">
      <c r="A380" s="52">
        <f t="shared" si="119"/>
        <v>3</v>
      </c>
      <c r="B380" s="52">
        <f t="shared" si="120"/>
        <v>4</v>
      </c>
      <c r="C380" s="52">
        <f t="shared" si="121"/>
        <v>4</v>
      </c>
      <c r="D380" s="52">
        <f t="shared" si="122"/>
        <v>5</v>
      </c>
      <c r="E380" s="61" t="str">
        <f t="shared" si="141"/>
        <v>3.4.4.5</v>
      </c>
      <c r="F380" s="52" t="s">
        <v>2694</v>
      </c>
      <c r="G380" s="63" t="str">
        <f t="shared" si="142"/>
        <v>3 - Outcome based codes</v>
      </c>
      <c r="H380" s="52" t="s">
        <v>2708</v>
      </c>
      <c r="I380" s="63" t="str">
        <f t="shared" si="143"/>
        <v>3.4 - Faulty medicinal product or medical device</v>
      </c>
      <c r="J380" s="68" t="s">
        <v>2762</v>
      </c>
      <c r="K380" s="63" t="str">
        <f t="shared" si="144"/>
        <v>3.4.4 - Legal status of medicine</v>
      </c>
      <c r="L380" s="62" t="s">
        <v>33</v>
      </c>
      <c r="M380" s="63" t="str">
        <f t="shared" si="145"/>
        <v>3.4.4.5 - Manufactured special</v>
      </c>
      <c r="N380" s="65" t="str">
        <f t="shared" si="146"/>
        <v>Manufactured special</v>
      </c>
      <c r="O380" s="65" t="str">
        <f>Table1[Full Reference Number]&amp;" - "&amp;Table1[Final Code level Name]</f>
        <v>3.4.4.5 - Manufactured special</v>
      </c>
      <c r="P380" s="66"/>
      <c r="Q380" s="66" t="s">
        <v>1728</v>
      </c>
      <c r="R380" s="52" t="s">
        <v>1561</v>
      </c>
      <c r="S380" s="52" t="s">
        <v>1746</v>
      </c>
      <c r="T380" s="52" t="s">
        <v>1561</v>
      </c>
      <c r="U380" s="52" t="str">
        <f>Table1[[#This Row],[Standard code for all incident types (Y/N)]]</f>
        <v xml:space="preserve">No </v>
      </c>
      <c r="V380" s="52" t="str">
        <f>Table1[[#This Row],[Standard Opt/Mandatory]]</f>
        <v>n/a</v>
      </c>
      <c r="W380" s="52" t="s">
        <v>47</v>
      </c>
      <c r="X380" s="52" t="s">
        <v>1726</v>
      </c>
      <c r="Y380" s="52" t="str">
        <f>Table1[[#This Row],[Standard code for all incident types (Y/N)]]</f>
        <v xml:space="preserve">No </v>
      </c>
      <c r="Z380" s="52" t="str">
        <f>Table1[[#This Row],[Standard Opt/Mandatory]]</f>
        <v>n/a</v>
      </c>
      <c r="AA380" s="52" t="str">
        <f>Table1[[#This Row],[Standard code for all incident types (Y/N)]]</f>
        <v xml:space="preserve">No </v>
      </c>
      <c r="AB380" s="52" t="str">
        <f>Table1[[#This Row],[Standard Opt/Mandatory]]</f>
        <v>n/a</v>
      </c>
      <c r="AC380" s="52" t="str">
        <f>Table1[[#This Row],[Standard code for all incident types (Y/N)]]</f>
        <v xml:space="preserve">No </v>
      </c>
      <c r="AD380" s="52" t="str">
        <f>Table1[[#This Row],[Standard Opt/Mandatory]]</f>
        <v>n/a</v>
      </c>
      <c r="AE380" s="52" t="str">
        <f>Table1[[#This Row],[Standard code for all incident types (Y/N)]]</f>
        <v xml:space="preserve">No </v>
      </c>
      <c r="AF380" s="52" t="str">
        <f>Table1[[#This Row],[Standard Opt/Mandatory]]</f>
        <v>n/a</v>
      </c>
      <c r="AG380" s="52"/>
    </row>
    <row r="381" spans="1:33" ht="15" customHeight="1" x14ac:dyDescent="0.25">
      <c r="A381" s="52">
        <f t="shared" si="119"/>
        <v>3</v>
      </c>
      <c r="B381" s="52">
        <f t="shared" si="120"/>
        <v>4</v>
      </c>
      <c r="C381" s="52">
        <f t="shared" si="121"/>
        <v>4</v>
      </c>
      <c r="D381" s="52">
        <f t="shared" si="122"/>
        <v>6</v>
      </c>
      <c r="E381" s="61" t="str">
        <f t="shared" si="141"/>
        <v>3.4.4.6</v>
      </c>
      <c r="F381" s="52" t="s">
        <v>2694</v>
      </c>
      <c r="G381" s="63" t="str">
        <f t="shared" si="142"/>
        <v>3 - Outcome based codes</v>
      </c>
      <c r="H381" s="52" t="s">
        <v>2708</v>
      </c>
      <c r="I381" s="63" t="str">
        <f t="shared" si="143"/>
        <v>3.4 - Faulty medicinal product or medical device</v>
      </c>
      <c r="J381" s="68" t="s">
        <v>2762</v>
      </c>
      <c r="K381" s="63" t="str">
        <f t="shared" si="144"/>
        <v>3.4.4 - Legal status of medicine</v>
      </c>
      <c r="L381" s="62" t="s">
        <v>2536</v>
      </c>
      <c r="M381" s="63" t="str">
        <f t="shared" si="145"/>
        <v>3.4.4.6 - Clinical trial</v>
      </c>
      <c r="N381" s="65" t="str">
        <f t="shared" si="146"/>
        <v>Clinical trial</v>
      </c>
      <c r="O381" s="65" t="str">
        <f>Table1[Full Reference Number]&amp;" - "&amp;Table1[Final Code level Name]</f>
        <v>3.4.4.6 - Clinical trial</v>
      </c>
      <c r="P381" s="66"/>
      <c r="Q381" s="66" t="s">
        <v>1728</v>
      </c>
      <c r="R381" s="52" t="s">
        <v>1561</v>
      </c>
      <c r="S381" s="52" t="s">
        <v>1746</v>
      </c>
      <c r="T381" s="52" t="s">
        <v>1561</v>
      </c>
      <c r="U381" s="52" t="str">
        <f>Table1[[#This Row],[Standard code for all incident types (Y/N)]]</f>
        <v xml:space="preserve">No </v>
      </c>
      <c r="V381" s="52" t="str">
        <f>Table1[[#This Row],[Standard Opt/Mandatory]]</f>
        <v>n/a</v>
      </c>
      <c r="W381" s="52" t="s">
        <v>47</v>
      </c>
      <c r="X381" s="52" t="s">
        <v>1726</v>
      </c>
      <c r="Y381" s="52" t="str">
        <f>Table1[[#This Row],[Standard code for all incident types (Y/N)]]</f>
        <v xml:space="preserve">No </v>
      </c>
      <c r="Z381" s="52" t="str">
        <f>Table1[[#This Row],[Standard Opt/Mandatory]]</f>
        <v>n/a</v>
      </c>
      <c r="AA381" s="52" t="str">
        <f>Table1[[#This Row],[Standard code for all incident types (Y/N)]]</f>
        <v xml:space="preserve">No </v>
      </c>
      <c r="AB381" s="52" t="str">
        <f>Table1[[#This Row],[Standard Opt/Mandatory]]</f>
        <v>n/a</v>
      </c>
      <c r="AC381" s="52" t="str">
        <f>Table1[[#This Row],[Standard code for all incident types (Y/N)]]</f>
        <v xml:space="preserve">No </v>
      </c>
      <c r="AD381" s="52" t="str">
        <f>Table1[[#This Row],[Standard Opt/Mandatory]]</f>
        <v>n/a</v>
      </c>
      <c r="AE381" s="52" t="str">
        <f>Table1[[#This Row],[Standard code for all incident types (Y/N)]]</f>
        <v xml:space="preserve">No </v>
      </c>
      <c r="AF381" s="52" t="str">
        <f>Table1[[#This Row],[Standard Opt/Mandatory]]</f>
        <v>n/a</v>
      </c>
      <c r="AG381" s="52"/>
    </row>
    <row r="382" spans="1:33" ht="15" customHeight="1" x14ac:dyDescent="0.25">
      <c r="A382" s="52">
        <f t="shared" si="119"/>
        <v>3</v>
      </c>
      <c r="B382" s="52">
        <f t="shared" si="120"/>
        <v>4</v>
      </c>
      <c r="C382" s="52">
        <f t="shared" si="121"/>
        <v>5</v>
      </c>
      <c r="D382" s="52" t="str">
        <f t="shared" si="122"/>
        <v/>
      </c>
      <c r="E382" s="61" t="str">
        <f t="shared" ref="E382:E387" si="147">A382&amp;IF(B382="","","."&amp;B382)&amp;IF(C382="","","."&amp;C382)&amp;IF(D382="","","."&amp;D382)</f>
        <v>3.4.5</v>
      </c>
      <c r="F382" s="52" t="s">
        <v>2694</v>
      </c>
      <c r="G382" s="63" t="str">
        <f t="shared" ref="G382:G387" si="148">A382&amp;" - "&amp;F382</f>
        <v>3 - Outcome based codes</v>
      </c>
      <c r="H382" s="52" t="s">
        <v>2708</v>
      </c>
      <c r="I382" s="63" t="str">
        <f t="shared" ref="I382:I387" si="149">IF(B382="","",A382&amp;"."&amp;B382&amp;" - "&amp;H382)</f>
        <v>3.4 - Faulty medicinal product or medical device</v>
      </c>
      <c r="J382" s="69" t="s">
        <v>45</v>
      </c>
      <c r="K382" s="63" t="str">
        <f t="shared" si="144"/>
        <v>3.4.5 - Quantity defective</v>
      </c>
      <c r="L382" s="62"/>
      <c r="M382" s="63" t="str">
        <f t="shared" si="145"/>
        <v/>
      </c>
      <c r="N382" s="65" t="str">
        <f t="shared" si="146"/>
        <v>Quantity defective</v>
      </c>
      <c r="O382" s="65" t="str">
        <f>Table1[Full Reference Number]&amp;" - "&amp;Table1[Final Code level Name]</f>
        <v>3.4.5 - Quantity defective</v>
      </c>
      <c r="P382" s="66" t="s">
        <v>2909</v>
      </c>
      <c r="Q382" s="52" t="s">
        <v>1744</v>
      </c>
      <c r="R382" s="52" t="s">
        <v>47</v>
      </c>
      <c r="S382" s="52" t="s">
        <v>1726</v>
      </c>
      <c r="T382" s="52" t="s">
        <v>1561</v>
      </c>
      <c r="U382" s="52" t="s">
        <v>1561</v>
      </c>
      <c r="V382" s="52" t="s">
        <v>1746</v>
      </c>
      <c r="W382" s="52" t="str">
        <f>Table1[[#This Row],[Standard code for all incident types (Y/N)]]</f>
        <v>Yes</v>
      </c>
      <c r="X382" s="52" t="str">
        <f>Table1[[#This Row],[Standard Opt/Mandatory]]</f>
        <v>Opt</v>
      </c>
      <c r="Y382" s="52" t="s">
        <v>1561</v>
      </c>
      <c r="Z382" s="52" t="s">
        <v>1746</v>
      </c>
      <c r="AA382" s="52" t="str">
        <f>Table1[[#This Row],[Standard code for all incident types (Y/N)]]</f>
        <v>Yes</v>
      </c>
      <c r="AB382" s="52" t="str">
        <f>Table1[[#This Row],[Standard Opt/Mandatory]]</f>
        <v>Opt</v>
      </c>
      <c r="AC382" s="52" t="s">
        <v>1561</v>
      </c>
      <c r="AD382" s="52" t="s">
        <v>1746</v>
      </c>
      <c r="AE382" s="52" t="str">
        <f>Table1[[#This Row],[Standard code for all incident types (Y/N)]]</f>
        <v>Yes</v>
      </c>
      <c r="AF382" s="52" t="str">
        <f>Table1[[#This Row],[Standard Opt/Mandatory]]</f>
        <v>Opt</v>
      </c>
      <c r="AG382" s="52"/>
    </row>
    <row r="383" spans="1:33" ht="15" customHeight="1" x14ac:dyDescent="0.25">
      <c r="A383" s="52">
        <f t="shared" si="119"/>
        <v>3</v>
      </c>
      <c r="B383" s="52">
        <f t="shared" si="120"/>
        <v>4</v>
      </c>
      <c r="C383" s="52">
        <f t="shared" si="121"/>
        <v>6</v>
      </c>
      <c r="D383" s="52" t="str">
        <f t="shared" si="122"/>
        <v/>
      </c>
      <c r="E383" s="61" t="str">
        <f t="shared" si="147"/>
        <v>3.4.6</v>
      </c>
      <c r="F383" s="52" t="s">
        <v>2694</v>
      </c>
      <c r="G383" s="63" t="str">
        <f t="shared" si="148"/>
        <v>3 - Outcome based codes</v>
      </c>
      <c r="H383" s="52" t="s">
        <v>2708</v>
      </c>
      <c r="I383" s="63" t="str">
        <f t="shared" si="149"/>
        <v>3.4 - Faulty medicinal product or medical device</v>
      </c>
      <c r="J383" s="69" t="s">
        <v>2910</v>
      </c>
      <c r="K383" s="63" t="str">
        <f t="shared" si="144"/>
        <v>3.4.6 - Faulty medicine/device availabilty for inspection</v>
      </c>
      <c r="L383" s="62"/>
      <c r="M383" s="63" t="str">
        <f t="shared" si="145"/>
        <v/>
      </c>
      <c r="N383" s="65" t="str">
        <f t="shared" si="146"/>
        <v>Faulty medicine/device availabilty for inspection</v>
      </c>
      <c r="O383" s="65" t="str">
        <f>Table1[Full Reference Number]&amp;" - "&amp;Table1[Final Code level Name]</f>
        <v>3.4.6 - Faulty medicine/device availabilty for inspection</v>
      </c>
      <c r="P383" s="66"/>
      <c r="Q383" s="52" t="s">
        <v>837</v>
      </c>
      <c r="R383" s="52" t="s">
        <v>47</v>
      </c>
      <c r="S383" s="52" t="s">
        <v>1730</v>
      </c>
      <c r="T383" s="52" t="s">
        <v>1561</v>
      </c>
      <c r="U383" s="52" t="s">
        <v>1561</v>
      </c>
      <c r="V383" s="52" t="s">
        <v>1746</v>
      </c>
      <c r="W383" s="52" t="str">
        <f>Table1[[#This Row],[Standard code for all incident types (Y/N)]]</f>
        <v>Yes</v>
      </c>
      <c r="X383" s="52" t="str">
        <f>Table1[[#This Row],[Standard Opt/Mandatory]]</f>
        <v>Man unless N/a</v>
      </c>
      <c r="Y383" s="52" t="s">
        <v>1561</v>
      </c>
      <c r="Z383" s="52" t="s">
        <v>1746</v>
      </c>
      <c r="AA383" s="52" t="str">
        <f>Table1[[#This Row],[Standard code for all incident types (Y/N)]]</f>
        <v>Yes</v>
      </c>
      <c r="AB383" s="52" t="str">
        <f>Table1[[#This Row],[Standard Opt/Mandatory]]</f>
        <v>Man unless N/a</v>
      </c>
      <c r="AC383" s="52" t="s">
        <v>1561</v>
      </c>
      <c r="AD383" s="52" t="s">
        <v>1746</v>
      </c>
      <c r="AE383" s="52" t="str">
        <f>Table1[[#This Row],[Standard code for all incident types (Y/N)]]</f>
        <v>Yes</v>
      </c>
      <c r="AF383" s="52" t="str">
        <f>Table1[[#This Row],[Standard Opt/Mandatory]]</f>
        <v>Man unless N/a</v>
      </c>
      <c r="AG383" s="52"/>
    </row>
    <row r="384" spans="1:33" ht="15" customHeight="1" x14ac:dyDescent="0.25">
      <c r="A384" s="52">
        <f t="shared" si="119"/>
        <v>3</v>
      </c>
      <c r="B384" s="52">
        <f t="shared" si="120"/>
        <v>4</v>
      </c>
      <c r="C384" s="52">
        <f t="shared" si="121"/>
        <v>6</v>
      </c>
      <c r="D384" s="52">
        <f t="shared" si="122"/>
        <v>1</v>
      </c>
      <c r="E384" s="61" t="str">
        <f t="shared" si="147"/>
        <v>3.4.6.1</v>
      </c>
      <c r="F384" s="52" t="s">
        <v>2694</v>
      </c>
      <c r="G384" s="63" t="str">
        <f t="shared" si="148"/>
        <v>3 - Outcome based codes</v>
      </c>
      <c r="H384" s="52" t="s">
        <v>2708</v>
      </c>
      <c r="I384" s="63" t="str">
        <f t="shared" si="149"/>
        <v>3.4 - Faulty medicinal product or medical device</v>
      </c>
      <c r="J384" s="69" t="s">
        <v>2910</v>
      </c>
      <c r="K384" s="63" t="str">
        <f t="shared" si="144"/>
        <v>3.4.6 - Faulty medicine/device availabilty for inspection</v>
      </c>
      <c r="L384" s="52" t="s">
        <v>2911</v>
      </c>
      <c r="M384" s="63" t="str">
        <f t="shared" si="145"/>
        <v>3.4.6.1 - Faulty medicine/device available</v>
      </c>
      <c r="N384" s="65" t="str">
        <f t="shared" si="146"/>
        <v>Faulty medicine/device available</v>
      </c>
      <c r="O384" s="65" t="str">
        <f>Table1[Full Reference Number]&amp;" - "&amp;Table1[Final Code level Name]</f>
        <v>3.4.6.1 - Faulty medicine/device available</v>
      </c>
      <c r="P384" s="66"/>
      <c r="Q384" s="52" t="s">
        <v>1728</v>
      </c>
      <c r="R384" s="52" t="s">
        <v>47</v>
      </c>
      <c r="S384" s="52" t="s">
        <v>1726</v>
      </c>
      <c r="T384" s="52" t="s">
        <v>1561</v>
      </c>
      <c r="U384" s="52" t="s">
        <v>1561</v>
      </c>
      <c r="V384" s="52" t="s">
        <v>1746</v>
      </c>
      <c r="W384" s="52" t="str">
        <f>Table1[[#This Row],[Standard code for all incident types (Y/N)]]</f>
        <v>Yes</v>
      </c>
      <c r="X384" s="52" t="str">
        <f>Table1[[#This Row],[Standard Opt/Mandatory]]</f>
        <v>Opt</v>
      </c>
      <c r="Y384" s="52" t="s">
        <v>1561</v>
      </c>
      <c r="Z384" s="52" t="s">
        <v>1746</v>
      </c>
      <c r="AA384" s="52" t="str">
        <f>Table1[[#This Row],[Standard code for all incident types (Y/N)]]</f>
        <v>Yes</v>
      </c>
      <c r="AB384" s="52" t="str">
        <f>Table1[[#This Row],[Standard Opt/Mandatory]]</f>
        <v>Opt</v>
      </c>
      <c r="AC384" s="52" t="s">
        <v>1561</v>
      </c>
      <c r="AD384" s="52" t="s">
        <v>1746</v>
      </c>
      <c r="AE384" s="52" t="str">
        <f>Table1[[#This Row],[Standard code for all incident types (Y/N)]]</f>
        <v>Yes</v>
      </c>
      <c r="AF384" s="52" t="str">
        <f>Table1[[#This Row],[Standard Opt/Mandatory]]</f>
        <v>Opt</v>
      </c>
      <c r="AG384" s="52"/>
    </row>
    <row r="385" spans="1:33" ht="15" customHeight="1" x14ac:dyDescent="0.25">
      <c r="A385" s="52">
        <f t="shared" si="119"/>
        <v>3</v>
      </c>
      <c r="B385" s="52">
        <f t="shared" si="120"/>
        <v>4</v>
      </c>
      <c r="C385" s="52">
        <f t="shared" si="121"/>
        <v>6</v>
      </c>
      <c r="D385" s="52">
        <f t="shared" si="122"/>
        <v>2</v>
      </c>
      <c r="E385" s="61" t="str">
        <f t="shared" si="147"/>
        <v>3.4.6.2</v>
      </c>
      <c r="F385" s="52" t="s">
        <v>2694</v>
      </c>
      <c r="G385" s="63" t="str">
        <f t="shared" si="148"/>
        <v>3 - Outcome based codes</v>
      </c>
      <c r="H385" s="52" t="s">
        <v>2708</v>
      </c>
      <c r="I385" s="63" t="str">
        <f t="shared" si="149"/>
        <v>3.4 - Faulty medicinal product or medical device</v>
      </c>
      <c r="J385" s="69" t="s">
        <v>2910</v>
      </c>
      <c r="K385" s="63" t="str">
        <f t="shared" si="144"/>
        <v>3.4.6 - Faulty medicine/device availabilty for inspection</v>
      </c>
      <c r="L385" s="52" t="s">
        <v>2912</v>
      </c>
      <c r="M385" s="63" t="str">
        <f t="shared" si="145"/>
        <v>3.4.6.2 - Faulty medicine/device not available</v>
      </c>
      <c r="N385" s="65" t="str">
        <f t="shared" si="146"/>
        <v>Faulty medicine/device not available</v>
      </c>
      <c r="O385" s="65" t="str">
        <f>Table1[Full Reference Number]&amp;" - "&amp;Table1[Final Code level Name]</f>
        <v>3.4.6.2 - Faulty medicine/device not available</v>
      </c>
      <c r="P385" s="66"/>
      <c r="Q385" s="52" t="s">
        <v>1728</v>
      </c>
      <c r="R385" s="52" t="s">
        <v>47</v>
      </c>
      <c r="S385" s="52" t="s">
        <v>1726</v>
      </c>
      <c r="T385" s="52" t="s">
        <v>1561</v>
      </c>
      <c r="U385" s="52" t="s">
        <v>1561</v>
      </c>
      <c r="V385" s="52" t="s">
        <v>1746</v>
      </c>
      <c r="W385" s="52" t="str">
        <f>Table1[[#This Row],[Standard code for all incident types (Y/N)]]</f>
        <v>Yes</v>
      </c>
      <c r="X385" s="52" t="str">
        <f>Table1[[#This Row],[Standard Opt/Mandatory]]</f>
        <v>Opt</v>
      </c>
      <c r="Y385" s="52" t="s">
        <v>1561</v>
      </c>
      <c r="Z385" s="52" t="s">
        <v>1746</v>
      </c>
      <c r="AA385" s="52" t="str">
        <f>Table1[[#This Row],[Standard code for all incident types (Y/N)]]</f>
        <v>Yes</v>
      </c>
      <c r="AB385" s="52" t="str">
        <f>Table1[[#This Row],[Standard Opt/Mandatory]]</f>
        <v>Opt</v>
      </c>
      <c r="AC385" s="52" t="s">
        <v>1561</v>
      </c>
      <c r="AD385" s="52" t="s">
        <v>1746</v>
      </c>
      <c r="AE385" s="52" t="str">
        <f>Table1[[#This Row],[Standard code for all incident types (Y/N)]]</f>
        <v>Yes</v>
      </c>
      <c r="AF385" s="52" t="str">
        <f>Table1[[#This Row],[Standard Opt/Mandatory]]</f>
        <v>Opt</v>
      </c>
      <c r="AG385" s="52"/>
    </row>
    <row r="386" spans="1:33" ht="15" customHeight="1" x14ac:dyDescent="0.25">
      <c r="A386" s="52">
        <f t="shared" si="119"/>
        <v>3</v>
      </c>
      <c r="B386" s="52">
        <f t="shared" si="120"/>
        <v>4</v>
      </c>
      <c r="C386" s="52">
        <f t="shared" si="121"/>
        <v>6</v>
      </c>
      <c r="D386" s="52">
        <f t="shared" si="122"/>
        <v>3</v>
      </c>
      <c r="E386" s="61" t="str">
        <f t="shared" si="147"/>
        <v>3.4.6.3</v>
      </c>
      <c r="F386" s="52" t="s">
        <v>2694</v>
      </c>
      <c r="G386" s="63" t="str">
        <f t="shared" si="148"/>
        <v>3 - Outcome based codes</v>
      </c>
      <c r="H386" s="52" t="s">
        <v>2708</v>
      </c>
      <c r="I386" s="63" t="str">
        <f t="shared" si="149"/>
        <v>3.4 - Faulty medicinal product or medical device</v>
      </c>
      <c r="J386" s="69" t="s">
        <v>2910</v>
      </c>
      <c r="K386" s="63" t="str">
        <f t="shared" si="144"/>
        <v>3.4.6 - Faulty medicine/device availabilty for inspection</v>
      </c>
      <c r="L386" s="52" t="s">
        <v>2913</v>
      </c>
      <c r="M386" s="63" t="str">
        <f t="shared" si="145"/>
        <v>3.4.6.3 - Unknown faulty medicine/device availability</v>
      </c>
      <c r="N386" s="65" t="str">
        <f t="shared" si="146"/>
        <v>Unknown faulty medicine/device availability</v>
      </c>
      <c r="O386" s="65" t="str">
        <f>Table1[Full Reference Number]&amp;" - "&amp;Table1[Final Code level Name]</f>
        <v>3.4.6.3 - Unknown faulty medicine/device availability</v>
      </c>
      <c r="P386" s="66"/>
      <c r="Q386" s="52" t="s">
        <v>1728</v>
      </c>
      <c r="R386" s="52" t="s">
        <v>47</v>
      </c>
      <c r="S386" s="52" t="s">
        <v>1726</v>
      </c>
      <c r="T386" s="52" t="s">
        <v>1561</v>
      </c>
      <c r="U386" s="52" t="s">
        <v>1561</v>
      </c>
      <c r="V386" s="52" t="s">
        <v>1746</v>
      </c>
      <c r="W386" s="52" t="str">
        <f>Table1[[#This Row],[Standard code for all incident types (Y/N)]]</f>
        <v>Yes</v>
      </c>
      <c r="X386" s="52" t="str">
        <f>Table1[[#This Row],[Standard Opt/Mandatory]]</f>
        <v>Opt</v>
      </c>
      <c r="Y386" s="52" t="s">
        <v>1561</v>
      </c>
      <c r="Z386" s="52" t="s">
        <v>1746</v>
      </c>
      <c r="AA386" s="52" t="str">
        <f>Table1[[#This Row],[Standard code for all incident types (Y/N)]]</f>
        <v>Yes</v>
      </c>
      <c r="AB386" s="52" t="str">
        <f>Table1[[#This Row],[Standard Opt/Mandatory]]</f>
        <v>Opt</v>
      </c>
      <c r="AC386" s="52" t="s">
        <v>1561</v>
      </c>
      <c r="AD386" s="52" t="s">
        <v>1746</v>
      </c>
      <c r="AE386" s="52" t="str">
        <f>Table1[[#This Row],[Standard code for all incident types (Y/N)]]</f>
        <v>Yes</v>
      </c>
      <c r="AF386" s="52" t="str">
        <f>Table1[[#This Row],[Standard Opt/Mandatory]]</f>
        <v>Opt</v>
      </c>
      <c r="AG386" s="52"/>
    </row>
    <row r="387" spans="1:33" ht="15" customHeight="1" x14ac:dyDescent="0.25">
      <c r="A387" s="52">
        <f t="shared" si="119"/>
        <v>3</v>
      </c>
      <c r="B387" s="52">
        <f t="shared" si="120"/>
        <v>4</v>
      </c>
      <c r="C387" s="52">
        <f t="shared" si="121"/>
        <v>6</v>
      </c>
      <c r="D387" s="52">
        <f t="shared" si="122"/>
        <v>4</v>
      </c>
      <c r="E387" s="61" t="str">
        <f t="shared" si="147"/>
        <v>3.4.6.4</v>
      </c>
      <c r="F387" s="52" t="s">
        <v>2694</v>
      </c>
      <c r="G387" s="63" t="str">
        <f t="shared" si="148"/>
        <v>3 - Outcome based codes</v>
      </c>
      <c r="H387" s="52" t="s">
        <v>2708</v>
      </c>
      <c r="I387" s="63" t="str">
        <f t="shared" si="149"/>
        <v>3.4 - Faulty medicinal product or medical device</v>
      </c>
      <c r="J387" s="69" t="s">
        <v>2910</v>
      </c>
      <c r="K387" s="63" t="str">
        <f t="shared" si="144"/>
        <v>3.4.6 - Faulty medicine/device availabilty for inspection</v>
      </c>
      <c r="L387" s="52" t="s">
        <v>2914</v>
      </c>
      <c r="M387" s="63" t="str">
        <f t="shared" si="145"/>
        <v>3.4.6.4 - Faulty medicine/device location</v>
      </c>
      <c r="N387" s="65" t="str">
        <f t="shared" si="146"/>
        <v>Faulty medicine/device location</v>
      </c>
      <c r="O387" s="65" t="str">
        <f>Table1[Full Reference Number]&amp;" - "&amp;Table1[Final Code level Name]</f>
        <v>3.4.6.4 - Faulty medicine/device location</v>
      </c>
      <c r="P387" s="66"/>
      <c r="Q387" s="52" t="s">
        <v>1744</v>
      </c>
      <c r="R387" s="52" t="s">
        <v>47</v>
      </c>
      <c r="S387" s="52" t="s">
        <v>1726</v>
      </c>
      <c r="T387" s="52" t="s">
        <v>1561</v>
      </c>
      <c r="U387" s="52" t="s">
        <v>1561</v>
      </c>
      <c r="V387" s="52" t="s">
        <v>1746</v>
      </c>
      <c r="W387" s="52" t="str">
        <f>Table1[[#This Row],[Standard code for all incident types (Y/N)]]</f>
        <v>Yes</v>
      </c>
      <c r="X387" s="52" t="str">
        <f>Table1[[#This Row],[Standard Opt/Mandatory]]</f>
        <v>Opt</v>
      </c>
      <c r="Y387" s="52" t="s">
        <v>1561</v>
      </c>
      <c r="Z387" s="52" t="s">
        <v>1746</v>
      </c>
      <c r="AA387" s="52" t="str">
        <f>Table1[[#This Row],[Standard code for all incident types (Y/N)]]</f>
        <v>Yes</v>
      </c>
      <c r="AB387" s="52" t="str">
        <f>Table1[[#This Row],[Standard Opt/Mandatory]]</f>
        <v>Opt</v>
      </c>
      <c r="AC387" s="52" t="s">
        <v>1561</v>
      </c>
      <c r="AD387" s="52" t="s">
        <v>1746</v>
      </c>
      <c r="AE387" s="52" t="str">
        <f>Table1[[#This Row],[Standard code for all incident types (Y/N)]]</f>
        <v>Yes</v>
      </c>
      <c r="AF387" s="52" t="str">
        <f>Table1[[#This Row],[Standard Opt/Mandatory]]</f>
        <v>Opt</v>
      </c>
      <c r="AG387" s="52"/>
    </row>
    <row r="388" spans="1:33" ht="15" customHeight="1" x14ac:dyDescent="0.25">
      <c r="A388" s="52">
        <f t="shared" si="119"/>
        <v>3</v>
      </c>
      <c r="B388" s="52">
        <f t="shared" si="120"/>
        <v>4</v>
      </c>
      <c r="C388" s="52">
        <f t="shared" si="121"/>
        <v>7</v>
      </c>
      <c r="D388" s="52" t="str">
        <f t="shared" si="122"/>
        <v/>
      </c>
      <c r="E388" s="61" t="str">
        <f t="shared" si="141"/>
        <v>3.4.7</v>
      </c>
      <c r="F388" s="52" t="s">
        <v>2694</v>
      </c>
      <c r="G388" s="63" t="str">
        <f t="shared" si="142"/>
        <v>3 - Outcome based codes</v>
      </c>
      <c r="H388" s="52" t="s">
        <v>2708</v>
      </c>
      <c r="I388" s="63" t="str">
        <f t="shared" si="143"/>
        <v>3.4 - Faulty medicinal product or medical device</v>
      </c>
      <c r="J388" s="52" t="s">
        <v>2538</v>
      </c>
      <c r="K388" s="63" t="str">
        <f t="shared" ref="K388:K396" si="150">IF(C388="","",A388&amp;"."&amp;B388&amp;"."&amp;C388&amp;" - "&amp;J388)</f>
        <v>3.4.7 - Fault description</v>
      </c>
      <c r="L388" s="52"/>
      <c r="M388" s="63" t="str">
        <f t="shared" ref="M388:M396" si="151">IF(D388="","",A388&amp;"."&amp;B388&amp;"."&amp;C388&amp;"."&amp;D388&amp;" - "&amp;L388)</f>
        <v/>
      </c>
      <c r="N388" s="65" t="str">
        <f t="shared" ref="N388:N396" si="152">IF(NOT(ISBLANK(L388)),L388,
IF(NOT(ISBLANK(J388)),J388,
IF(NOT(ISBLANK(H388)),H388,
IF(NOT(ISBLANK(F388)),F388))))</f>
        <v>Fault description</v>
      </c>
      <c r="O388" s="65" t="str">
        <f>Table1[Full Reference Number]&amp;" - "&amp;Table1[Final Code level Name]</f>
        <v>3.4.7 - Fault description</v>
      </c>
      <c r="P388" s="66" t="s">
        <v>2904</v>
      </c>
      <c r="Q388" s="66" t="s">
        <v>1744</v>
      </c>
      <c r="R388" s="52" t="s">
        <v>1561</v>
      </c>
      <c r="S388" s="52" t="s">
        <v>1746</v>
      </c>
      <c r="T388" s="52" t="s">
        <v>1561</v>
      </c>
      <c r="U388" s="52" t="str">
        <f>Table1[[#This Row],[Standard code for all incident types (Y/N)]]</f>
        <v xml:space="preserve">No </v>
      </c>
      <c r="V388" s="52" t="str">
        <f>Table1[[#This Row],[Standard Opt/Mandatory]]</f>
        <v>n/a</v>
      </c>
      <c r="W388" s="52" t="s">
        <v>47</v>
      </c>
      <c r="X388" s="52" t="s">
        <v>1727</v>
      </c>
      <c r="Y388" s="52" t="str">
        <f>Table1[[#This Row],[Standard code for all incident types (Y/N)]]</f>
        <v xml:space="preserve">No </v>
      </c>
      <c r="Z388" s="52" t="str">
        <f>Table1[[#This Row],[Standard Opt/Mandatory]]</f>
        <v>n/a</v>
      </c>
      <c r="AA388" s="52" t="str">
        <f>Table1[[#This Row],[Standard code for all incident types (Y/N)]]</f>
        <v xml:space="preserve">No </v>
      </c>
      <c r="AB388" s="52" t="str">
        <f>Table1[[#This Row],[Standard Opt/Mandatory]]</f>
        <v>n/a</v>
      </c>
      <c r="AC388" s="52" t="str">
        <f>Table1[[#This Row],[Standard code for all incident types (Y/N)]]</f>
        <v xml:space="preserve">No </v>
      </c>
      <c r="AD388" s="52" t="str">
        <f>Table1[[#This Row],[Standard Opt/Mandatory]]</f>
        <v>n/a</v>
      </c>
      <c r="AE388" s="52" t="str">
        <f>Table1[[#This Row],[Standard code for all incident types (Y/N)]]</f>
        <v xml:space="preserve">No </v>
      </c>
      <c r="AF388" s="52" t="str">
        <f>Table1[[#This Row],[Standard Opt/Mandatory]]</f>
        <v>n/a</v>
      </c>
      <c r="AG388" s="52"/>
    </row>
    <row r="389" spans="1:33" ht="15" customHeight="1" x14ac:dyDescent="0.25">
      <c r="A389" s="52">
        <f t="shared" si="119"/>
        <v>3</v>
      </c>
      <c r="B389" s="52">
        <f t="shared" si="120"/>
        <v>4</v>
      </c>
      <c r="C389" s="52">
        <f t="shared" si="121"/>
        <v>8</v>
      </c>
      <c r="D389" s="52" t="str">
        <f t="shared" si="122"/>
        <v/>
      </c>
      <c r="E389" s="61" t="str">
        <f t="shared" si="141"/>
        <v>3.4.8</v>
      </c>
      <c r="F389" s="52" t="s">
        <v>2694</v>
      </c>
      <c r="G389" s="63" t="str">
        <f t="shared" si="142"/>
        <v>3 - Outcome based codes</v>
      </c>
      <c r="H389" s="52" t="s">
        <v>2708</v>
      </c>
      <c r="I389" s="63" t="str">
        <f t="shared" si="143"/>
        <v>3.4 - Faulty medicinal product or medical device</v>
      </c>
      <c r="J389" s="52" t="s">
        <v>2539</v>
      </c>
      <c r="K389" s="63" t="str">
        <f t="shared" si="150"/>
        <v>3.4.8 - Fault specific corrective and preventative actions</v>
      </c>
      <c r="L389" s="52"/>
      <c r="M389" s="63" t="str">
        <f t="shared" si="151"/>
        <v/>
      </c>
      <c r="N389" s="65" t="str">
        <f t="shared" si="152"/>
        <v>Fault specific corrective and preventative actions</v>
      </c>
      <c r="O389" s="65" t="str">
        <f>Table1[Full Reference Number]&amp;" - "&amp;Table1[Final Code level Name]</f>
        <v>3.4.8 - Fault specific corrective and preventative actions</v>
      </c>
      <c r="P389" s="66"/>
      <c r="Q389" s="66" t="s">
        <v>1744</v>
      </c>
      <c r="R389" s="52" t="s">
        <v>1561</v>
      </c>
      <c r="S389" s="52" t="s">
        <v>1746</v>
      </c>
      <c r="T389" s="52" t="s">
        <v>1561</v>
      </c>
      <c r="U389" s="52" t="str">
        <f>Table1[[#This Row],[Standard code for all incident types (Y/N)]]</f>
        <v xml:space="preserve">No </v>
      </c>
      <c r="V389" s="52" t="str">
        <f>Table1[[#This Row],[Standard Opt/Mandatory]]</f>
        <v>n/a</v>
      </c>
      <c r="W389" s="52" t="s">
        <v>47</v>
      </c>
      <c r="X389" s="52" t="s">
        <v>1726</v>
      </c>
      <c r="Y389" s="52" t="str">
        <f>Table1[[#This Row],[Standard code for all incident types (Y/N)]]</f>
        <v xml:space="preserve">No </v>
      </c>
      <c r="Z389" s="52" t="str">
        <f>Table1[[#This Row],[Standard Opt/Mandatory]]</f>
        <v>n/a</v>
      </c>
      <c r="AA389" s="52" t="str">
        <f>Table1[[#This Row],[Standard code for all incident types (Y/N)]]</f>
        <v xml:space="preserve">No </v>
      </c>
      <c r="AB389" s="52" t="str">
        <f>Table1[[#This Row],[Standard Opt/Mandatory]]</f>
        <v>n/a</v>
      </c>
      <c r="AC389" s="52" t="str">
        <f>Table1[[#This Row],[Standard code for all incident types (Y/N)]]</f>
        <v xml:space="preserve">No </v>
      </c>
      <c r="AD389" s="52" t="str">
        <f>Table1[[#This Row],[Standard Opt/Mandatory]]</f>
        <v>n/a</v>
      </c>
      <c r="AE389" s="52" t="str">
        <f>Table1[[#This Row],[Standard code for all incident types (Y/N)]]</f>
        <v xml:space="preserve">No </v>
      </c>
      <c r="AF389" s="52" t="str">
        <f>Table1[[#This Row],[Standard Opt/Mandatory]]</f>
        <v>n/a</v>
      </c>
      <c r="AG389" s="52"/>
    </row>
    <row r="390" spans="1:33" ht="15" customHeight="1" x14ac:dyDescent="0.25">
      <c r="A390" s="52">
        <f t="shared" si="119"/>
        <v>3</v>
      </c>
      <c r="B390" s="52">
        <f t="shared" si="120"/>
        <v>4</v>
      </c>
      <c r="C390" s="52">
        <f t="shared" si="121"/>
        <v>9</v>
      </c>
      <c r="D390" s="52" t="str">
        <f t="shared" si="122"/>
        <v/>
      </c>
      <c r="E390" s="61" t="str">
        <f t="shared" si="141"/>
        <v>3.4.9</v>
      </c>
      <c r="F390" s="52" t="s">
        <v>2694</v>
      </c>
      <c r="G390" s="63" t="str">
        <f t="shared" si="142"/>
        <v>3 - Outcome based codes</v>
      </c>
      <c r="H390" s="52" t="s">
        <v>2708</v>
      </c>
      <c r="I390" s="63" t="str">
        <f t="shared" si="143"/>
        <v>3.4 - Faulty medicinal product or medical device</v>
      </c>
      <c r="J390" s="52" t="s">
        <v>2849</v>
      </c>
      <c r="K390" s="63" t="str">
        <f t="shared" si="150"/>
        <v>3.4.9 - Details of clinical incident associated with fault</v>
      </c>
      <c r="L390" s="52"/>
      <c r="M390" s="63" t="str">
        <f t="shared" si="151"/>
        <v/>
      </c>
      <c r="N390" s="65" t="str">
        <f t="shared" si="152"/>
        <v>Details of clinical incident associated with fault</v>
      </c>
      <c r="O390" s="65" t="str">
        <f>Table1[Full Reference Number]&amp;" - "&amp;Table1[Final Code level Name]</f>
        <v>3.4.9 - Details of clinical incident associated with fault</v>
      </c>
      <c r="P390" s="66" t="s">
        <v>2659</v>
      </c>
      <c r="Q390" s="66" t="s">
        <v>1744</v>
      </c>
      <c r="R390" s="52" t="s">
        <v>1561</v>
      </c>
      <c r="S390" s="52" t="s">
        <v>1746</v>
      </c>
      <c r="T390" s="52" t="s">
        <v>1561</v>
      </c>
      <c r="U390" s="52" t="str">
        <f>Table1[[#This Row],[Standard code for all incident types (Y/N)]]</f>
        <v xml:space="preserve">No </v>
      </c>
      <c r="V390" s="52" t="str">
        <f>Table1[[#This Row],[Standard Opt/Mandatory]]</f>
        <v>n/a</v>
      </c>
      <c r="W390" s="52" t="s">
        <v>47</v>
      </c>
      <c r="X390" s="52" t="s">
        <v>1726</v>
      </c>
      <c r="Y390" s="52" t="str">
        <f>Table1[[#This Row],[Standard code for all incident types (Y/N)]]</f>
        <v xml:space="preserve">No </v>
      </c>
      <c r="Z390" s="52" t="str">
        <f>Table1[[#This Row],[Standard Opt/Mandatory]]</f>
        <v>n/a</v>
      </c>
      <c r="AA390" s="52" t="str">
        <f>Table1[[#This Row],[Standard code for all incident types (Y/N)]]</f>
        <v xml:space="preserve">No </v>
      </c>
      <c r="AB390" s="52" t="str">
        <f>Table1[[#This Row],[Standard Opt/Mandatory]]</f>
        <v>n/a</v>
      </c>
      <c r="AC390" s="52" t="str">
        <f>Table1[[#This Row],[Standard code for all incident types (Y/N)]]</f>
        <v xml:space="preserve">No </v>
      </c>
      <c r="AD390" s="52" t="str">
        <f>Table1[[#This Row],[Standard Opt/Mandatory]]</f>
        <v>n/a</v>
      </c>
      <c r="AE390" s="52" t="str">
        <f>Table1[[#This Row],[Standard code for all incident types (Y/N)]]</f>
        <v xml:space="preserve">No </v>
      </c>
      <c r="AF390" s="52" t="str">
        <f>Table1[[#This Row],[Standard Opt/Mandatory]]</f>
        <v>n/a</v>
      </c>
      <c r="AG390" s="52"/>
    </row>
    <row r="391" spans="1:33" ht="15" customHeight="1" x14ac:dyDescent="0.25">
      <c r="A391" s="52">
        <f t="shared" si="119"/>
        <v>3</v>
      </c>
      <c r="B391" s="52">
        <f t="shared" si="120"/>
        <v>4</v>
      </c>
      <c r="C391" s="52">
        <f t="shared" si="121"/>
        <v>10</v>
      </c>
      <c r="D391" s="52" t="str">
        <f t="shared" si="122"/>
        <v/>
      </c>
      <c r="E391" s="61" t="str">
        <f t="shared" si="141"/>
        <v>3.4.10</v>
      </c>
      <c r="F391" s="52" t="s">
        <v>2694</v>
      </c>
      <c r="G391" s="63" t="str">
        <f t="shared" si="142"/>
        <v>3 - Outcome based codes</v>
      </c>
      <c r="H391" s="52" t="s">
        <v>2708</v>
      </c>
      <c r="I391" s="63" t="str">
        <f t="shared" si="143"/>
        <v>3.4 - Faulty medicinal product or medical device</v>
      </c>
      <c r="J391" s="62" t="s">
        <v>2550</v>
      </c>
      <c r="K391" s="63" t="str">
        <f>IF(C391="","",A391&amp;"."&amp;B391&amp;"."&amp;C391&amp;" - "&amp;J391)</f>
        <v>3.4.10 - Faulty product reported to manufacturer</v>
      </c>
      <c r="L391" s="62"/>
      <c r="M391" s="63" t="str">
        <f>IF(D391="","",A391&amp;"."&amp;B391&amp;"."&amp;C391&amp;"."&amp;D391&amp;" - "&amp;L391)</f>
        <v/>
      </c>
      <c r="N391" s="65" t="str">
        <f>IF(NOT(ISBLANK(L391)),L391,
IF(NOT(ISBLANK(J391)),J391,
IF(NOT(ISBLANK(H391)),H391,
IF(NOT(ISBLANK(F391)),F391))))</f>
        <v>Faulty product reported to manufacturer</v>
      </c>
      <c r="O391" s="65" t="str">
        <f>Table1[Full Reference Number]&amp;" - "&amp;Table1[Final Code level Name]</f>
        <v>3.4.10 - Faulty product reported to manufacturer</v>
      </c>
      <c r="P391" s="66"/>
      <c r="Q391" s="66" t="s">
        <v>1743</v>
      </c>
      <c r="R391" s="52" t="s">
        <v>1561</v>
      </c>
      <c r="S391" s="52" t="s">
        <v>1746</v>
      </c>
      <c r="T391" s="52" t="s">
        <v>1561</v>
      </c>
      <c r="U391" s="52" t="str">
        <f>Table1[[#This Row],[Standard code for all incident types (Y/N)]]</f>
        <v xml:space="preserve">No </v>
      </c>
      <c r="V391" s="52" t="str">
        <f>Table1[[#This Row],[Standard Opt/Mandatory]]</f>
        <v>n/a</v>
      </c>
      <c r="W391" s="52" t="s">
        <v>47</v>
      </c>
      <c r="X391" s="52" t="s">
        <v>2655</v>
      </c>
      <c r="Y391" s="52" t="str">
        <f>Table1[[#This Row],[Standard code for all incident types (Y/N)]]</f>
        <v xml:space="preserve">No </v>
      </c>
      <c r="Z391" s="52" t="str">
        <f>Table1[[#This Row],[Standard Opt/Mandatory]]</f>
        <v>n/a</v>
      </c>
      <c r="AA391" s="52" t="str">
        <f>Table1[[#This Row],[Standard code for all incident types (Y/N)]]</f>
        <v xml:space="preserve">No </v>
      </c>
      <c r="AB391" s="52" t="str">
        <f>Table1[[#This Row],[Standard Opt/Mandatory]]</f>
        <v>n/a</v>
      </c>
      <c r="AC391" s="52" t="str">
        <f>Table1[[#This Row],[Standard code for all incident types (Y/N)]]</f>
        <v xml:space="preserve">No </v>
      </c>
      <c r="AD391" s="52" t="str">
        <f>Table1[[#This Row],[Standard Opt/Mandatory]]</f>
        <v>n/a</v>
      </c>
      <c r="AE391" s="52" t="str">
        <f>Table1[[#This Row],[Standard code for all incident types (Y/N)]]</f>
        <v xml:space="preserve">No </v>
      </c>
      <c r="AF391" s="52" t="str">
        <f>Table1[[#This Row],[Standard Opt/Mandatory]]</f>
        <v>n/a</v>
      </c>
      <c r="AG391" s="52"/>
    </row>
    <row r="392" spans="1:33" ht="15" customHeight="1" x14ac:dyDescent="0.25">
      <c r="A392" s="52">
        <f t="shared" si="119"/>
        <v>3</v>
      </c>
      <c r="B392" s="52">
        <f t="shared" si="120"/>
        <v>4</v>
      </c>
      <c r="C392" s="52">
        <f t="shared" si="121"/>
        <v>11</v>
      </c>
      <c r="D392" s="52" t="str">
        <f t="shared" si="122"/>
        <v/>
      </c>
      <c r="E392" s="61" t="str">
        <f t="shared" si="135"/>
        <v>3.4.11</v>
      </c>
      <c r="F392" s="52" t="s">
        <v>2694</v>
      </c>
      <c r="G392" s="63" t="str">
        <f t="shared" si="136"/>
        <v>3 - Outcome based codes</v>
      </c>
      <c r="H392" s="52" t="s">
        <v>2708</v>
      </c>
      <c r="I392" s="63" t="str">
        <f t="shared" si="137"/>
        <v>3.4 - Faulty medicinal product or medical device</v>
      </c>
      <c r="J392" s="69" t="s">
        <v>2551</v>
      </c>
      <c r="K392" s="63" t="str">
        <f t="shared" si="150"/>
        <v>3.4.11 - Date of faulty product report to manufacturer</v>
      </c>
      <c r="L392" s="69"/>
      <c r="M392" s="63" t="str">
        <f t="shared" si="151"/>
        <v/>
      </c>
      <c r="N392" s="65" t="str">
        <f t="shared" si="152"/>
        <v>Date of faulty product report to manufacturer</v>
      </c>
      <c r="O392" s="65" t="str">
        <f>Table1[Full Reference Number]&amp;" - "&amp;Table1[Final Code level Name]</f>
        <v>3.4.11 - Date of faulty product report to manufacturer</v>
      </c>
      <c r="P392" s="66"/>
      <c r="Q392" s="66" t="s">
        <v>1749</v>
      </c>
      <c r="R392" s="52" t="s">
        <v>1561</v>
      </c>
      <c r="S392" s="52" t="s">
        <v>1746</v>
      </c>
      <c r="T392" s="52" t="s">
        <v>1561</v>
      </c>
      <c r="U392" s="52" t="str">
        <f>Table1[[#This Row],[Standard code for all incident types (Y/N)]]</f>
        <v xml:space="preserve">No </v>
      </c>
      <c r="V392" s="52" t="str">
        <f>Table1[[#This Row],[Standard Opt/Mandatory]]</f>
        <v>n/a</v>
      </c>
      <c r="W392" s="52" t="s">
        <v>47</v>
      </c>
      <c r="X392" s="52" t="s">
        <v>1726</v>
      </c>
      <c r="Y392" s="52" t="str">
        <f>Table1[[#This Row],[Standard code for all incident types (Y/N)]]</f>
        <v xml:space="preserve">No </v>
      </c>
      <c r="Z392" s="52" t="str">
        <f>Table1[[#This Row],[Standard Opt/Mandatory]]</f>
        <v>n/a</v>
      </c>
      <c r="AA392" s="52" t="str">
        <f>Table1[[#This Row],[Standard code for all incident types (Y/N)]]</f>
        <v xml:space="preserve">No </v>
      </c>
      <c r="AB392" s="52" t="str">
        <f>Table1[[#This Row],[Standard Opt/Mandatory]]</f>
        <v>n/a</v>
      </c>
      <c r="AC392" s="52" t="str">
        <f>Table1[[#This Row],[Standard code for all incident types (Y/N)]]</f>
        <v xml:space="preserve">No </v>
      </c>
      <c r="AD392" s="52" t="str">
        <f>Table1[[#This Row],[Standard Opt/Mandatory]]</f>
        <v>n/a</v>
      </c>
      <c r="AE392" s="52" t="str">
        <f>Table1[[#This Row],[Standard code for all incident types (Y/N)]]</f>
        <v xml:space="preserve">No </v>
      </c>
      <c r="AF392" s="52" t="str">
        <f>Table1[[#This Row],[Standard Opt/Mandatory]]</f>
        <v>n/a</v>
      </c>
      <c r="AG392" s="52"/>
    </row>
    <row r="393" spans="1:33" ht="15" customHeight="1" x14ac:dyDescent="0.25">
      <c r="A393" s="52">
        <f t="shared" si="119"/>
        <v>3</v>
      </c>
      <c r="B393" s="52">
        <f t="shared" si="120"/>
        <v>4</v>
      </c>
      <c r="C393" s="52">
        <f t="shared" si="121"/>
        <v>12</v>
      </c>
      <c r="D393" s="52" t="str">
        <f t="shared" si="122"/>
        <v/>
      </c>
      <c r="E393" s="61" t="str">
        <f>A393&amp;IF(B393="","","."&amp;B393)&amp;IF(C393="","","."&amp;C393)&amp;IF(D393="","","."&amp;D393)</f>
        <v>3.4.12</v>
      </c>
      <c r="F393" s="52" t="s">
        <v>2694</v>
      </c>
      <c r="G393" s="63" t="str">
        <f>A393&amp;" - "&amp;F393</f>
        <v>3 - Outcome based codes</v>
      </c>
      <c r="H393" s="52" t="s">
        <v>2708</v>
      </c>
      <c r="I393" s="63" t="str">
        <f>IF(B393="","",A393&amp;"."&amp;B393&amp;" - "&amp;H393)</f>
        <v>3.4 - Faulty medicinal product or medical device</v>
      </c>
      <c r="J393" s="70" t="s">
        <v>2537</v>
      </c>
      <c r="K393" s="63" t="str">
        <f t="shared" si="150"/>
        <v>3.4.12 - Manufacturer assigned incident reference (if available)</v>
      </c>
      <c r="L393" s="70"/>
      <c r="M393" s="63" t="str">
        <f t="shared" si="151"/>
        <v/>
      </c>
      <c r="N393" s="65" t="str">
        <f t="shared" si="152"/>
        <v>Manufacturer assigned incident reference (if available)</v>
      </c>
      <c r="O393" s="65" t="str">
        <f>Table1[Full Reference Number]&amp;" - "&amp;Table1[Final Code level Name]</f>
        <v>3.4.12 - Manufacturer assigned incident reference (if available)</v>
      </c>
      <c r="P393" s="66"/>
      <c r="Q393" s="66" t="s">
        <v>1744</v>
      </c>
      <c r="R393" s="52" t="s">
        <v>1561</v>
      </c>
      <c r="S393" s="52" t="s">
        <v>1746</v>
      </c>
      <c r="T393" s="52" t="s">
        <v>1561</v>
      </c>
      <c r="U393" s="52" t="str">
        <f>Table1[[#This Row],[Standard code for all incident types (Y/N)]]</f>
        <v xml:space="preserve">No </v>
      </c>
      <c r="V393" s="52" t="str">
        <f>Table1[[#This Row],[Standard Opt/Mandatory]]</f>
        <v>n/a</v>
      </c>
      <c r="W393" s="52" t="s">
        <v>47</v>
      </c>
      <c r="X393" s="52" t="s">
        <v>1726</v>
      </c>
      <c r="Y393" s="52" t="str">
        <f>Table1[[#This Row],[Standard code for all incident types (Y/N)]]</f>
        <v xml:space="preserve">No </v>
      </c>
      <c r="Z393" s="52" t="str">
        <f>Table1[[#This Row],[Standard Opt/Mandatory]]</f>
        <v>n/a</v>
      </c>
      <c r="AA393" s="52" t="str">
        <f>Table1[[#This Row],[Standard code for all incident types (Y/N)]]</f>
        <v xml:space="preserve">No </v>
      </c>
      <c r="AB393" s="52" t="str">
        <f>Table1[[#This Row],[Standard Opt/Mandatory]]</f>
        <v>n/a</v>
      </c>
      <c r="AC393" s="52" t="str">
        <f>Table1[[#This Row],[Standard code for all incident types (Y/N)]]</f>
        <v xml:space="preserve">No </v>
      </c>
      <c r="AD393" s="52" t="str">
        <f>Table1[[#This Row],[Standard Opt/Mandatory]]</f>
        <v>n/a</v>
      </c>
      <c r="AE393" s="52" t="str">
        <f>Table1[[#This Row],[Standard code for all incident types (Y/N)]]</f>
        <v xml:space="preserve">No </v>
      </c>
      <c r="AF393" s="52" t="str">
        <f>Table1[[#This Row],[Standard Opt/Mandatory]]</f>
        <v>n/a</v>
      </c>
      <c r="AG393" s="52"/>
    </row>
    <row r="394" spans="1:33" ht="15" customHeight="1" x14ac:dyDescent="0.25">
      <c r="A394" s="52">
        <f t="shared" si="119"/>
        <v>3</v>
      </c>
      <c r="B394" s="52">
        <f t="shared" si="120"/>
        <v>4</v>
      </c>
      <c r="C394" s="52">
        <f t="shared" si="121"/>
        <v>13</v>
      </c>
      <c r="D394" s="52" t="str">
        <f t="shared" si="122"/>
        <v/>
      </c>
      <c r="E394" s="61" t="str">
        <f>A394&amp;IF(B394="","","."&amp;B394)&amp;IF(C394="","","."&amp;C394)&amp;IF(D394="","","."&amp;D394)</f>
        <v>3.4.13</v>
      </c>
      <c r="F394" s="52" t="s">
        <v>2694</v>
      </c>
      <c r="G394" s="63" t="str">
        <f>A394&amp;" - "&amp;F394</f>
        <v>3 - Outcome based codes</v>
      </c>
      <c r="H394" s="52" t="s">
        <v>2708</v>
      </c>
      <c r="I394" s="63" t="str">
        <f>IF(B394="","",A394&amp;"."&amp;B394&amp;" - "&amp;H394)</f>
        <v>3.4 - Faulty medicinal product or medical device</v>
      </c>
      <c r="J394" s="69" t="s">
        <v>2850</v>
      </c>
      <c r="K394" s="63" t="str">
        <f>IF(C394="","",A394&amp;"."&amp;B394&amp;"."&amp;C394&amp;" - "&amp;J394)</f>
        <v>3.4.13 - Faulty product reported mhra</v>
      </c>
      <c r="L394" s="69"/>
      <c r="M394" s="63" t="str">
        <f>IF(D394="","",A394&amp;"."&amp;B394&amp;"."&amp;C394&amp;"."&amp;D394&amp;" - "&amp;L394)</f>
        <v/>
      </c>
      <c r="N394" s="65" t="str">
        <f>IF(NOT(ISBLANK(L394)),L394,
IF(NOT(ISBLANK(J394)),J394,
IF(NOT(ISBLANK(H394)),H394,
IF(NOT(ISBLANK(F394)),F394))))</f>
        <v>Faulty product reported mhra</v>
      </c>
      <c r="O394" s="65" t="str">
        <f>Table1[Full Reference Number]&amp;" - "&amp;Table1[Final Code level Name]</f>
        <v>3.4.13 - Faulty product reported mhra</v>
      </c>
      <c r="P394" s="66"/>
      <c r="Q394" s="56" t="s">
        <v>1743</v>
      </c>
      <c r="R394" s="52"/>
      <c r="S394" s="52"/>
      <c r="T394" s="52" t="s">
        <v>1561</v>
      </c>
      <c r="U394" s="52" t="s">
        <v>1561</v>
      </c>
      <c r="V394" s="52" t="s">
        <v>1746</v>
      </c>
      <c r="W394" s="52" t="s">
        <v>47</v>
      </c>
      <c r="X394" s="52" t="s">
        <v>1726</v>
      </c>
      <c r="Y394" s="52" t="s">
        <v>1561</v>
      </c>
      <c r="Z394" s="52" t="s">
        <v>1746</v>
      </c>
      <c r="AA394" s="52" t="s">
        <v>1561</v>
      </c>
      <c r="AB394" s="52" t="s">
        <v>1746</v>
      </c>
      <c r="AC394" s="52" t="s">
        <v>1561</v>
      </c>
      <c r="AD394" s="52" t="s">
        <v>1746</v>
      </c>
      <c r="AE394" s="52" t="s">
        <v>1561</v>
      </c>
      <c r="AF394" s="52" t="s">
        <v>1746</v>
      </c>
      <c r="AG394" s="52" t="s">
        <v>2686</v>
      </c>
    </row>
    <row r="395" spans="1:33" ht="15" customHeight="1" x14ac:dyDescent="0.25">
      <c r="A395" s="52">
        <f t="shared" si="119"/>
        <v>3</v>
      </c>
      <c r="B395" s="52">
        <f t="shared" si="120"/>
        <v>4</v>
      </c>
      <c r="C395" s="52">
        <f t="shared" si="121"/>
        <v>14</v>
      </c>
      <c r="D395" s="52" t="str">
        <f t="shared" si="122"/>
        <v/>
      </c>
      <c r="E395" s="61" t="str">
        <f>A395&amp;IF(B395="","","."&amp;B395)&amp;IF(C395="","","."&amp;C395)&amp;IF(D395="","","."&amp;D395)</f>
        <v>3.4.14</v>
      </c>
      <c r="F395" s="52" t="s">
        <v>2694</v>
      </c>
      <c r="G395" s="63" t="str">
        <f>A395&amp;" - "&amp;F395</f>
        <v>3 - Outcome based codes</v>
      </c>
      <c r="H395" s="52" t="s">
        <v>2708</v>
      </c>
      <c r="I395" s="63" t="str">
        <f>IF(B395="","",A395&amp;"."&amp;B395&amp;" - "&amp;H395)</f>
        <v>3.4 - Faulty medicinal product or medical device</v>
      </c>
      <c r="J395" s="69" t="s">
        <v>2851</v>
      </c>
      <c r="K395" s="63" t="str">
        <f>IF(C395="","",A395&amp;"."&amp;B395&amp;"."&amp;C395&amp;" - "&amp;J395)</f>
        <v>3.4.14 - Date of faulty product reported to mhra</v>
      </c>
      <c r="L395" s="69"/>
      <c r="M395" s="63" t="str">
        <f>IF(D395="","",A395&amp;"."&amp;B395&amp;"."&amp;C395&amp;"."&amp;D395&amp;" - "&amp;L395)</f>
        <v/>
      </c>
      <c r="N395" s="65" t="str">
        <f>IF(NOT(ISBLANK(L395)),L395,
IF(NOT(ISBLANK(J395)),J395,
IF(NOT(ISBLANK(H395)),H395,
IF(NOT(ISBLANK(F395)),F395))))</f>
        <v>Date of faulty product reported to mhra</v>
      </c>
      <c r="O395" s="65" t="str">
        <f>Table1[Full Reference Number]&amp;" - "&amp;Table1[Final Code level Name]</f>
        <v>3.4.14 - Date of faulty product reported to mhra</v>
      </c>
      <c r="P395" s="66"/>
      <c r="Q395" s="56" t="s">
        <v>1749</v>
      </c>
      <c r="R395" s="52"/>
      <c r="S395" s="52"/>
      <c r="T395" s="52" t="s">
        <v>1561</v>
      </c>
      <c r="U395" s="52" t="s">
        <v>1561</v>
      </c>
      <c r="V395" s="52" t="s">
        <v>1746</v>
      </c>
      <c r="W395" s="52" t="s">
        <v>47</v>
      </c>
      <c r="X395" s="52" t="s">
        <v>1726</v>
      </c>
      <c r="Y395" s="52" t="s">
        <v>1561</v>
      </c>
      <c r="Z395" s="52" t="s">
        <v>1746</v>
      </c>
      <c r="AA395" s="52" t="s">
        <v>1561</v>
      </c>
      <c r="AB395" s="52" t="s">
        <v>1746</v>
      </c>
      <c r="AC395" s="52" t="s">
        <v>1561</v>
      </c>
      <c r="AD395" s="52" t="s">
        <v>1746</v>
      </c>
      <c r="AE395" s="52" t="s">
        <v>1561</v>
      </c>
      <c r="AF395" s="52" t="s">
        <v>1746</v>
      </c>
      <c r="AG395" s="52"/>
    </row>
    <row r="396" spans="1:33" ht="15" customHeight="1" x14ac:dyDescent="0.25">
      <c r="A396" s="52">
        <f t="shared" si="119"/>
        <v>3</v>
      </c>
      <c r="B396" s="52">
        <f t="shared" si="120"/>
        <v>4</v>
      </c>
      <c r="C396" s="52">
        <f t="shared" si="121"/>
        <v>15</v>
      </c>
      <c r="D396" s="52" t="str">
        <f t="shared" si="122"/>
        <v/>
      </c>
      <c r="E396" s="61" t="str">
        <f t="shared" si="135"/>
        <v>3.4.15</v>
      </c>
      <c r="F396" s="52" t="s">
        <v>2694</v>
      </c>
      <c r="G396" s="63" t="str">
        <f t="shared" si="136"/>
        <v>3 - Outcome based codes</v>
      </c>
      <c r="H396" s="52" t="s">
        <v>2708</v>
      </c>
      <c r="I396" s="63" t="str">
        <f t="shared" si="137"/>
        <v>3.4 - Faulty medicinal product or medical device</v>
      </c>
      <c r="J396" s="52" t="s">
        <v>2915</v>
      </c>
      <c r="K396" s="63" t="str">
        <f t="shared" si="150"/>
        <v>3.4.15 - Evidence</v>
      </c>
      <c r="L396" s="52"/>
      <c r="M396" s="63" t="str">
        <f t="shared" si="151"/>
        <v/>
      </c>
      <c r="N396" s="65" t="str">
        <f t="shared" si="152"/>
        <v>Evidence</v>
      </c>
      <c r="O396" s="65" t="str">
        <f>Table1[Full Reference Number]&amp;" - "&amp;Table1[Final Code level Name]</f>
        <v>3.4.15 - Evidence</v>
      </c>
      <c r="P396" s="66" t="s">
        <v>2916</v>
      </c>
      <c r="Q396" s="66" t="s">
        <v>1744</v>
      </c>
      <c r="R396" s="52" t="s">
        <v>1561</v>
      </c>
      <c r="S396" s="52" t="s">
        <v>1746</v>
      </c>
      <c r="T396" s="52" t="s">
        <v>1561</v>
      </c>
      <c r="U396" s="52" t="str">
        <f>Table1[[#This Row],[Standard code for all incident types (Y/N)]]</f>
        <v xml:space="preserve">No </v>
      </c>
      <c r="V396" s="52" t="str">
        <f>Table1[[#This Row],[Standard Opt/Mandatory]]</f>
        <v>n/a</v>
      </c>
      <c r="W396" s="52" t="s">
        <v>47</v>
      </c>
      <c r="X396" s="52" t="s">
        <v>1726</v>
      </c>
      <c r="Y396" s="52" t="str">
        <f>Table1[[#This Row],[Standard code for all incident types (Y/N)]]</f>
        <v xml:space="preserve">No </v>
      </c>
      <c r="Z396" s="52" t="str">
        <f>Table1[[#This Row],[Standard Opt/Mandatory]]</f>
        <v>n/a</v>
      </c>
      <c r="AA396" s="52" t="str">
        <f>Table1[[#This Row],[Standard code for all incident types (Y/N)]]</f>
        <v xml:space="preserve">No </v>
      </c>
      <c r="AB396" s="52" t="str">
        <f>Table1[[#This Row],[Standard Opt/Mandatory]]</f>
        <v>n/a</v>
      </c>
      <c r="AC396" s="52" t="str">
        <f>Table1[[#This Row],[Standard code for all incident types (Y/N)]]</f>
        <v xml:space="preserve">No </v>
      </c>
      <c r="AD396" s="52" t="str">
        <f>Table1[[#This Row],[Standard Opt/Mandatory]]</f>
        <v>n/a</v>
      </c>
      <c r="AE396" s="52" t="str">
        <f>Table1[[#This Row],[Standard code for all incident types (Y/N)]]</f>
        <v xml:space="preserve">No </v>
      </c>
      <c r="AF396" s="52" t="str">
        <f>Table1[[#This Row],[Standard Opt/Mandatory]]</f>
        <v>n/a</v>
      </c>
      <c r="AG396" s="52"/>
    </row>
    <row r="397" spans="1:33" ht="15" customHeight="1" x14ac:dyDescent="0.25">
      <c r="A397" s="52">
        <f t="shared" si="119"/>
        <v>3</v>
      </c>
      <c r="B397" s="52">
        <f t="shared" si="120"/>
        <v>5</v>
      </c>
      <c r="C397" s="52" t="str">
        <f t="shared" si="121"/>
        <v/>
      </c>
      <c r="D397" s="52" t="str">
        <f t="shared" si="122"/>
        <v/>
      </c>
      <c r="E397" s="61" t="str">
        <f t="shared" si="134"/>
        <v>3.5</v>
      </c>
      <c r="F397" s="52" t="s">
        <v>2694</v>
      </c>
      <c r="G397" s="52" t="str">
        <f t="shared" si="136"/>
        <v>3 - Outcome based codes</v>
      </c>
      <c r="H397" s="52" t="s">
        <v>1625</v>
      </c>
      <c r="I397" s="52" t="str">
        <f t="shared" si="137"/>
        <v>3.5 - Safeguarding incident</v>
      </c>
      <c r="J397" s="52"/>
      <c r="K397" s="52" t="str">
        <f t="shared" si="138"/>
        <v/>
      </c>
      <c r="L397" s="52"/>
      <c r="M397" s="52" t="str">
        <f t="shared" si="139"/>
        <v/>
      </c>
      <c r="N397" s="56" t="str">
        <f t="shared" si="140"/>
        <v>Safeguarding incident</v>
      </c>
      <c r="O397" s="56" t="str">
        <f>Table1[Full Reference Number]&amp;" - "&amp;Table1[Final Code level Name]</f>
        <v>3.5 - Safeguarding incident</v>
      </c>
      <c r="P397" s="56" t="s">
        <v>60</v>
      </c>
      <c r="Q397" s="52" t="s">
        <v>837</v>
      </c>
      <c r="R397" s="52" t="s">
        <v>1561</v>
      </c>
      <c r="S397" s="52" t="s">
        <v>1746</v>
      </c>
      <c r="T397" s="52" t="s">
        <v>1561</v>
      </c>
      <c r="U397" s="52" t="str">
        <f>Table1[[#This Row],[Standard code for all incident types (Y/N)]]</f>
        <v xml:space="preserve">No </v>
      </c>
      <c r="V397" s="52" t="str">
        <f>Table1[[#This Row],[Standard Opt/Mandatory]]</f>
        <v>n/a</v>
      </c>
      <c r="W397" s="52" t="str">
        <f>Table1[[#This Row],[Standard code for all incident types (Y/N)]]</f>
        <v xml:space="preserve">No </v>
      </c>
      <c r="X397" s="52" t="str">
        <f>Table1[[#This Row],[Standard Opt/Mandatory]]</f>
        <v>n/a</v>
      </c>
      <c r="Y397" s="52" t="s">
        <v>47</v>
      </c>
      <c r="Z397" s="52" t="s">
        <v>1727</v>
      </c>
      <c r="AA397" s="52" t="s">
        <v>47</v>
      </c>
      <c r="AB397" s="52" t="s">
        <v>1730</v>
      </c>
      <c r="AC397" s="52" t="str">
        <f>Table1[[#This Row],[Standard code for all incident types (Y/N)]]</f>
        <v xml:space="preserve">No </v>
      </c>
      <c r="AD397" s="52" t="str">
        <f>Table1[[#This Row],[Standard Opt/Mandatory]]</f>
        <v>n/a</v>
      </c>
      <c r="AE397" s="52" t="str">
        <f>Table1[[#This Row],[Standard code for all incident types (Y/N)]]</f>
        <v xml:space="preserve">No </v>
      </c>
      <c r="AF397" s="52" t="str">
        <f>Table1[[#This Row],[Standard Opt/Mandatory]]</f>
        <v>n/a</v>
      </c>
      <c r="AG397" s="52"/>
    </row>
    <row r="398" spans="1:33" ht="15" customHeight="1" x14ac:dyDescent="0.25">
      <c r="A398" s="52">
        <f t="shared" si="119"/>
        <v>3</v>
      </c>
      <c r="B398" s="52">
        <f t="shared" si="120"/>
        <v>5</v>
      </c>
      <c r="C398" s="52">
        <f t="shared" si="121"/>
        <v>1</v>
      </c>
      <c r="D398" s="52" t="str">
        <f t="shared" si="122"/>
        <v/>
      </c>
      <c r="E398" s="61" t="str">
        <f t="shared" ref="E398:E415" si="153">A398&amp;IF(B398="","","."&amp;B398)&amp;IF(C398="","","."&amp;C398)&amp;IF(D398="","","."&amp;D398)</f>
        <v>3.5.1</v>
      </c>
      <c r="F398" s="52" t="s">
        <v>2694</v>
      </c>
      <c r="G398" s="63" t="str">
        <f t="shared" ref="G398:G415" si="154">A398&amp;" - "&amp;F398</f>
        <v>3 - Outcome based codes</v>
      </c>
      <c r="H398" s="52" t="s">
        <v>1625</v>
      </c>
      <c r="I398" s="63" t="str">
        <f t="shared" ref="I398:I415" si="155">IF(B398="","",A398&amp;"."&amp;B398&amp;" - "&amp;H398)</f>
        <v>3.5 - Safeguarding incident</v>
      </c>
      <c r="J398" s="52" t="s">
        <v>2596</v>
      </c>
      <c r="K398" s="63" t="str">
        <f t="shared" ref="K398:K415" si="156">IF(C398="","",A398&amp;"."&amp;B398&amp;"."&amp;C398&amp;" - "&amp;J398)</f>
        <v>3.5.1 - Safeguarding incident type</v>
      </c>
      <c r="L398" s="62"/>
      <c r="M398" s="63" t="str">
        <f t="shared" ref="M398:M415" si="157">IF(D398="","",A398&amp;"."&amp;B398&amp;"."&amp;C398&amp;"."&amp;D398&amp;" - "&amp;L398)</f>
        <v/>
      </c>
      <c r="N398" s="65" t="str">
        <f t="shared" ref="N398:N415" si="158">IF(NOT(ISBLANK(L398)),L398,
IF(NOT(ISBLANK(J398)),J398,
IF(NOT(ISBLANK(H398)),H398,
IF(NOT(ISBLANK(F398)),F398))))</f>
        <v>Safeguarding incident type</v>
      </c>
      <c r="O398" s="65" t="str">
        <f>Table1[Full Reference Number]&amp;" - "&amp;Table1[Final Code level Name]</f>
        <v>3.5.1 - Safeguarding incident type</v>
      </c>
      <c r="P398" s="66"/>
      <c r="Q398" s="66" t="s">
        <v>837</v>
      </c>
      <c r="R398" s="52" t="s">
        <v>1561</v>
      </c>
      <c r="S398" s="52" t="s">
        <v>1746</v>
      </c>
      <c r="T398" s="52" t="s">
        <v>1561</v>
      </c>
      <c r="U398" s="52" t="str">
        <f>Table1[[#This Row],[Standard code for all incident types (Y/N)]]</f>
        <v xml:space="preserve">No </v>
      </c>
      <c r="V398" s="52" t="str">
        <f>Table1[[#This Row],[Standard Opt/Mandatory]]</f>
        <v>n/a</v>
      </c>
      <c r="W398" s="52" t="str">
        <f>Table1[[#This Row],[Standard code for all incident types (Y/N)]]</f>
        <v xml:space="preserve">No </v>
      </c>
      <c r="X398" s="52" t="str">
        <f>Table1[[#This Row],[Standard Opt/Mandatory]]</f>
        <v>n/a</v>
      </c>
      <c r="Y398" s="52" t="s">
        <v>47</v>
      </c>
      <c r="Z398" s="52" t="s">
        <v>1727</v>
      </c>
      <c r="AA398" s="52" t="s">
        <v>47</v>
      </c>
      <c r="AB398" s="52" t="s">
        <v>1730</v>
      </c>
      <c r="AC398" s="52" t="str">
        <f>Table1[[#This Row],[Standard code for all incident types (Y/N)]]</f>
        <v xml:space="preserve">No </v>
      </c>
      <c r="AD398" s="52" t="str">
        <f>Table1[[#This Row],[Standard Opt/Mandatory]]</f>
        <v>n/a</v>
      </c>
      <c r="AE398" s="52" t="str">
        <f>Table1[[#This Row],[Standard code for all incident types (Y/N)]]</f>
        <v xml:space="preserve">No </v>
      </c>
      <c r="AF398" s="52" t="str">
        <f>Table1[[#This Row],[Standard Opt/Mandatory]]</f>
        <v>n/a</v>
      </c>
      <c r="AG398" s="52"/>
    </row>
    <row r="399" spans="1:33" ht="15" customHeight="1" x14ac:dyDescent="0.25">
      <c r="A399" s="52">
        <f t="shared" si="119"/>
        <v>3</v>
      </c>
      <c r="B399" s="52">
        <f t="shared" si="120"/>
        <v>5</v>
      </c>
      <c r="C399" s="52">
        <f t="shared" si="121"/>
        <v>1</v>
      </c>
      <c r="D399" s="52">
        <f t="shared" si="122"/>
        <v>1</v>
      </c>
      <c r="E399" s="61" t="str">
        <f t="shared" si="153"/>
        <v>3.5.1.1</v>
      </c>
      <c r="F399" s="52" t="s">
        <v>2694</v>
      </c>
      <c r="G399" s="63" t="str">
        <f t="shared" si="154"/>
        <v>3 - Outcome based codes</v>
      </c>
      <c r="H399" s="52" t="s">
        <v>1625</v>
      </c>
      <c r="I399" s="63" t="str">
        <f t="shared" si="155"/>
        <v>3.5 - Safeguarding incident</v>
      </c>
      <c r="J399" s="52" t="s">
        <v>2596</v>
      </c>
      <c r="K399" s="63" t="str">
        <f t="shared" si="156"/>
        <v>3.5.1 - Safeguarding incident type</v>
      </c>
      <c r="L399" s="62" t="s">
        <v>2597</v>
      </c>
      <c r="M399" s="63" t="str">
        <f t="shared" si="157"/>
        <v>3.5.1.1 - Sexual abuse</v>
      </c>
      <c r="N399" s="65" t="str">
        <f t="shared" si="158"/>
        <v>Sexual abuse</v>
      </c>
      <c r="O399" s="65" t="str">
        <f>Table1[Full Reference Number]&amp;" - "&amp;Table1[Final Code level Name]</f>
        <v>3.5.1.1 - Sexual abuse</v>
      </c>
      <c r="P399" s="66"/>
      <c r="Q399" s="66" t="s">
        <v>1729</v>
      </c>
      <c r="R399" s="52" t="s">
        <v>1561</v>
      </c>
      <c r="S399" s="52" t="s">
        <v>1746</v>
      </c>
      <c r="T399" s="52" t="s">
        <v>1561</v>
      </c>
      <c r="U399" s="52" t="str">
        <f>Table1[[#This Row],[Standard code for all incident types (Y/N)]]</f>
        <v xml:space="preserve">No </v>
      </c>
      <c r="V399" s="52" t="str">
        <f>Table1[[#This Row],[Standard Opt/Mandatory]]</f>
        <v>n/a</v>
      </c>
      <c r="W399" s="52" t="str">
        <f>Table1[[#This Row],[Standard code for all incident types (Y/N)]]</f>
        <v xml:space="preserve">No </v>
      </c>
      <c r="X399" s="52" t="str">
        <f>Table1[[#This Row],[Standard Opt/Mandatory]]</f>
        <v>n/a</v>
      </c>
      <c r="Y399" s="52" t="s">
        <v>47</v>
      </c>
      <c r="Z399" s="52" t="s">
        <v>1726</v>
      </c>
      <c r="AA399" s="52" t="s">
        <v>47</v>
      </c>
      <c r="AB399" s="52" t="s">
        <v>1726</v>
      </c>
      <c r="AC399" s="52" t="str">
        <f>Table1[[#This Row],[Standard code for all incident types (Y/N)]]</f>
        <v xml:space="preserve">No </v>
      </c>
      <c r="AD399" s="52" t="str">
        <f>Table1[[#This Row],[Standard Opt/Mandatory]]</f>
        <v>n/a</v>
      </c>
      <c r="AE399" s="52" t="str">
        <f>Table1[[#This Row],[Standard code for all incident types (Y/N)]]</f>
        <v xml:space="preserve">No </v>
      </c>
      <c r="AF399" s="52" t="str">
        <f>Table1[[#This Row],[Standard Opt/Mandatory]]</f>
        <v>n/a</v>
      </c>
      <c r="AG399" s="52"/>
    </row>
    <row r="400" spans="1:33" ht="15" customHeight="1" x14ac:dyDescent="0.25">
      <c r="A400" s="52">
        <f t="shared" si="119"/>
        <v>3</v>
      </c>
      <c r="B400" s="52">
        <f t="shared" si="120"/>
        <v>5</v>
      </c>
      <c r="C400" s="52">
        <f t="shared" si="121"/>
        <v>1</v>
      </c>
      <c r="D400" s="52">
        <f t="shared" si="122"/>
        <v>2</v>
      </c>
      <c r="E400" s="61" t="str">
        <f t="shared" si="153"/>
        <v>3.5.1.2</v>
      </c>
      <c r="F400" s="52" t="s">
        <v>2694</v>
      </c>
      <c r="G400" s="63" t="str">
        <f t="shared" si="154"/>
        <v>3 - Outcome based codes</v>
      </c>
      <c r="H400" s="52" t="s">
        <v>1625</v>
      </c>
      <c r="I400" s="63" t="str">
        <f t="shared" si="155"/>
        <v>3.5 - Safeguarding incident</v>
      </c>
      <c r="J400" s="52" t="s">
        <v>2596</v>
      </c>
      <c r="K400" s="63" t="str">
        <f t="shared" si="156"/>
        <v>3.5.1 - Safeguarding incident type</v>
      </c>
      <c r="L400" s="62" t="s">
        <v>2598</v>
      </c>
      <c r="M400" s="63" t="str">
        <f t="shared" si="157"/>
        <v>3.5.1.2 - Physical abuse</v>
      </c>
      <c r="N400" s="65" t="str">
        <f t="shared" si="158"/>
        <v>Physical abuse</v>
      </c>
      <c r="O400" s="65" t="str">
        <f>Table1[Full Reference Number]&amp;" - "&amp;Table1[Final Code level Name]</f>
        <v>3.5.1.2 - Physical abuse</v>
      </c>
      <c r="P400" s="66"/>
      <c r="Q400" s="66" t="s">
        <v>1729</v>
      </c>
      <c r="R400" s="52" t="s">
        <v>1561</v>
      </c>
      <c r="S400" s="52" t="s">
        <v>1746</v>
      </c>
      <c r="T400" s="52" t="s">
        <v>1561</v>
      </c>
      <c r="U400" s="52" t="str">
        <f>Table1[[#This Row],[Standard code for all incident types (Y/N)]]</f>
        <v xml:space="preserve">No </v>
      </c>
      <c r="V400" s="52" t="str">
        <f>Table1[[#This Row],[Standard Opt/Mandatory]]</f>
        <v>n/a</v>
      </c>
      <c r="W400" s="52" t="str">
        <f>Table1[[#This Row],[Standard code for all incident types (Y/N)]]</f>
        <v xml:space="preserve">No </v>
      </c>
      <c r="X400" s="52" t="str">
        <f>Table1[[#This Row],[Standard Opt/Mandatory]]</f>
        <v>n/a</v>
      </c>
      <c r="Y400" s="52" t="s">
        <v>47</v>
      </c>
      <c r="Z400" s="52" t="s">
        <v>1726</v>
      </c>
      <c r="AA400" s="52" t="s">
        <v>47</v>
      </c>
      <c r="AB400" s="52" t="s">
        <v>1726</v>
      </c>
      <c r="AC400" s="52" t="str">
        <f>Table1[[#This Row],[Standard code for all incident types (Y/N)]]</f>
        <v xml:space="preserve">No </v>
      </c>
      <c r="AD400" s="52" t="str">
        <f>Table1[[#This Row],[Standard Opt/Mandatory]]</f>
        <v>n/a</v>
      </c>
      <c r="AE400" s="52" t="str">
        <f>Table1[[#This Row],[Standard code for all incident types (Y/N)]]</f>
        <v xml:space="preserve">No </v>
      </c>
      <c r="AF400" s="52" t="str">
        <f>Table1[[#This Row],[Standard Opt/Mandatory]]</f>
        <v>n/a</v>
      </c>
      <c r="AG400" s="52"/>
    </row>
    <row r="401" spans="1:33" ht="15" customHeight="1" x14ac:dyDescent="0.25">
      <c r="A401" s="52">
        <f t="shared" si="119"/>
        <v>3</v>
      </c>
      <c r="B401" s="52">
        <f t="shared" si="120"/>
        <v>5</v>
      </c>
      <c r="C401" s="52">
        <f t="shared" si="121"/>
        <v>1</v>
      </c>
      <c r="D401" s="52">
        <f t="shared" si="122"/>
        <v>3</v>
      </c>
      <c r="E401" s="61" t="str">
        <f t="shared" si="153"/>
        <v>3.5.1.3</v>
      </c>
      <c r="F401" s="52" t="s">
        <v>2694</v>
      </c>
      <c r="G401" s="63" t="str">
        <f t="shared" si="154"/>
        <v>3 - Outcome based codes</v>
      </c>
      <c r="H401" s="52" t="s">
        <v>1625</v>
      </c>
      <c r="I401" s="63" t="str">
        <f t="shared" si="155"/>
        <v>3.5 - Safeguarding incident</v>
      </c>
      <c r="J401" s="52" t="s">
        <v>2596</v>
      </c>
      <c r="K401" s="63" t="str">
        <f t="shared" si="156"/>
        <v>3.5.1 - Safeguarding incident type</v>
      </c>
      <c r="L401" s="62" t="s">
        <v>2599</v>
      </c>
      <c r="M401" s="63" t="str">
        <f t="shared" si="157"/>
        <v>3.5.1.3 - Psychological abuse</v>
      </c>
      <c r="N401" s="65" t="str">
        <f t="shared" si="158"/>
        <v>Psychological abuse</v>
      </c>
      <c r="O401" s="65" t="str">
        <f>Table1[Full Reference Number]&amp;" - "&amp;Table1[Final Code level Name]</f>
        <v>3.5.1.3 - Psychological abuse</v>
      </c>
      <c r="P401" s="66"/>
      <c r="Q401" s="66" t="s">
        <v>1729</v>
      </c>
      <c r="R401" s="52" t="s">
        <v>1561</v>
      </c>
      <c r="S401" s="52" t="s">
        <v>1746</v>
      </c>
      <c r="T401" s="52" t="s">
        <v>1561</v>
      </c>
      <c r="U401" s="52" t="str">
        <f>Table1[[#This Row],[Standard code for all incident types (Y/N)]]</f>
        <v xml:space="preserve">No </v>
      </c>
      <c r="V401" s="52" t="str">
        <f>Table1[[#This Row],[Standard Opt/Mandatory]]</f>
        <v>n/a</v>
      </c>
      <c r="W401" s="52" t="str">
        <f>Table1[[#This Row],[Standard code for all incident types (Y/N)]]</f>
        <v xml:space="preserve">No </v>
      </c>
      <c r="X401" s="52" t="str">
        <f>Table1[[#This Row],[Standard Opt/Mandatory]]</f>
        <v>n/a</v>
      </c>
      <c r="Y401" s="52" t="s">
        <v>47</v>
      </c>
      <c r="Z401" s="52" t="s">
        <v>1726</v>
      </c>
      <c r="AA401" s="52" t="s">
        <v>47</v>
      </c>
      <c r="AB401" s="52" t="s">
        <v>1726</v>
      </c>
      <c r="AC401" s="52" t="str">
        <f>Table1[[#This Row],[Standard code for all incident types (Y/N)]]</f>
        <v xml:space="preserve">No </v>
      </c>
      <c r="AD401" s="52" t="str">
        <f>Table1[[#This Row],[Standard Opt/Mandatory]]</f>
        <v>n/a</v>
      </c>
      <c r="AE401" s="52" t="str">
        <f>Table1[[#This Row],[Standard code for all incident types (Y/N)]]</f>
        <v xml:space="preserve">No </v>
      </c>
      <c r="AF401" s="52" t="str">
        <f>Table1[[#This Row],[Standard Opt/Mandatory]]</f>
        <v>n/a</v>
      </c>
      <c r="AG401" s="52"/>
    </row>
    <row r="402" spans="1:33" ht="15" customHeight="1" x14ac:dyDescent="0.25">
      <c r="A402" s="52">
        <f t="shared" si="119"/>
        <v>3</v>
      </c>
      <c r="B402" s="52">
        <f t="shared" si="120"/>
        <v>5</v>
      </c>
      <c r="C402" s="52">
        <f t="shared" si="121"/>
        <v>1</v>
      </c>
      <c r="D402" s="52">
        <f t="shared" si="122"/>
        <v>4</v>
      </c>
      <c r="E402" s="61" t="str">
        <f t="shared" si="153"/>
        <v>3.5.1.4</v>
      </c>
      <c r="F402" s="52" t="s">
        <v>2694</v>
      </c>
      <c r="G402" s="63" t="str">
        <f t="shared" si="154"/>
        <v>3 - Outcome based codes</v>
      </c>
      <c r="H402" s="52" t="s">
        <v>1625</v>
      </c>
      <c r="I402" s="63" t="str">
        <f t="shared" si="155"/>
        <v>3.5 - Safeguarding incident</v>
      </c>
      <c r="J402" s="52" t="s">
        <v>2596</v>
      </c>
      <c r="K402" s="63" t="str">
        <f t="shared" si="156"/>
        <v>3.5.1 - Safeguarding incident type</v>
      </c>
      <c r="L402" s="62" t="s">
        <v>2600</v>
      </c>
      <c r="M402" s="63" t="str">
        <f t="shared" si="157"/>
        <v>3.5.1.4 - Domestic abuse</v>
      </c>
      <c r="N402" s="65" t="str">
        <f t="shared" si="158"/>
        <v>Domestic abuse</v>
      </c>
      <c r="O402" s="65" t="str">
        <f>Table1[Full Reference Number]&amp;" - "&amp;Table1[Final Code level Name]</f>
        <v>3.5.1.4 - Domestic abuse</v>
      </c>
      <c r="P402" s="66"/>
      <c r="Q402" s="66" t="s">
        <v>1729</v>
      </c>
      <c r="R402" s="52" t="s">
        <v>1561</v>
      </c>
      <c r="S402" s="52" t="s">
        <v>1746</v>
      </c>
      <c r="T402" s="52" t="s">
        <v>1561</v>
      </c>
      <c r="U402" s="52" t="str">
        <f>Table1[[#This Row],[Standard code for all incident types (Y/N)]]</f>
        <v xml:space="preserve">No </v>
      </c>
      <c r="V402" s="52" t="str">
        <f>Table1[[#This Row],[Standard Opt/Mandatory]]</f>
        <v>n/a</v>
      </c>
      <c r="W402" s="52" t="str">
        <f>Table1[[#This Row],[Standard code for all incident types (Y/N)]]</f>
        <v xml:space="preserve">No </v>
      </c>
      <c r="X402" s="52" t="str">
        <f>Table1[[#This Row],[Standard Opt/Mandatory]]</f>
        <v>n/a</v>
      </c>
      <c r="Y402" s="52" t="s">
        <v>47</v>
      </c>
      <c r="Z402" s="52" t="s">
        <v>1726</v>
      </c>
      <c r="AA402" s="52" t="s">
        <v>47</v>
      </c>
      <c r="AB402" s="52" t="s">
        <v>1726</v>
      </c>
      <c r="AC402" s="52" t="str">
        <f>Table1[[#This Row],[Standard code for all incident types (Y/N)]]</f>
        <v xml:space="preserve">No </v>
      </c>
      <c r="AD402" s="52" t="str">
        <f>Table1[[#This Row],[Standard Opt/Mandatory]]</f>
        <v>n/a</v>
      </c>
      <c r="AE402" s="52" t="str">
        <f>Table1[[#This Row],[Standard code for all incident types (Y/N)]]</f>
        <v xml:space="preserve">No </v>
      </c>
      <c r="AF402" s="52" t="str">
        <f>Table1[[#This Row],[Standard Opt/Mandatory]]</f>
        <v>n/a</v>
      </c>
      <c r="AG402" s="52"/>
    </row>
    <row r="403" spans="1:33" ht="15" customHeight="1" x14ac:dyDescent="0.25">
      <c r="A403" s="52">
        <f t="shared" si="119"/>
        <v>3</v>
      </c>
      <c r="B403" s="52">
        <f t="shared" si="120"/>
        <v>5</v>
      </c>
      <c r="C403" s="52">
        <f t="shared" si="121"/>
        <v>1</v>
      </c>
      <c r="D403" s="52">
        <f t="shared" si="122"/>
        <v>5</v>
      </c>
      <c r="E403" s="61" t="str">
        <f t="shared" si="153"/>
        <v>3.5.1.5</v>
      </c>
      <c r="F403" s="52" t="s">
        <v>2694</v>
      </c>
      <c r="G403" s="63" t="str">
        <f t="shared" si="154"/>
        <v>3 - Outcome based codes</v>
      </c>
      <c r="H403" s="52" t="s">
        <v>1625</v>
      </c>
      <c r="I403" s="63" t="str">
        <f t="shared" si="155"/>
        <v>3.5 - Safeguarding incident</v>
      </c>
      <c r="J403" s="52" t="s">
        <v>2596</v>
      </c>
      <c r="K403" s="63" t="str">
        <f t="shared" si="156"/>
        <v>3.5.1 - Safeguarding incident type</v>
      </c>
      <c r="L403" s="62" t="s">
        <v>2601</v>
      </c>
      <c r="M403" s="63" t="str">
        <f t="shared" si="157"/>
        <v>3.5.1.5 - Discriminatory abuse</v>
      </c>
      <c r="N403" s="65" t="str">
        <f t="shared" si="158"/>
        <v>Discriminatory abuse</v>
      </c>
      <c r="O403" s="65" t="str">
        <f>Table1[Full Reference Number]&amp;" - "&amp;Table1[Final Code level Name]</f>
        <v>3.5.1.5 - Discriminatory abuse</v>
      </c>
      <c r="P403" s="66"/>
      <c r="Q403" s="66" t="s">
        <v>1729</v>
      </c>
      <c r="R403" s="52" t="s">
        <v>1561</v>
      </c>
      <c r="S403" s="52" t="s">
        <v>1746</v>
      </c>
      <c r="T403" s="52" t="s">
        <v>1561</v>
      </c>
      <c r="U403" s="52" t="str">
        <f>Table1[[#This Row],[Standard code for all incident types (Y/N)]]</f>
        <v xml:space="preserve">No </v>
      </c>
      <c r="V403" s="52" t="str">
        <f>Table1[[#This Row],[Standard Opt/Mandatory]]</f>
        <v>n/a</v>
      </c>
      <c r="W403" s="52" t="str">
        <f>Table1[[#This Row],[Standard code for all incident types (Y/N)]]</f>
        <v xml:space="preserve">No </v>
      </c>
      <c r="X403" s="52" t="str">
        <f>Table1[[#This Row],[Standard Opt/Mandatory]]</f>
        <v>n/a</v>
      </c>
      <c r="Y403" s="52" t="s">
        <v>47</v>
      </c>
      <c r="Z403" s="52" t="s">
        <v>1726</v>
      </c>
      <c r="AA403" s="52" t="s">
        <v>47</v>
      </c>
      <c r="AB403" s="52" t="s">
        <v>1726</v>
      </c>
      <c r="AC403" s="52" t="str">
        <f>Table1[[#This Row],[Standard code for all incident types (Y/N)]]</f>
        <v xml:space="preserve">No </v>
      </c>
      <c r="AD403" s="52" t="str">
        <f>Table1[[#This Row],[Standard Opt/Mandatory]]</f>
        <v>n/a</v>
      </c>
      <c r="AE403" s="52" t="str">
        <f>Table1[[#This Row],[Standard code for all incident types (Y/N)]]</f>
        <v xml:space="preserve">No </v>
      </c>
      <c r="AF403" s="52" t="str">
        <f>Table1[[#This Row],[Standard Opt/Mandatory]]</f>
        <v>n/a</v>
      </c>
      <c r="AG403" s="52"/>
    </row>
    <row r="404" spans="1:33" ht="15" customHeight="1" x14ac:dyDescent="0.25">
      <c r="A404" s="52">
        <f t="shared" si="119"/>
        <v>3</v>
      </c>
      <c r="B404" s="52">
        <f t="shared" si="120"/>
        <v>5</v>
      </c>
      <c r="C404" s="52">
        <f t="shared" si="121"/>
        <v>1</v>
      </c>
      <c r="D404" s="52">
        <f t="shared" si="122"/>
        <v>6</v>
      </c>
      <c r="E404" s="61" t="str">
        <f t="shared" si="153"/>
        <v>3.5.1.6</v>
      </c>
      <c r="F404" s="52" t="s">
        <v>2694</v>
      </c>
      <c r="G404" s="63" t="str">
        <f t="shared" si="154"/>
        <v>3 - Outcome based codes</v>
      </c>
      <c r="H404" s="52" t="s">
        <v>1625</v>
      </c>
      <c r="I404" s="63" t="str">
        <f t="shared" si="155"/>
        <v>3.5 - Safeguarding incident</v>
      </c>
      <c r="J404" s="52" t="s">
        <v>2596</v>
      </c>
      <c r="K404" s="63" t="str">
        <f t="shared" si="156"/>
        <v>3.5.1 - Safeguarding incident type</v>
      </c>
      <c r="L404" s="62" t="s">
        <v>2602</v>
      </c>
      <c r="M404" s="63" t="str">
        <f t="shared" si="157"/>
        <v>3.5.1.6 - Financial abuse</v>
      </c>
      <c r="N404" s="65" t="str">
        <f t="shared" si="158"/>
        <v>Financial abuse</v>
      </c>
      <c r="O404" s="65" t="str">
        <f>Table1[Full Reference Number]&amp;" - "&amp;Table1[Final Code level Name]</f>
        <v>3.5.1.6 - Financial abuse</v>
      </c>
      <c r="P404" s="66"/>
      <c r="Q404" s="66" t="s">
        <v>1729</v>
      </c>
      <c r="R404" s="52" t="s">
        <v>1561</v>
      </c>
      <c r="S404" s="52" t="s">
        <v>1746</v>
      </c>
      <c r="T404" s="52" t="s">
        <v>1561</v>
      </c>
      <c r="U404" s="52" t="str">
        <f>Table1[[#This Row],[Standard code for all incident types (Y/N)]]</f>
        <v xml:space="preserve">No </v>
      </c>
      <c r="V404" s="52" t="str">
        <f>Table1[[#This Row],[Standard Opt/Mandatory]]</f>
        <v>n/a</v>
      </c>
      <c r="W404" s="52" t="str">
        <f>Table1[[#This Row],[Standard code for all incident types (Y/N)]]</f>
        <v xml:space="preserve">No </v>
      </c>
      <c r="X404" s="52" t="str">
        <f>Table1[[#This Row],[Standard Opt/Mandatory]]</f>
        <v>n/a</v>
      </c>
      <c r="Y404" s="52" t="s">
        <v>47</v>
      </c>
      <c r="Z404" s="52" t="s">
        <v>1726</v>
      </c>
      <c r="AA404" s="52" t="s">
        <v>47</v>
      </c>
      <c r="AB404" s="52" t="s">
        <v>1726</v>
      </c>
      <c r="AC404" s="52" t="str">
        <f>Table1[[#This Row],[Standard code for all incident types (Y/N)]]</f>
        <v xml:space="preserve">No </v>
      </c>
      <c r="AD404" s="52" t="str">
        <f>Table1[[#This Row],[Standard Opt/Mandatory]]</f>
        <v>n/a</v>
      </c>
      <c r="AE404" s="52" t="str">
        <f>Table1[[#This Row],[Standard code for all incident types (Y/N)]]</f>
        <v xml:space="preserve">No </v>
      </c>
      <c r="AF404" s="52" t="str">
        <f>Table1[[#This Row],[Standard Opt/Mandatory]]</f>
        <v>n/a</v>
      </c>
      <c r="AG404" s="52"/>
    </row>
    <row r="405" spans="1:33" ht="15" customHeight="1" x14ac:dyDescent="0.25">
      <c r="A405" s="52">
        <f t="shared" si="119"/>
        <v>3</v>
      </c>
      <c r="B405" s="52">
        <f t="shared" si="120"/>
        <v>5</v>
      </c>
      <c r="C405" s="52">
        <f t="shared" si="121"/>
        <v>1</v>
      </c>
      <c r="D405" s="52">
        <f t="shared" si="122"/>
        <v>7</v>
      </c>
      <c r="E405" s="61" t="str">
        <f t="shared" si="153"/>
        <v>3.5.1.7</v>
      </c>
      <c r="F405" s="52" t="s">
        <v>2694</v>
      </c>
      <c r="G405" s="63" t="str">
        <f t="shared" si="154"/>
        <v>3 - Outcome based codes</v>
      </c>
      <c r="H405" s="52" t="s">
        <v>1625</v>
      </c>
      <c r="I405" s="63" t="str">
        <f t="shared" si="155"/>
        <v>3.5 - Safeguarding incident</v>
      </c>
      <c r="J405" s="52" t="s">
        <v>2596</v>
      </c>
      <c r="K405" s="63" t="str">
        <f t="shared" si="156"/>
        <v>3.5.1 - Safeguarding incident type</v>
      </c>
      <c r="L405" s="62" t="s">
        <v>2603</v>
      </c>
      <c r="M405" s="63" t="str">
        <f t="shared" si="157"/>
        <v>3.5.1.7 - Neglect</v>
      </c>
      <c r="N405" s="65" t="str">
        <f t="shared" si="158"/>
        <v>Neglect</v>
      </c>
      <c r="O405" s="65" t="str">
        <f>Table1[Full Reference Number]&amp;" - "&amp;Table1[Final Code level Name]</f>
        <v>3.5.1.7 - Neglect</v>
      </c>
      <c r="P405" s="66"/>
      <c r="Q405" s="66" t="s">
        <v>1729</v>
      </c>
      <c r="R405" s="52" t="s">
        <v>1561</v>
      </c>
      <c r="S405" s="52" t="s">
        <v>1746</v>
      </c>
      <c r="T405" s="52" t="s">
        <v>1561</v>
      </c>
      <c r="U405" s="52" t="str">
        <f>Table1[[#This Row],[Standard code for all incident types (Y/N)]]</f>
        <v xml:space="preserve">No </v>
      </c>
      <c r="V405" s="52" t="str">
        <f>Table1[[#This Row],[Standard Opt/Mandatory]]</f>
        <v>n/a</v>
      </c>
      <c r="W405" s="52" t="str">
        <f>Table1[[#This Row],[Standard code for all incident types (Y/N)]]</f>
        <v xml:space="preserve">No </v>
      </c>
      <c r="X405" s="52" t="str">
        <f>Table1[[#This Row],[Standard Opt/Mandatory]]</f>
        <v>n/a</v>
      </c>
      <c r="Y405" s="52" t="s">
        <v>47</v>
      </c>
      <c r="Z405" s="52" t="s">
        <v>1726</v>
      </c>
      <c r="AA405" s="52" t="s">
        <v>47</v>
      </c>
      <c r="AB405" s="52" t="s">
        <v>1726</v>
      </c>
      <c r="AC405" s="52" t="str">
        <f>Table1[[#This Row],[Standard code for all incident types (Y/N)]]</f>
        <v xml:space="preserve">No </v>
      </c>
      <c r="AD405" s="52" t="str">
        <f>Table1[[#This Row],[Standard Opt/Mandatory]]</f>
        <v>n/a</v>
      </c>
      <c r="AE405" s="52" t="str">
        <f>Table1[[#This Row],[Standard code for all incident types (Y/N)]]</f>
        <v xml:space="preserve">No </v>
      </c>
      <c r="AF405" s="52" t="str">
        <f>Table1[[#This Row],[Standard Opt/Mandatory]]</f>
        <v>n/a</v>
      </c>
      <c r="AG405" s="52"/>
    </row>
    <row r="406" spans="1:33" ht="15" customHeight="1" x14ac:dyDescent="0.25">
      <c r="A406" s="52">
        <f t="shared" si="119"/>
        <v>3</v>
      </c>
      <c r="B406" s="52">
        <f t="shared" si="120"/>
        <v>5</v>
      </c>
      <c r="C406" s="52">
        <f t="shared" si="121"/>
        <v>1</v>
      </c>
      <c r="D406" s="52">
        <f t="shared" si="122"/>
        <v>8</v>
      </c>
      <c r="E406" s="61" t="str">
        <f t="shared" si="153"/>
        <v>3.5.1.8</v>
      </c>
      <c r="F406" s="52" t="s">
        <v>2694</v>
      </c>
      <c r="G406" s="63" t="str">
        <f t="shared" si="154"/>
        <v>3 - Outcome based codes</v>
      </c>
      <c r="H406" s="52" t="s">
        <v>1625</v>
      </c>
      <c r="I406" s="63" t="str">
        <f t="shared" si="155"/>
        <v>3.5 - Safeguarding incident</v>
      </c>
      <c r="J406" s="52" t="s">
        <v>2596</v>
      </c>
      <c r="K406" s="63" t="str">
        <f t="shared" si="156"/>
        <v>3.5.1 - Safeguarding incident type</v>
      </c>
      <c r="L406" s="62" t="s">
        <v>320</v>
      </c>
      <c r="M406" s="63" t="str">
        <f t="shared" si="157"/>
        <v>3.5.1.8 - Unclassified</v>
      </c>
      <c r="N406" s="65" t="str">
        <f t="shared" si="158"/>
        <v>Unclassified</v>
      </c>
      <c r="O406" s="65" t="str">
        <f>Table1[Full Reference Number]&amp;" - "&amp;Table1[Final Code level Name]</f>
        <v>3.5.1.8 - Unclassified</v>
      </c>
      <c r="P406" s="66"/>
      <c r="Q406" s="66" t="s">
        <v>1729</v>
      </c>
      <c r="R406" s="52" t="s">
        <v>1561</v>
      </c>
      <c r="S406" s="52" t="s">
        <v>1746</v>
      </c>
      <c r="T406" s="52" t="s">
        <v>1561</v>
      </c>
      <c r="U406" s="52" t="str">
        <f>Table1[[#This Row],[Standard code for all incident types (Y/N)]]</f>
        <v xml:space="preserve">No </v>
      </c>
      <c r="V406" s="52" t="str">
        <f>Table1[[#This Row],[Standard Opt/Mandatory]]</f>
        <v>n/a</v>
      </c>
      <c r="W406" s="52" t="str">
        <f>Table1[[#This Row],[Standard code for all incident types (Y/N)]]</f>
        <v xml:space="preserve">No </v>
      </c>
      <c r="X406" s="52" t="str">
        <f>Table1[[#This Row],[Standard Opt/Mandatory]]</f>
        <v>n/a</v>
      </c>
      <c r="Y406" s="52" t="s">
        <v>47</v>
      </c>
      <c r="Z406" s="52" t="s">
        <v>1726</v>
      </c>
      <c r="AA406" s="52" t="s">
        <v>47</v>
      </c>
      <c r="AB406" s="52" t="s">
        <v>1726</v>
      </c>
      <c r="AC406" s="52" t="str">
        <f>Table1[[#This Row],[Standard code for all incident types (Y/N)]]</f>
        <v xml:space="preserve">No </v>
      </c>
      <c r="AD406" s="52" t="str">
        <f>Table1[[#This Row],[Standard Opt/Mandatory]]</f>
        <v>n/a</v>
      </c>
      <c r="AE406" s="52" t="str">
        <f>Table1[[#This Row],[Standard code for all incident types (Y/N)]]</f>
        <v xml:space="preserve">No </v>
      </c>
      <c r="AF406" s="52" t="str">
        <f>Table1[[#This Row],[Standard Opt/Mandatory]]</f>
        <v>n/a</v>
      </c>
      <c r="AG406" s="52"/>
    </row>
    <row r="407" spans="1:33" ht="15" customHeight="1" x14ac:dyDescent="0.25">
      <c r="A407" s="52">
        <f t="shared" ref="A407:A470" si="159">IF(F407&lt;&gt;F406,A406+1,A406)</f>
        <v>3</v>
      </c>
      <c r="B407" s="52">
        <f t="shared" ref="B407:B470" si="160">IF(ISERROR(IF(ISBLANK(H407),"",IF(F407&lt;&gt;F406,1,IF(H407&lt;&gt;H406,B406+1,B406)))),1,IF(ISBLANK(H407),"",IF(F407&lt;&gt;F406,1,IF(H407&lt;&gt;H406,B406+1,B406))))</f>
        <v>5</v>
      </c>
      <c r="C407" s="52">
        <f t="shared" ref="C407:C470" si="161">IF(ISERROR(IF(ISBLANK(J407),"",IF(H407&lt;&gt;H406,1,IF(J407&lt;&gt;J406,C406+1,C406)))),1,IF(ISBLANK(J407),"",IF(H407&lt;&gt;H406,1,IF(J407&lt;&gt;J406,C406+1,C406))))</f>
        <v>2</v>
      </c>
      <c r="D407" s="52" t="str">
        <f t="shared" ref="D407:D470" si="162">IF(ISERROR(IF(ISBLANK(L407),"",IF(J407&lt;&gt;J406,1,IF(L407&lt;&gt;L406,D406+1,D406)))),1,IF(ISBLANK(L407),"",IF(J407&lt;&gt;J406,1,IF(L407&lt;&gt;L406,D406+1,D406))))</f>
        <v/>
      </c>
      <c r="E407" s="61" t="str">
        <f t="shared" si="153"/>
        <v>3.5.2</v>
      </c>
      <c r="F407" s="52" t="s">
        <v>2694</v>
      </c>
      <c r="G407" s="63" t="str">
        <f t="shared" si="154"/>
        <v>3 - Outcome based codes</v>
      </c>
      <c r="H407" s="52" t="s">
        <v>1625</v>
      </c>
      <c r="I407" s="63" t="str">
        <f t="shared" si="155"/>
        <v>3.5 - Safeguarding incident</v>
      </c>
      <c r="J407" s="52" t="s">
        <v>2604</v>
      </c>
      <c r="K407" s="63" t="str">
        <f t="shared" si="156"/>
        <v>3.5.2 - Safeguarding category</v>
      </c>
      <c r="L407" s="62"/>
      <c r="M407" s="63" t="str">
        <f t="shared" si="157"/>
        <v/>
      </c>
      <c r="N407" s="65" t="str">
        <f t="shared" si="158"/>
        <v>Safeguarding category</v>
      </c>
      <c r="O407" s="65" t="str">
        <f>Table1[Full Reference Number]&amp;" - "&amp;Table1[Final Code level Name]</f>
        <v>3.5.2 - Safeguarding category</v>
      </c>
      <c r="P407" s="66"/>
      <c r="Q407" s="66" t="s">
        <v>837</v>
      </c>
      <c r="R407" s="52" t="s">
        <v>1561</v>
      </c>
      <c r="S407" s="52" t="s">
        <v>1746</v>
      </c>
      <c r="T407" s="52" t="s">
        <v>1561</v>
      </c>
      <c r="U407" s="52" t="str">
        <f>Table1[[#This Row],[Standard code for all incident types (Y/N)]]</f>
        <v xml:space="preserve">No </v>
      </c>
      <c r="V407" s="52" t="str">
        <f>Table1[[#This Row],[Standard Opt/Mandatory]]</f>
        <v>n/a</v>
      </c>
      <c r="W407" s="52" t="str">
        <f>Table1[[#This Row],[Standard code for all incident types (Y/N)]]</f>
        <v xml:space="preserve">No </v>
      </c>
      <c r="X407" s="52" t="str">
        <f>Table1[[#This Row],[Standard Opt/Mandatory]]</f>
        <v>n/a</v>
      </c>
      <c r="Y407" s="52" t="s">
        <v>47</v>
      </c>
      <c r="Z407" s="52" t="s">
        <v>1727</v>
      </c>
      <c r="AA407" s="52" t="s">
        <v>47</v>
      </c>
      <c r="AB407" s="52" t="s">
        <v>1730</v>
      </c>
      <c r="AC407" s="52" t="str">
        <f>Table1[[#This Row],[Standard code for all incident types (Y/N)]]</f>
        <v xml:space="preserve">No </v>
      </c>
      <c r="AD407" s="52" t="str">
        <f>Table1[[#This Row],[Standard Opt/Mandatory]]</f>
        <v>n/a</v>
      </c>
      <c r="AE407" s="52" t="str">
        <f>Table1[[#This Row],[Standard code for all incident types (Y/N)]]</f>
        <v xml:space="preserve">No </v>
      </c>
      <c r="AF407" s="52" t="str">
        <f>Table1[[#This Row],[Standard Opt/Mandatory]]</f>
        <v>n/a</v>
      </c>
      <c r="AG407" s="52"/>
    </row>
    <row r="408" spans="1:33" ht="15" customHeight="1" x14ac:dyDescent="0.25">
      <c r="A408" s="52">
        <f t="shared" si="159"/>
        <v>3</v>
      </c>
      <c r="B408" s="52">
        <f t="shared" si="160"/>
        <v>5</v>
      </c>
      <c r="C408" s="52">
        <f t="shared" si="161"/>
        <v>2</v>
      </c>
      <c r="D408" s="52">
        <f t="shared" si="162"/>
        <v>1</v>
      </c>
      <c r="E408" s="61" t="str">
        <f t="shared" si="153"/>
        <v>3.5.2.1</v>
      </c>
      <c r="F408" s="52" t="s">
        <v>2694</v>
      </c>
      <c r="G408" s="63" t="str">
        <f t="shared" si="154"/>
        <v>3 - Outcome based codes</v>
      </c>
      <c r="H408" s="52" t="s">
        <v>1625</v>
      </c>
      <c r="I408" s="63" t="str">
        <f t="shared" si="155"/>
        <v>3.5 - Safeguarding incident</v>
      </c>
      <c r="J408" s="52" t="s">
        <v>2604</v>
      </c>
      <c r="K408" s="63" t="str">
        <f t="shared" si="156"/>
        <v>3.5.2 - Safeguarding category</v>
      </c>
      <c r="L408" s="62" t="s">
        <v>2605</v>
      </c>
      <c r="M408" s="63" t="str">
        <f t="shared" si="157"/>
        <v>3.5.2.1 - Patient abuse by a staff member</v>
      </c>
      <c r="N408" s="65" t="str">
        <f t="shared" si="158"/>
        <v>Patient abuse by a staff member</v>
      </c>
      <c r="O408" s="65" t="str">
        <f>Table1[Full Reference Number]&amp;" - "&amp;Table1[Final Code level Name]</f>
        <v>3.5.2.1 - Patient abuse by a staff member</v>
      </c>
      <c r="P408" s="66"/>
      <c r="Q408" s="66" t="s">
        <v>1729</v>
      </c>
      <c r="R408" s="52" t="s">
        <v>1561</v>
      </c>
      <c r="S408" s="52" t="s">
        <v>1746</v>
      </c>
      <c r="T408" s="52" t="s">
        <v>1561</v>
      </c>
      <c r="U408" s="52" t="str">
        <f>Table1[[#This Row],[Standard code for all incident types (Y/N)]]</f>
        <v xml:space="preserve">No </v>
      </c>
      <c r="V408" s="52" t="str">
        <f>Table1[[#This Row],[Standard Opt/Mandatory]]</f>
        <v>n/a</v>
      </c>
      <c r="W408" s="52" t="str">
        <f>Table1[[#This Row],[Standard code for all incident types (Y/N)]]</f>
        <v xml:space="preserve">No </v>
      </c>
      <c r="X408" s="52" t="str">
        <f>Table1[[#This Row],[Standard Opt/Mandatory]]</f>
        <v>n/a</v>
      </c>
      <c r="Y408" s="52" t="s">
        <v>47</v>
      </c>
      <c r="Z408" s="52" t="s">
        <v>1726</v>
      </c>
      <c r="AA408" s="52" t="s">
        <v>47</v>
      </c>
      <c r="AB408" s="52" t="s">
        <v>1726</v>
      </c>
      <c r="AC408" s="52" t="str">
        <f>Table1[[#This Row],[Standard code for all incident types (Y/N)]]</f>
        <v xml:space="preserve">No </v>
      </c>
      <c r="AD408" s="52" t="str">
        <f>Table1[[#This Row],[Standard Opt/Mandatory]]</f>
        <v>n/a</v>
      </c>
      <c r="AE408" s="52" t="str">
        <f>Table1[[#This Row],[Standard code for all incident types (Y/N)]]</f>
        <v xml:space="preserve">No </v>
      </c>
      <c r="AF408" s="52" t="str">
        <f>Table1[[#This Row],[Standard Opt/Mandatory]]</f>
        <v>n/a</v>
      </c>
      <c r="AG408" s="52"/>
    </row>
    <row r="409" spans="1:33" ht="15" customHeight="1" x14ac:dyDescent="0.25">
      <c r="A409" s="52">
        <f t="shared" si="159"/>
        <v>3</v>
      </c>
      <c r="B409" s="52">
        <f t="shared" si="160"/>
        <v>5</v>
      </c>
      <c r="C409" s="52">
        <f t="shared" si="161"/>
        <v>2</v>
      </c>
      <c r="D409" s="52">
        <f t="shared" si="162"/>
        <v>2</v>
      </c>
      <c r="E409" s="61" t="str">
        <f t="shared" si="153"/>
        <v>3.5.2.2</v>
      </c>
      <c r="F409" s="52" t="s">
        <v>2694</v>
      </c>
      <c r="G409" s="63" t="str">
        <f t="shared" si="154"/>
        <v>3 - Outcome based codes</v>
      </c>
      <c r="H409" s="52" t="s">
        <v>1625</v>
      </c>
      <c r="I409" s="63" t="str">
        <f t="shared" si="155"/>
        <v>3.5 - Safeguarding incident</v>
      </c>
      <c r="J409" s="52" t="s">
        <v>2604</v>
      </c>
      <c r="K409" s="63" t="str">
        <f t="shared" si="156"/>
        <v>3.5.2 - Safeguarding category</v>
      </c>
      <c r="L409" s="62" t="s">
        <v>2606</v>
      </c>
      <c r="M409" s="63" t="str">
        <f t="shared" si="157"/>
        <v>3.5.2.2 - Patient abuse by other professional</v>
      </c>
      <c r="N409" s="65" t="str">
        <f t="shared" si="158"/>
        <v>Patient abuse by other professional</v>
      </c>
      <c r="O409" s="65" t="str">
        <f>Table1[Full Reference Number]&amp;" - "&amp;Table1[Final Code level Name]</f>
        <v>3.5.2.2 - Patient abuse by other professional</v>
      </c>
      <c r="P409" s="66"/>
      <c r="Q409" s="66" t="s">
        <v>1729</v>
      </c>
      <c r="R409" s="52" t="s">
        <v>1561</v>
      </c>
      <c r="S409" s="52" t="s">
        <v>1746</v>
      </c>
      <c r="T409" s="52" t="s">
        <v>1561</v>
      </c>
      <c r="U409" s="52" t="str">
        <f>Table1[[#This Row],[Standard code for all incident types (Y/N)]]</f>
        <v xml:space="preserve">No </v>
      </c>
      <c r="V409" s="52" t="str">
        <f>Table1[[#This Row],[Standard Opt/Mandatory]]</f>
        <v>n/a</v>
      </c>
      <c r="W409" s="52" t="str">
        <f>Table1[[#This Row],[Standard code for all incident types (Y/N)]]</f>
        <v xml:space="preserve">No </v>
      </c>
      <c r="X409" s="52" t="str">
        <f>Table1[[#This Row],[Standard Opt/Mandatory]]</f>
        <v>n/a</v>
      </c>
      <c r="Y409" s="52" t="s">
        <v>47</v>
      </c>
      <c r="Z409" s="52" t="s">
        <v>1726</v>
      </c>
      <c r="AA409" s="52" t="s">
        <v>47</v>
      </c>
      <c r="AB409" s="52" t="s">
        <v>1726</v>
      </c>
      <c r="AC409" s="52" t="str">
        <f>Table1[[#This Row],[Standard code for all incident types (Y/N)]]</f>
        <v xml:space="preserve">No </v>
      </c>
      <c r="AD409" s="52" t="str">
        <f>Table1[[#This Row],[Standard Opt/Mandatory]]</f>
        <v>n/a</v>
      </c>
      <c r="AE409" s="52" t="str">
        <f>Table1[[#This Row],[Standard code for all incident types (Y/N)]]</f>
        <v xml:space="preserve">No </v>
      </c>
      <c r="AF409" s="52" t="str">
        <f>Table1[[#This Row],[Standard Opt/Mandatory]]</f>
        <v>n/a</v>
      </c>
      <c r="AG409" s="52"/>
    </row>
    <row r="410" spans="1:33" ht="15" customHeight="1" x14ac:dyDescent="0.25">
      <c r="A410" s="52">
        <f t="shared" si="159"/>
        <v>3</v>
      </c>
      <c r="B410" s="52">
        <f t="shared" si="160"/>
        <v>5</v>
      </c>
      <c r="C410" s="52">
        <f t="shared" si="161"/>
        <v>2</v>
      </c>
      <c r="D410" s="52">
        <f t="shared" si="162"/>
        <v>3</v>
      </c>
      <c r="E410" s="61" t="str">
        <f t="shared" si="153"/>
        <v>3.5.2.3</v>
      </c>
      <c r="F410" s="52" t="s">
        <v>2694</v>
      </c>
      <c r="G410" s="63" t="str">
        <f t="shared" si="154"/>
        <v>3 - Outcome based codes</v>
      </c>
      <c r="H410" s="52" t="s">
        <v>1625</v>
      </c>
      <c r="I410" s="63" t="str">
        <f t="shared" si="155"/>
        <v>3.5 - Safeguarding incident</v>
      </c>
      <c r="J410" s="52" t="s">
        <v>2604</v>
      </c>
      <c r="K410" s="63" t="str">
        <f t="shared" si="156"/>
        <v>3.5.2 - Safeguarding category</v>
      </c>
      <c r="L410" s="62" t="s">
        <v>2607</v>
      </c>
      <c r="M410" s="63" t="str">
        <f t="shared" si="157"/>
        <v>3.5.2.3 - Patient abuse by family/neighbour/carer</v>
      </c>
      <c r="N410" s="65" t="str">
        <f t="shared" si="158"/>
        <v>Patient abuse by family/neighbour/carer</v>
      </c>
      <c r="O410" s="65" t="str">
        <f>Table1[Full Reference Number]&amp;" - "&amp;Table1[Final Code level Name]</f>
        <v>3.5.2.3 - Patient abuse by family/neighbour/carer</v>
      </c>
      <c r="P410" s="66"/>
      <c r="Q410" s="66" t="s">
        <v>1729</v>
      </c>
      <c r="R410" s="52" t="s">
        <v>1561</v>
      </c>
      <c r="S410" s="52" t="s">
        <v>1746</v>
      </c>
      <c r="T410" s="52" t="s">
        <v>1561</v>
      </c>
      <c r="U410" s="52" t="str">
        <f>Table1[[#This Row],[Standard code for all incident types (Y/N)]]</f>
        <v xml:space="preserve">No </v>
      </c>
      <c r="V410" s="52" t="str">
        <f>Table1[[#This Row],[Standard Opt/Mandatory]]</f>
        <v>n/a</v>
      </c>
      <c r="W410" s="52" t="str">
        <f>Table1[[#This Row],[Standard code for all incident types (Y/N)]]</f>
        <v xml:space="preserve">No </v>
      </c>
      <c r="X410" s="52" t="str">
        <f>Table1[[#This Row],[Standard Opt/Mandatory]]</f>
        <v>n/a</v>
      </c>
      <c r="Y410" s="52" t="s">
        <v>47</v>
      </c>
      <c r="Z410" s="52" t="s">
        <v>1726</v>
      </c>
      <c r="AA410" s="52" t="s">
        <v>47</v>
      </c>
      <c r="AB410" s="52" t="s">
        <v>1726</v>
      </c>
      <c r="AC410" s="52" t="str">
        <f>Table1[[#This Row],[Standard code for all incident types (Y/N)]]</f>
        <v xml:space="preserve">No </v>
      </c>
      <c r="AD410" s="52" t="str">
        <f>Table1[[#This Row],[Standard Opt/Mandatory]]</f>
        <v>n/a</v>
      </c>
      <c r="AE410" s="52" t="str">
        <f>Table1[[#This Row],[Standard code for all incident types (Y/N)]]</f>
        <v xml:space="preserve">No </v>
      </c>
      <c r="AF410" s="52" t="str">
        <f>Table1[[#This Row],[Standard Opt/Mandatory]]</f>
        <v>n/a</v>
      </c>
      <c r="AG410" s="52"/>
    </row>
    <row r="411" spans="1:33" ht="15" customHeight="1" x14ac:dyDescent="0.25">
      <c r="A411" s="52">
        <f t="shared" si="159"/>
        <v>3</v>
      </c>
      <c r="B411" s="52">
        <f t="shared" si="160"/>
        <v>5</v>
      </c>
      <c r="C411" s="52">
        <f t="shared" si="161"/>
        <v>2</v>
      </c>
      <c r="D411" s="52">
        <f t="shared" si="162"/>
        <v>4</v>
      </c>
      <c r="E411" s="61" t="str">
        <f t="shared" si="153"/>
        <v>3.5.2.4</v>
      </c>
      <c r="F411" s="52" t="s">
        <v>2694</v>
      </c>
      <c r="G411" s="63" t="str">
        <f t="shared" si="154"/>
        <v>3 - Outcome based codes</v>
      </c>
      <c r="H411" s="52" t="s">
        <v>1625</v>
      </c>
      <c r="I411" s="63" t="str">
        <f t="shared" si="155"/>
        <v>3.5 - Safeguarding incident</v>
      </c>
      <c r="J411" s="52" t="s">
        <v>2604</v>
      </c>
      <c r="K411" s="63" t="str">
        <f t="shared" si="156"/>
        <v>3.5.2 - Safeguarding category</v>
      </c>
      <c r="L411" s="62" t="s">
        <v>2608</v>
      </c>
      <c r="M411" s="63" t="str">
        <f t="shared" si="157"/>
        <v>3.5.2.4 - Staff abuse by patient</v>
      </c>
      <c r="N411" s="65" t="str">
        <f t="shared" si="158"/>
        <v>Staff abuse by patient</v>
      </c>
      <c r="O411" s="65" t="str">
        <f>Table1[Full Reference Number]&amp;" - "&amp;Table1[Final Code level Name]</f>
        <v>3.5.2.4 - Staff abuse by patient</v>
      </c>
      <c r="P411" s="66"/>
      <c r="Q411" s="66" t="s">
        <v>1729</v>
      </c>
      <c r="R411" s="52" t="s">
        <v>1561</v>
      </c>
      <c r="S411" s="52" t="s">
        <v>1746</v>
      </c>
      <c r="T411" s="52" t="s">
        <v>1561</v>
      </c>
      <c r="U411" s="52" t="str">
        <f>Table1[[#This Row],[Standard code for all incident types (Y/N)]]</f>
        <v xml:space="preserve">No </v>
      </c>
      <c r="V411" s="52" t="str">
        <f>Table1[[#This Row],[Standard Opt/Mandatory]]</f>
        <v>n/a</v>
      </c>
      <c r="W411" s="52" t="str">
        <f>Table1[[#This Row],[Standard code for all incident types (Y/N)]]</f>
        <v xml:space="preserve">No </v>
      </c>
      <c r="X411" s="52" t="str">
        <f>Table1[[#This Row],[Standard Opt/Mandatory]]</f>
        <v>n/a</v>
      </c>
      <c r="Y411" s="52" t="s">
        <v>47</v>
      </c>
      <c r="Z411" s="52" t="s">
        <v>1726</v>
      </c>
      <c r="AA411" s="52" t="s">
        <v>47</v>
      </c>
      <c r="AB411" s="52" t="s">
        <v>1726</v>
      </c>
      <c r="AC411" s="52" t="str">
        <f>Table1[[#This Row],[Standard code for all incident types (Y/N)]]</f>
        <v xml:space="preserve">No </v>
      </c>
      <c r="AD411" s="52" t="str">
        <f>Table1[[#This Row],[Standard Opt/Mandatory]]</f>
        <v>n/a</v>
      </c>
      <c r="AE411" s="52" t="str">
        <f>Table1[[#This Row],[Standard code for all incident types (Y/N)]]</f>
        <v xml:space="preserve">No </v>
      </c>
      <c r="AF411" s="52" t="str">
        <f>Table1[[#This Row],[Standard Opt/Mandatory]]</f>
        <v>n/a</v>
      </c>
      <c r="AG411" s="52"/>
    </row>
    <row r="412" spans="1:33" ht="15" customHeight="1" x14ac:dyDescent="0.25">
      <c r="A412" s="52">
        <f t="shared" si="159"/>
        <v>3</v>
      </c>
      <c r="B412" s="52">
        <f t="shared" si="160"/>
        <v>5</v>
      </c>
      <c r="C412" s="52">
        <f t="shared" si="161"/>
        <v>2</v>
      </c>
      <c r="D412" s="52">
        <f t="shared" si="162"/>
        <v>5</v>
      </c>
      <c r="E412" s="61" t="str">
        <f t="shared" si="153"/>
        <v>3.5.2.5</v>
      </c>
      <c r="F412" s="52" t="s">
        <v>2694</v>
      </c>
      <c r="G412" s="63" t="str">
        <f t="shared" si="154"/>
        <v>3 - Outcome based codes</v>
      </c>
      <c r="H412" s="52" t="s">
        <v>1625</v>
      </c>
      <c r="I412" s="63" t="str">
        <f t="shared" si="155"/>
        <v>3.5 - Safeguarding incident</v>
      </c>
      <c r="J412" s="52" t="s">
        <v>2604</v>
      </c>
      <c r="K412" s="63" t="str">
        <f t="shared" si="156"/>
        <v>3.5.2 - Safeguarding category</v>
      </c>
      <c r="L412" s="62" t="s">
        <v>2609</v>
      </c>
      <c r="M412" s="63" t="str">
        <f t="shared" si="157"/>
        <v>3.5.2.5 - Staff abuse by other professional</v>
      </c>
      <c r="N412" s="65" t="str">
        <f t="shared" si="158"/>
        <v>Staff abuse by other professional</v>
      </c>
      <c r="O412" s="65" t="str">
        <f>Table1[Full Reference Number]&amp;" - "&amp;Table1[Final Code level Name]</f>
        <v>3.5.2.5 - Staff abuse by other professional</v>
      </c>
      <c r="P412" s="66"/>
      <c r="Q412" s="66" t="s">
        <v>1729</v>
      </c>
      <c r="R412" s="52" t="s">
        <v>1561</v>
      </c>
      <c r="S412" s="52" t="s">
        <v>1746</v>
      </c>
      <c r="T412" s="52" t="s">
        <v>1561</v>
      </c>
      <c r="U412" s="52" t="str">
        <f>Table1[[#This Row],[Standard code for all incident types (Y/N)]]</f>
        <v xml:space="preserve">No </v>
      </c>
      <c r="V412" s="52" t="str">
        <f>Table1[[#This Row],[Standard Opt/Mandatory]]</f>
        <v>n/a</v>
      </c>
      <c r="W412" s="52" t="str">
        <f>Table1[[#This Row],[Standard code for all incident types (Y/N)]]</f>
        <v xml:space="preserve">No </v>
      </c>
      <c r="X412" s="52" t="str">
        <f>Table1[[#This Row],[Standard Opt/Mandatory]]</f>
        <v>n/a</v>
      </c>
      <c r="Y412" s="52" t="s">
        <v>47</v>
      </c>
      <c r="Z412" s="52" t="s">
        <v>1726</v>
      </c>
      <c r="AA412" s="52" t="s">
        <v>47</v>
      </c>
      <c r="AB412" s="52" t="s">
        <v>1726</v>
      </c>
      <c r="AC412" s="52" t="str">
        <f>Table1[[#This Row],[Standard code for all incident types (Y/N)]]</f>
        <v xml:space="preserve">No </v>
      </c>
      <c r="AD412" s="52" t="str">
        <f>Table1[[#This Row],[Standard Opt/Mandatory]]</f>
        <v>n/a</v>
      </c>
      <c r="AE412" s="52" t="str">
        <f>Table1[[#This Row],[Standard code for all incident types (Y/N)]]</f>
        <v xml:space="preserve">No </v>
      </c>
      <c r="AF412" s="52" t="str">
        <f>Table1[[#This Row],[Standard Opt/Mandatory]]</f>
        <v>n/a</v>
      </c>
      <c r="AG412" s="52"/>
    </row>
    <row r="413" spans="1:33" ht="15" customHeight="1" x14ac:dyDescent="0.25">
      <c r="A413" s="52">
        <f t="shared" si="159"/>
        <v>3</v>
      </c>
      <c r="B413" s="52">
        <f t="shared" si="160"/>
        <v>5</v>
      </c>
      <c r="C413" s="52">
        <f t="shared" si="161"/>
        <v>2</v>
      </c>
      <c r="D413" s="52">
        <f t="shared" si="162"/>
        <v>6</v>
      </c>
      <c r="E413" s="61" t="str">
        <f t="shared" si="153"/>
        <v>3.5.2.6</v>
      </c>
      <c r="F413" s="52" t="s">
        <v>2694</v>
      </c>
      <c r="G413" s="63" t="str">
        <f t="shared" si="154"/>
        <v>3 - Outcome based codes</v>
      </c>
      <c r="H413" s="52" t="s">
        <v>1625</v>
      </c>
      <c r="I413" s="63" t="str">
        <f t="shared" si="155"/>
        <v>3.5 - Safeguarding incident</v>
      </c>
      <c r="J413" s="52" t="s">
        <v>2604</v>
      </c>
      <c r="K413" s="63" t="str">
        <f t="shared" si="156"/>
        <v>3.5.2 - Safeguarding category</v>
      </c>
      <c r="L413" s="62" t="s">
        <v>2610</v>
      </c>
      <c r="M413" s="63" t="str">
        <f t="shared" si="157"/>
        <v>3.5.2.6 - Staff abuse by member of the public</v>
      </c>
      <c r="N413" s="65" t="str">
        <f t="shared" si="158"/>
        <v>Staff abuse by member of the public</v>
      </c>
      <c r="O413" s="65" t="str">
        <f>Table1[Full Reference Number]&amp;" - "&amp;Table1[Final Code level Name]</f>
        <v>3.5.2.6 - Staff abuse by member of the public</v>
      </c>
      <c r="P413" s="66"/>
      <c r="Q413" s="66" t="s">
        <v>1729</v>
      </c>
      <c r="R413" s="52" t="s">
        <v>1561</v>
      </c>
      <c r="S413" s="52" t="s">
        <v>1746</v>
      </c>
      <c r="T413" s="52" t="s">
        <v>1561</v>
      </c>
      <c r="U413" s="52" t="str">
        <f>Table1[[#This Row],[Standard code for all incident types (Y/N)]]</f>
        <v xml:space="preserve">No </v>
      </c>
      <c r="V413" s="52" t="str">
        <f>Table1[[#This Row],[Standard Opt/Mandatory]]</f>
        <v>n/a</v>
      </c>
      <c r="W413" s="52" t="str">
        <f>Table1[[#This Row],[Standard code for all incident types (Y/N)]]</f>
        <v xml:space="preserve">No </v>
      </c>
      <c r="X413" s="52" t="str">
        <f>Table1[[#This Row],[Standard Opt/Mandatory]]</f>
        <v>n/a</v>
      </c>
      <c r="Y413" s="52" t="s">
        <v>47</v>
      </c>
      <c r="Z413" s="52" t="s">
        <v>1726</v>
      </c>
      <c r="AA413" s="52" t="s">
        <v>47</v>
      </c>
      <c r="AB413" s="52" t="s">
        <v>1726</v>
      </c>
      <c r="AC413" s="52" t="str">
        <f>Table1[[#This Row],[Standard code for all incident types (Y/N)]]</f>
        <v xml:space="preserve">No </v>
      </c>
      <c r="AD413" s="52" t="str">
        <f>Table1[[#This Row],[Standard Opt/Mandatory]]</f>
        <v>n/a</v>
      </c>
      <c r="AE413" s="52" t="str">
        <f>Table1[[#This Row],[Standard code for all incident types (Y/N)]]</f>
        <v xml:space="preserve">No </v>
      </c>
      <c r="AF413" s="52" t="str">
        <f>Table1[[#This Row],[Standard Opt/Mandatory]]</f>
        <v>n/a</v>
      </c>
      <c r="AG413" s="52"/>
    </row>
    <row r="414" spans="1:33" ht="15" customHeight="1" x14ac:dyDescent="0.25">
      <c r="A414" s="52">
        <f t="shared" si="159"/>
        <v>3</v>
      </c>
      <c r="B414" s="52">
        <f t="shared" si="160"/>
        <v>5</v>
      </c>
      <c r="C414" s="52">
        <f t="shared" si="161"/>
        <v>2</v>
      </c>
      <c r="D414" s="52">
        <f t="shared" si="162"/>
        <v>7</v>
      </c>
      <c r="E414" s="61" t="str">
        <f t="shared" si="153"/>
        <v>3.5.2.7</v>
      </c>
      <c r="F414" s="52" t="s">
        <v>2694</v>
      </c>
      <c r="G414" s="63" t="str">
        <f t="shared" si="154"/>
        <v>3 - Outcome based codes</v>
      </c>
      <c r="H414" s="52" t="s">
        <v>1625</v>
      </c>
      <c r="I414" s="63" t="str">
        <f t="shared" si="155"/>
        <v>3.5 - Safeguarding incident</v>
      </c>
      <c r="J414" s="52" t="s">
        <v>2604</v>
      </c>
      <c r="K414" s="63" t="str">
        <f t="shared" si="156"/>
        <v>3.5.2 - Safeguarding category</v>
      </c>
      <c r="L414" s="62" t="s">
        <v>2611</v>
      </c>
      <c r="M414" s="63" t="str">
        <f t="shared" si="157"/>
        <v>3.5.2.7 - Self-harming behaviour</v>
      </c>
      <c r="N414" s="65" t="str">
        <f t="shared" si="158"/>
        <v>Self-harming behaviour</v>
      </c>
      <c r="O414" s="65" t="str">
        <f>Table1[Full Reference Number]&amp;" - "&amp;Table1[Final Code level Name]</f>
        <v>3.5.2.7 - Self-harming behaviour</v>
      </c>
      <c r="P414" s="66"/>
      <c r="Q414" s="66" t="s">
        <v>1729</v>
      </c>
      <c r="R414" s="52" t="s">
        <v>1561</v>
      </c>
      <c r="S414" s="52" t="s">
        <v>1746</v>
      </c>
      <c r="T414" s="52" t="s">
        <v>1561</v>
      </c>
      <c r="U414" s="52" t="str">
        <f>Table1[[#This Row],[Standard code for all incident types (Y/N)]]</f>
        <v xml:space="preserve">No </v>
      </c>
      <c r="V414" s="52" t="str">
        <f>Table1[[#This Row],[Standard Opt/Mandatory]]</f>
        <v>n/a</v>
      </c>
      <c r="W414" s="52" t="str">
        <f>Table1[[#This Row],[Standard code for all incident types (Y/N)]]</f>
        <v xml:space="preserve">No </v>
      </c>
      <c r="X414" s="52" t="str">
        <f>Table1[[#This Row],[Standard Opt/Mandatory]]</f>
        <v>n/a</v>
      </c>
      <c r="Y414" s="52" t="s">
        <v>47</v>
      </c>
      <c r="Z414" s="52" t="s">
        <v>1726</v>
      </c>
      <c r="AA414" s="52" t="s">
        <v>47</v>
      </c>
      <c r="AB414" s="52" t="s">
        <v>1726</v>
      </c>
      <c r="AC414" s="52" t="str">
        <f>Table1[[#This Row],[Standard code for all incident types (Y/N)]]</f>
        <v xml:space="preserve">No </v>
      </c>
      <c r="AD414" s="52" t="str">
        <f>Table1[[#This Row],[Standard Opt/Mandatory]]</f>
        <v>n/a</v>
      </c>
      <c r="AE414" s="52" t="str">
        <f>Table1[[#This Row],[Standard code for all incident types (Y/N)]]</f>
        <v xml:space="preserve">No </v>
      </c>
      <c r="AF414" s="52" t="str">
        <f>Table1[[#This Row],[Standard Opt/Mandatory]]</f>
        <v>n/a</v>
      </c>
      <c r="AG414" s="52"/>
    </row>
    <row r="415" spans="1:33" ht="15" customHeight="1" x14ac:dyDescent="0.25">
      <c r="A415" s="52">
        <f t="shared" si="159"/>
        <v>3</v>
      </c>
      <c r="B415" s="52">
        <f t="shared" si="160"/>
        <v>5</v>
      </c>
      <c r="C415" s="52">
        <f t="shared" si="161"/>
        <v>2</v>
      </c>
      <c r="D415" s="52">
        <f t="shared" si="162"/>
        <v>8</v>
      </c>
      <c r="E415" s="61" t="str">
        <f t="shared" si="153"/>
        <v>3.5.2.8</v>
      </c>
      <c r="F415" s="52" t="s">
        <v>2694</v>
      </c>
      <c r="G415" s="63" t="str">
        <f t="shared" si="154"/>
        <v>3 - Outcome based codes</v>
      </c>
      <c r="H415" s="52" t="s">
        <v>1625</v>
      </c>
      <c r="I415" s="63" t="str">
        <f t="shared" si="155"/>
        <v>3.5 - Safeguarding incident</v>
      </c>
      <c r="J415" s="52" t="s">
        <v>2604</v>
      </c>
      <c r="K415" s="63" t="str">
        <f t="shared" si="156"/>
        <v>3.5.2 - Safeguarding category</v>
      </c>
      <c r="L415" s="62" t="s">
        <v>320</v>
      </c>
      <c r="M415" s="63" t="str">
        <f t="shared" si="157"/>
        <v>3.5.2.8 - Unclassified</v>
      </c>
      <c r="N415" s="65" t="str">
        <f t="shared" si="158"/>
        <v>Unclassified</v>
      </c>
      <c r="O415" s="65" t="str">
        <f>Table1[Full Reference Number]&amp;" - "&amp;Table1[Final Code level Name]</f>
        <v>3.5.2.8 - Unclassified</v>
      </c>
      <c r="P415" s="66"/>
      <c r="Q415" s="66" t="s">
        <v>1729</v>
      </c>
      <c r="R415" s="52" t="s">
        <v>1561</v>
      </c>
      <c r="S415" s="52" t="s">
        <v>1746</v>
      </c>
      <c r="T415" s="52" t="s">
        <v>1561</v>
      </c>
      <c r="U415" s="52" t="str">
        <f>Table1[[#This Row],[Standard code for all incident types (Y/N)]]</f>
        <v xml:space="preserve">No </v>
      </c>
      <c r="V415" s="52" t="str">
        <f>Table1[[#This Row],[Standard Opt/Mandatory]]</f>
        <v>n/a</v>
      </c>
      <c r="W415" s="52" t="str">
        <f>Table1[[#This Row],[Standard code for all incident types (Y/N)]]</f>
        <v xml:space="preserve">No </v>
      </c>
      <c r="X415" s="52" t="str">
        <f>Table1[[#This Row],[Standard Opt/Mandatory]]</f>
        <v>n/a</v>
      </c>
      <c r="Y415" s="52" t="s">
        <v>47</v>
      </c>
      <c r="Z415" s="52" t="s">
        <v>1726</v>
      </c>
      <c r="AA415" s="52" t="s">
        <v>47</v>
      </c>
      <c r="AB415" s="52" t="s">
        <v>1726</v>
      </c>
      <c r="AC415" s="52" t="str">
        <f>Table1[[#This Row],[Standard code for all incident types (Y/N)]]</f>
        <v xml:space="preserve">No </v>
      </c>
      <c r="AD415" s="52" t="str">
        <f>Table1[[#This Row],[Standard Opt/Mandatory]]</f>
        <v>n/a</v>
      </c>
      <c r="AE415" s="52" t="str">
        <f>Table1[[#This Row],[Standard code for all incident types (Y/N)]]</f>
        <v xml:space="preserve">No </v>
      </c>
      <c r="AF415" s="52" t="str">
        <f>Table1[[#This Row],[Standard Opt/Mandatory]]</f>
        <v>n/a</v>
      </c>
      <c r="AG415" s="52"/>
    </row>
    <row r="416" spans="1:33" ht="15" customHeight="1" x14ac:dyDescent="0.25">
      <c r="A416" s="52">
        <f t="shared" si="159"/>
        <v>3</v>
      </c>
      <c r="B416" s="52">
        <f t="shared" si="160"/>
        <v>5</v>
      </c>
      <c r="C416" s="52">
        <f t="shared" si="161"/>
        <v>3</v>
      </c>
      <c r="D416" s="52" t="str">
        <f t="shared" si="162"/>
        <v/>
      </c>
      <c r="E416" s="61" t="str">
        <f>A416&amp;IF(B416="","","."&amp;B416)&amp;IF(C416="","","."&amp;C416)&amp;IF(D416="","","."&amp;D416)</f>
        <v>3.5.3</v>
      </c>
      <c r="F416" s="52" t="s">
        <v>2694</v>
      </c>
      <c r="G416" s="63" t="str">
        <f>A416&amp;" - "&amp;F416</f>
        <v>3 - Outcome based codes</v>
      </c>
      <c r="H416" s="52" t="s">
        <v>1625</v>
      </c>
      <c r="I416" s="63" t="str">
        <f>IF(B416="","",A416&amp;"."&amp;B416&amp;" - "&amp;H416)</f>
        <v>3.5 - Safeguarding incident</v>
      </c>
      <c r="J416" s="52" t="s">
        <v>2692</v>
      </c>
      <c r="K416" s="63" t="str">
        <f>IF(C416="","",A416&amp;"."&amp;B416&amp;"."&amp;C416&amp;" - "&amp;J416)</f>
        <v>3.5.3 - External escalation</v>
      </c>
      <c r="L416" s="62"/>
      <c r="M416" s="63" t="str">
        <f>IF(D416="","",A416&amp;"."&amp;B416&amp;"."&amp;C416&amp;"."&amp;D416&amp;" - "&amp;L416)</f>
        <v/>
      </c>
      <c r="N416" s="65" t="str">
        <f>IF(NOT(ISBLANK(L416)),L416,
IF(NOT(ISBLANK(J416)),J416,
IF(NOT(ISBLANK(H416)),H416,
IF(NOT(ISBLANK(F416)),F416))))</f>
        <v>External escalation</v>
      </c>
      <c r="O416" s="65" t="str">
        <f>Table1[Full Reference Number]&amp;" - "&amp;Table1[Final Code level Name]</f>
        <v>3.5.3 - External escalation</v>
      </c>
      <c r="P416" s="66"/>
      <c r="Q416" s="66" t="s">
        <v>837</v>
      </c>
      <c r="R416" s="52"/>
      <c r="S416" s="52"/>
      <c r="T416" s="52"/>
      <c r="U416" s="52"/>
      <c r="V416" s="52"/>
      <c r="W416" s="52"/>
      <c r="X416" s="52"/>
      <c r="Y416" s="52"/>
      <c r="Z416" s="52"/>
      <c r="AA416" s="52"/>
      <c r="AB416" s="52"/>
      <c r="AC416" s="52"/>
      <c r="AD416" s="52"/>
      <c r="AE416" s="52"/>
      <c r="AF416" s="52"/>
      <c r="AG416" s="52"/>
    </row>
    <row r="417" spans="1:33" ht="15" customHeight="1" x14ac:dyDescent="0.25">
      <c r="A417" s="52">
        <f t="shared" si="159"/>
        <v>3</v>
      </c>
      <c r="B417" s="52">
        <f t="shared" si="160"/>
        <v>5</v>
      </c>
      <c r="C417" s="52">
        <f t="shared" si="161"/>
        <v>3</v>
      </c>
      <c r="D417" s="52">
        <f t="shared" si="162"/>
        <v>1</v>
      </c>
      <c r="E417" s="61" t="str">
        <f>A417&amp;IF(B417="","","."&amp;B417)&amp;IF(C417="","","."&amp;C417)&amp;IF(D417="","","."&amp;D417)</f>
        <v>3.5.3.1</v>
      </c>
      <c r="F417" s="52" t="s">
        <v>2694</v>
      </c>
      <c r="G417" s="63" t="str">
        <f>A417&amp;" - "&amp;F417</f>
        <v>3 - Outcome based codes</v>
      </c>
      <c r="H417" s="52" t="s">
        <v>1625</v>
      </c>
      <c r="I417" s="63" t="str">
        <f>IF(B417="","",A417&amp;"."&amp;B417&amp;" - "&amp;H417)</f>
        <v>3.5 - Safeguarding incident</v>
      </c>
      <c r="J417" s="52" t="s">
        <v>2692</v>
      </c>
      <c r="K417" s="63" t="str">
        <f>IF(C417="","",A417&amp;"."&amp;B417&amp;"."&amp;C417&amp;" - "&amp;J417)</f>
        <v>3.5.3 - External escalation</v>
      </c>
      <c r="L417" s="52" t="s">
        <v>2689</v>
      </c>
      <c r="M417" s="63" t="str">
        <f>IF(D417="","",A417&amp;"."&amp;B417&amp;"."&amp;C417&amp;"."&amp;D417&amp;" - "&amp;L417)</f>
        <v>3.5.3.1 - Reported to external body</v>
      </c>
      <c r="N417" s="65" t="str">
        <f>IF(NOT(ISBLANK(L417)),L417,
IF(NOT(ISBLANK(J417)),J417,
IF(NOT(ISBLANK(H417)),H417,
IF(NOT(ISBLANK(F417)),F417))))</f>
        <v>Reported to external body</v>
      </c>
      <c r="O417" s="65" t="str">
        <f>Table1[Full Reference Number]&amp;" - "&amp;Table1[Final Code level Name]</f>
        <v>3.5.3.1 - Reported to external body</v>
      </c>
      <c r="P417" s="66" t="s">
        <v>2688</v>
      </c>
      <c r="Q417" s="66" t="s">
        <v>1743</v>
      </c>
      <c r="R417" s="52"/>
      <c r="S417" s="52"/>
      <c r="T417" s="52"/>
      <c r="U417" s="52"/>
      <c r="V417" s="52"/>
      <c r="W417" s="52"/>
      <c r="X417" s="52"/>
      <c r="Y417" s="52"/>
      <c r="Z417" s="52"/>
      <c r="AA417" s="52"/>
      <c r="AB417" s="52"/>
      <c r="AC417" s="52"/>
      <c r="AD417" s="52"/>
      <c r="AE417" s="52"/>
      <c r="AF417" s="52"/>
      <c r="AG417" s="52" t="s">
        <v>2686</v>
      </c>
    </row>
    <row r="418" spans="1:33" ht="15" customHeight="1" x14ac:dyDescent="0.25">
      <c r="A418" s="52">
        <f t="shared" si="159"/>
        <v>3</v>
      </c>
      <c r="B418" s="52">
        <f t="shared" si="160"/>
        <v>5</v>
      </c>
      <c r="C418" s="52">
        <f t="shared" si="161"/>
        <v>3</v>
      </c>
      <c r="D418" s="52">
        <f t="shared" si="162"/>
        <v>2</v>
      </c>
      <c r="E418" s="61" t="str">
        <f>A418&amp;IF(B418="","","."&amp;B418)&amp;IF(C418="","","."&amp;C418)&amp;IF(D418="","","."&amp;D418)</f>
        <v>3.5.3.2</v>
      </c>
      <c r="F418" s="52" t="s">
        <v>2694</v>
      </c>
      <c r="G418" s="63" t="str">
        <f>A418&amp;" - "&amp;F418</f>
        <v>3 - Outcome based codes</v>
      </c>
      <c r="H418" s="52" t="s">
        <v>1625</v>
      </c>
      <c r="I418" s="63" t="str">
        <f>IF(B418="","",A418&amp;"."&amp;B418&amp;" - "&amp;H418)</f>
        <v>3.5 - Safeguarding incident</v>
      </c>
      <c r="J418" s="52" t="s">
        <v>2692</v>
      </c>
      <c r="K418" s="63" t="str">
        <f>IF(C418="","",A418&amp;"."&amp;B418&amp;"."&amp;C418&amp;" - "&amp;J418)</f>
        <v>3.5.3 - External escalation</v>
      </c>
      <c r="L418" s="52" t="s">
        <v>2690</v>
      </c>
      <c r="M418" s="63" t="str">
        <f>IF(D418="","",A418&amp;"."&amp;B418&amp;"."&amp;C418&amp;"."&amp;D418&amp;" - "&amp;L418)</f>
        <v>3.5.3.2 - Date reported to external body</v>
      </c>
      <c r="N418" s="65" t="str">
        <f>IF(NOT(ISBLANK(L418)),L418,
IF(NOT(ISBLANK(J418)),J418,
IF(NOT(ISBLANK(H418)),H418,
IF(NOT(ISBLANK(F418)),F418))))</f>
        <v>Date reported to external body</v>
      </c>
      <c r="O418" s="65" t="str">
        <f>Table1[Full Reference Number]&amp;" - "&amp;Table1[Final Code level Name]</f>
        <v>3.5.3.2 - Date reported to external body</v>
      </c>
      <c r="P418" s="66"/>
      <c r="Q418" s="66" t="s">
        <v>1749</v>
      </c>
      <c r="R418" s="52"/>
      <c r="S418" s="52"/>
      <c r="T418" s="52"/>
      <c r="U418" s="52"/>
      <c r="V418" s="52"/>
      <c r="W418" s="52"/>
      <c r="X418" s="52"/>
      <c r="Y418" s="52"/>
      <c r="Z418" s="52"/>
      <c r="AA418" s="52"/>
      <c r="AB418" s="52"/>
      <c r="AC418" s="52"/>
      <c r="AD418" s="52"/>
      <c r="AE418" s="52"/>
      <c r="AF418" s="52"/>
      <c r="AG418" s="52"/>
    </row>
    <row r="419" spans="1:33" ht="15" customHeight="1" x14ac:dyDescent="0.25">
      <c r="A419" s="52">
        <f t="shared" si="159"/>
        <v>3</v>
      </c>
      <c r="B419" s="52">
        <f t="shared" si="160"/>
        <v>5</v>
      </c>
      <c r="C419" s="52">
        <f t="shared" si="161"/>
        <v>3</v>
      </c>
      <c r="D419" s="52">
        <f t="shared" si="162"/>
        <v>3</v>
      </c>
      <c r="E419" s="61" t="str">
        <f>A419&amp;IF(B419="","","."&amp;B419)&amp;IF(C419="","","."&amp;C419)&amp;IF(D419="","","."&amp;D419)</f>
        <v>3.5.3.3</v>
      </c>
      <c r="F419" s="52" t="s">
        <v>2694</v>
      </c>
      <c r="G419" s="63" t="str">
        <f>A419&amp;" - "&amp;F419</f>
        <v>3 - Outcome based codes</v>
      </c>
      <c r="H419" s="52" t="s">
        <v>1625</v>
      </c>
      <c r="I419" s="63" t="str">
        <f>IF(B419="","",A419&amp;"."&amp;B419&amp;" - "&amp;H419)</f>
        <v>3.5 - Safeguarding incident</v>
      </c>
      <c r="J419" s="52" t="s">
        <v>2692</v>
      </c>
      <c r="K419" s="63" t="str">
        <f>IF(C419="","",A419&amp;"."&amp;B419&amp;"."&amp;C419&amp;" - "&amp;J419)</f>
        <v>3.5.3 - External escalation</v>
      </c>
      <c r="L419" s="52" t="s">
        <v>2691</v>
      </c>
      <c r="M419" s="63" t="str">
        <f>IF(D419="","",A419&amp;"."&amp;B419&amp;"."&amp;C419&amp;"."&amp;D419&amp;" - "&amp;L419)</f>
        <v>3.5.3.3 - Details of external report/s</v>
      </c>
      <c r="N419" s="65" t="str">
        <f>IF(NOT(ISBLANK(L419)),L419,
IF(NOT(ISBLANK(J419)),J419,
IF(NOT(ISBLANK(H419)),H419,
IF(NOT(ISBLANK(F419)),F419))))</f>
        <v>Details of external report/s</v>
      </c>
      <c r="O419" s="65" t="str">
        <f>Table1[Full Reference Number]&amp;" - "&amp;Table1[Final Code level Name]</f>
        <v>3.5.3.3 - Details of external report/s</v>
      </c>
      <c r="P419" s="66"/>
      <c r="Q419" s="66" t="s">
        <v>1744</v>
      </c>
      <c r="R419" s="52"/>
      <c r="S419" s="52"/>
      <c r="T419" s="52"/>
      <c r="U419" s="52"/>
      <c r="V419" s="52"/>
      <c r="W419" s="52"/>
      <c r="X419" s="52"/>
      <c r="Y419" s="52"/>
      <c r="Z419" s="52"/>
      <c r="AA419" s="52"/>
      <c r="AB419" s="52"/>
      <c r="AC419" s="52"/>
      <c r="AD419" s="52"/>
      <c r="AE419" s="52"/>
      <c r="AF419" s="52"/>
      <c r="AG419" s="52"/>
    </row>
    <row r="420" spans="1:33" s="48" customFormat="1" ht="14.25" customHeight="1" x14ac:dyDescent="0.25">
      <c r="A420" s="52">
        <f t="shared" si="159"/>
        <v>3</v>
      </c>
      <c r="B420" s="52">
        <f t="shared" si="160"/>
        <v>6</v>
      </c>
      <c r="C420" s="52" t="str">
        <f t="shared" si="161"/>
        <v/>
      </c>
      <c r="D420" s="52" t="str">
        <f t="shared" si="162"/>
        <v/>
      </c>
      <c r="E420" s="61" t="str">
        <f t="shared" si="134"/>
        <v>3.6</v>
      </c>
      <c r="F420" s="52" t="s">
        <v>2694</v>
      </c>
      <c r="G420" s="52" t="str">
        <f t="shared" si="124"/>
        <v>3 - Outcome based codes</v>
      </c>
      <c r="H420" s="52" t="s">
        <v>1626</v>
      </c>
      <c r="I420" s="52" t="str">
        <f t="shared" si="125"/>
        <v>3.6 - Information governance incident</v>
      </c>
      <c r="J420" s="52"/>
      <c r="K420" s="52" t="str">
        <f t="shared" si="126"/>
        <v/>
      </c>
      <c r="L420" s="52"/>
      <c r="M420" s="52" t="str">
        <f t="shared" si="127"/>
        <v/>
      </c>
      <c r="N420" s="56" t="str">
        <f t="shared" si="128"/>
        <v>Information governance incident</v>
      </c>
      <c r="O420" s="56" t="str">
        <f>Table1[Full Reference Number]&amp;" - "&amp;Table1[Final Code level Name]</f>
        <v>3.6 - Information governance incident</v>
      </c>
      <c r="P420" s="56"/>
      <c r="Q420" s="52" t="s">
        <v>837</v>
      </c>
      <c r="R420" s="52" t="s">
        <v>1561</v>
      </c>
      <c r="S420" s="52" t="s">
        <v>1746</v>
      </c>
      <c r="T420" s="52" t="s">
        <v>1561</v>
      </c>
      <c r="U420" s="52" t="s">
        <v>47</v>
      </c>
      <c r="V420" s="52" t="s">
        <v>1727</v>
      </c>
      <c r="W420" s="52" t="str">
        <f>Table1[[#This Row],[Standard code for all incident types (Y/N)]]</f>
        <v xml:space="preserve">No </v>
      </c>
      <c r="X420" s="52" t="str">
        <f>Table1[[#This Row],[Standard Opt/Mandatory]]</f>
        <v>n/a</v>
      </c>
      <c r="Y420" s="52" t="str">
        <f>Table1[[#This Row],[Standard code for all incident types (Y/N)]]</f>
        <v xml:space="preserve">No </v>
      </c>
      <c r="Z420" s="52" t="str">
        <f>Table1[[#This Row],[Standard Opt/Mandatory]]</f>
        <v>n/a</v>
      </c>
      <c r="AA420" s="52" t="str">
        <f>Table1[[#This Row],[Standard code for all incident types (Y/N)]]</f>
        <v xml:space="preserve">No </v>
      </c>
      <c r="AB420" s="52" t="str">
        <f>Table1[[#This Row],[Standard Opt/Mandatory]]</f>
        <v>n/a</v>
      </c>
      <c r="AC420" s="52" t="str">
        <f>Table1[[#This Row],[Standard code for all incident types (Y/N)]]</f>
        <v xml:space="preserve">No </v>
      </c>
      <c r="AD420" s="52" t="str">
        <f>Table1[[#This Row],[Standard Opt/Mandatory]]</f>
        <v>n/a</v>
      </c>
      <c r="AE420" s="52" t="str">
        <f>Table1[[#This Row],[Standard code for all incident types (Y/N)]]</f>
        <v xml:space="preserve">No </v>
      </c>
      <c r="AF420" s="52" t="str">
        <f>Table1[[#This Row],[Standard Opt/Mandatory]]</f>
        <v>n/a</v>
      </c>
      <c r="AG420" s="52"/>
    </row>
    <row r="421" spans="1:33" s="48" customFormat="1" ht="14.25" customHeight="1" x14ac:dyDescent="0.25">
      <c r="A421" s="52">
        <f t="shared" si="159"/>
        <v>3</v>
      </c>
      <c r="B421" s="52">
        <f t="shared" si="160"/>
        <v>6</v>
      </c>
      <c r="C421" s="52">
        <f t="shared" si="161"/>
        <v>1</v>
      </c>
      <c r="D421" s="52" t="str">
        <f t="shared" si="162"/>
        <v/>
      </c>
      <c r="E421" s="61" t="str">
        <f t="shared" si="134"/>
        <v>3.6.1</v>
      </c>
      <c r="F421" s="52" t="s">
        <v>2694</v>
      </c>
      <c r="G421" s="52" t="str">
        <f t="shared" si="124"/>
        <v>3 - Outcome based codes</v>
      </c>
      <c r="H421" s="52" t="s">
        <v>1626</v>
      </c>
      <c r="I421" s="52" t="str">
        <f t="shared" si="125"/>
        <v>3.6 - Information governance incident</v>
      </c>
      <c r="J421" s="52" t="s">
        <v>2882</v>
      </c>
      <c r="K421" s="52" t="str">
        <f t="shared" si="126"/>
        <v>3.6.1 - Ig toolkit severity level (HSCIC)</v>
      </c>
      <c r="L421" s="52"/>
      <c r="M421" s="52" t="str">
        <f t="shared" si="127"/>
        <v/>
      </c>
      <c r="N421" s="56" t="str">
        <f t="shared" si="128"/>
        <v>Ig toolkit severity level (HSCIC)</v>
      </c>
      <c r="O421" s="56" t="str">
        <f>Table1[Full Reference Number]&amp;" - "&amp;Table1[Final Code level Name]</f>
        <v>3.6.1 - Ig toolkit severity level (HSCIC)</v>
      </c>
      <c r="P421" s="56"/>
      <c r="Q421" s="52" t="s">
        <v>837</v>
      </c>
      <c r="R421" s="52" t="s">
        <v>1561</v>
      </c>
      <c r="S421" s="52" t="s">
        <v>1746</v>
      </c>
      <c r="T421" s="52" t="s">
        <v>1561</v>
      </c>
      <c r="U421" s="52" t="s">
        <v>47</v>
      </c>
      <c r="V421" s="52" t="s">
        <v>1727</v>
      </c>
      <c r="W421" s="52" t="str">
        <f>Table1[[#This Row],[Standard code for all incident types (Y/N)]]</f>
        <v xml:space="preserve">No </v>
      </c>
      <c r="X421" s="52" t="str">
        <f>Table1[[#This Row],[Standard Opt/Mandatory]]</f>
        <v>n/a</v>
      </c>
      <c r="Y421" s="52" t="str">
        <f>Table1[[#This Row],[Standard code for all incident types (Y/N)]]</f>
        <v xml:space="preserve">No </v>
      </c>
      <c r="Z421" s="52" t="str">
        <f>Table1[[#This Row],[Standard Opt/Mandatory]]</f>
        <v>n/a</v>
      </c>
      <c r="AA421" s="52" t="str">
        <f>Table1[[#This Row],[Standard code for all incident types (Y/N)]]</f>
        <v xml:space="preserve">No </v>
      </c>
      <c r="AB421" s="52" t="str">
        <f>Table1[[#This Row],[Standard Opt/Mandatory]]</f>
        <v>n/a</v>
      </c>
      <c r="AC421" s="52" t="str">
        <f>Table1[[#This Row],[Standard code for all incident types (Y/N)]]</f>
        <v xml:space="preserve">No </v>
      </c>
      <c r="AD421" s="52" t="str">
        <f>Table1[[#This Row],[Standard Opt/Mandatory]]</f>
        <v>n/a</v>
      </c>
      <c r="AE421" s="52" t="str">
        <f>Table1[[#This Row],[Standard code for all incident types (Y/N)]]</f>
        <v xml:space="preserve">No </v>
      </c>
      <c r="AF421" s="52" t="str">
        <f>Table1[[#This Row],[Standard Opt/Mandatory]]</f>
        <v>n/a</v>
      </c>
      <c r="AG421" s="52"/>
    </row>
    <row r="422" spans="1:33" ht="15" customHeight="1" x14ac:dyDescent="0.25">
      <c r="A422" s="52">
        <f t="shared" si="159"/>
        <v>3</v>
      </c>
      <c r="B422" s="52">
        <f t="shared" si="160"/>
        <v>6</v>
      </c>
      <c r="C422" s="52">
        <f t="shared" si="161"/>
        <v>1</v>
      </c>
      <c r="D422" s="52">
        <f t="shared" si="162"/>
        <v>1</v>
      </c>
      <c r="E422" s="61" t="str">
        <f t="shared" si="134"/>
        <v>3.6.1.1</v>
      </c>
      <c r="F422" s="52" t="s">
        <v>2694</v>
      </c>
      <c r="G422" s="52" t="str">
        <f t="shared" si="124"/>
        <v>3 - Outcome based codes</v>
      </c>
      <c r="H422" s="52" t="s">
        <v>1626</v>
      </c>
      <c r="I422" s="52" t="str">
        <f t="shared" si="125"/>
        <v>3.6 - Information governance incident</v>
      </c>
      <c r="J422" s="52" t="s">
        <v>2882</v>
      </c>
      <c r="K422" s="52" t="str">
        <f t="shared" si="126"/>
        <v>3.6.1 - Ig toolkit severity level (HSCIC)</v>
      </c>
      <c r="L422" s="52" t="s">
        <v>2852</v>
      </c>
      <c r="M422" s="52" t="str">
        <f t="shared" si="127"/>
        <v>3.6.1.1 - Below level 1</v>
      </c>
      <c r="N422" s="56" t="str">
        <f t="shared" si="128"/>
        <v>Below level 1</v>
      </c>
      <c r="O422" s="56" t="str">
        <f>Table1[Full Reference Number]&amp;" - "&amp;Table1[Final Code level Name]</f>
        <v>3.6.1.1 - Below level 1</v>
      </c>
      <c r="P422" s="56"/>
      <c r="Q422" s="52" t="s">
        <v>1728</v>
      </c>
      <c r="R422" s="52" t="s">
        <v>1561</v>
      </c>
      <c r="S422" s="52" t="s">
        <v>1746</v>
      </c>
      <c r="T422" s="52" t="s">
        <v>1561</v>
      </c>
      <c r="U422" s="52" t="s">
        <v>47</v>
      </c>
      <c r="V422" s="52" t="s">
        <v>2655</v>
      </c>
      <c r="W422" s="52" t="str">
        <f>Table1[[#This Row],[Standard code for all incident types (Y/N)]]</f>
        <v xml:space="preserve">No </v>
      </c>
      <c r="X422" s="52" t="str">
        <f>Table1[[#This Row],[Standard Opt/Mandatory]]</f>
        <v>n/a</v>
      </c>
      <c r="Y422" s="52" t="str">
        <f>Table1[[#This Row],[Standard code for all incident types (Y/N)]]</f>
        <v xml:space="preserve">No </v>
      </c>
      <c r="Z422" s="52" t="str">
        <f>Table1[[#This Row],[Standard Opt/Mandatory]]</f>
        <v>n/a</v>
      </c>
      <c r="AA422" s="52" t="str">
        <f>Table1[[#This Row],[Standard code for all incident types (Y/N)]]</f>
        <v xml:space="preserve">No </v>
      </c>
      <c r="AB422" s="52" t="str">
        <f>Table1[[#This Row],[Standard Opt/Mandatory]]</f>
        <v>n/a</v>
      </c>
      <c r="AC422" s="52" t="str">
        <f>Table1[[#This Row],[Standard code for all incident types (Y/N)]]</f>
        <v xml:space="preserve">No </v>
      </c>
      <c r="AD422" s="52" t="str">
        <f>Table1[[#This Row],[Standard Opt/Mandatory]]</f>
        <v>n/a</v>
      </c>
      <c r="AE422" s="52" t="str">
        <f>Table1[[#This Row],[Standard code for all incident types (Y/N)]]</f>
        <v xml:space="preserve">No </v>
      </c>
      <c r="AF422" s="52" t="str">
        <f>Table1[[#This Row],[Standard Opt/Mandatory]]</f>
        <v>n/a</v>
      </c>
      <c r="AG422" s="52"/>
    </row>
    <row r="423" spans="1:33" ht="15" customHeight="1" x14ac:dyDescent="0.25">
      <c r="A423" s="52">
        <f t="shared" si="159"/>
        <v>3</v>
      </c>
      <c r="B423" s="52">
        <f t="shared" si="160"/>
        <v>6</v>
      </c>
      <c r="C423" s="52">
        <f t="shared" si="161"/>
        <v>1</v>
      </c>
      <c r="D423" s="52">
        <f t="shared" si="162"/>
        <v>2</v>
      </c>
      <c r="E423" s="61" t="str">
        <f t="shared" si="134"/>
        <v>3.6.1.2</v>
      </c>
      <c r="F423" s="52" t="s">
        <v>2694</v>
      </c>
      <c r="G423" s="52" t="str">
        <f t="shared" si="124"/>
        <v>3 - Outcome based codes</v>
      </c>
      <c r="H423" s="52" t="s">
        <v>1626</v>
      </c>
      <c r="I423" s="52" t="str">
        <f t="shared" si="125"/>
        <v>3.6 - Information governance incident</v>
      </c>
      <c r="J423" s="52" t="s">
        <v>2882</v>
      </c>
      <c r="K423" s="52" t="str">
        <f t="shared" si="126"/>
        <v>3.6.1 - Ig toolkit severity level (HSCIC)</v>
      </c>
      <c r="L423" s="52" t="s">
        <v>1527</v>
      </c>
      <c r="M423" s="52" t="str">
        <f t="shared" si="127"/>
        <v>3.6.1.2 - Level 1</v>
      </c>
      <c r="N423" s="56" t="str">
        <f t="shared" si="128"/>
        <v>Level 1</v>
      </c>
      <c r="O423" s="56" t="str">
        <f>Table1[Full Reference Number]&amp;" - "&amp;Table1[Final Code level Name]</f>
        <v>3.6.1.2 - Level 1</v>
      </c>
      <c r="P423" s="56"/>
      <c r="Q423" s="52" t="s">
        <v>1728</v>
      </c>
      <c r="R423" s="52" t="s">
        <v>1561</v>
      </c>
      <c r="S423" s="52" t="s">
        <v>1746</v>
      </c>
      <c r="T423" s="52" t="s">
        <v>1561</v>
      </c>
      <c r="U423" s="52" t="s">
        <v>47</v>
      </c>
      <c r="V423" s="52" t="s">
        <v>2655</v>
      </c>
      <c r="W423" s="52" t="str">
        <f>Table1[[#This Row],[Standard code for all incident types (Y/N)]]</f>
        <v xml:space="preserve">No </v>
      </c>
      <c r="X423" s="52" t="str">
        <f>Table1[[#This Row],[Standard Opt/Mandatory]]</f>
        <v>n/a</v>
      </c>
      <c r="Y423" s="52" t="str">
        <f>Table1[[#This Row],[Standard code for all incident types (Y/N)]]</f>
        <v xml:space="preserve">No </v>
      </c>
      <c r="Z423" s="52" t="str">
        <f>Table1[[#This Row],[Standard Opt/Mandatory]]</f>
        <v>n/a</v>
      </c>
      <c r="AA423" s="52" t="str">
        <f>Table1[[#This Row],[Standard code for all incident types (Y/N)]]</f>
        <v xml:space="preserve">No </v>
      </c>
      <c r="AB423" s="52" t="str">
        <f>Table1[[#This Row],[Standard Opt/Mandatory]]</f>
        <v>n/a</v>
      </c>
      <c r="AC423" s="52" t="str">
        <f>Table1[[#This Row],[Standard code for all incident types (Y/N)]]</f>
        <v xml:space="preserve">No </v>
      </c>
      <c r="AD423" s="52" t="str">
        <f>Table1[[#This Row],[Standard Opt/Mandatory]]</f>
        <v>n/a</v>
      </c>
      <c r="AE423" s="52" t="str">
        <f>Table1[[#This Row],[Standard code for all incident types (Y/N)]]</f>
        <v xml:space="preserve">No </v>
      </c>
      <c r="AF423" s="52" t="str">
        <f>Table1[[#This Row],[Standard Opt/Mandatory]]</f>
        <v>n/a</v>
      </c>
      <c r="AG423" s="52" t="s">
        <v>2686</v>
      </c>
    </row>
    <row r="424" spans="1:33" ht="15" customHeight="1" x14ac:dyDescent="0.25">
      <c r="A424" s="52">
        <f t="shared" si="159"/>
        <v>3</v>
      </c>
      <c r="B424" s="52">
        <f t="shared" si="160"/>
        <v>6</v>
      </c>
      <c r="C424" s="52">
        <f t="shared" si="161"/>
        <v>1</v>
      </c>
      <c r="D424" s="52">
        <f t="shared" si="162"/>
        <v>3</v>
      </c>
      <c r="E424" s="61" t="str">
        <f t="shared" si="134"/>
        <v>3.6.1.3</v>
      </c>
      <c r="F424" s="52" t="s">
        <v>2694</v>
      </c>
      <c r="G424" s="52" t="str">
        <f t="shared" si="124"/>
        <v>3 - Outcome based codes</v>
      </c>
      <c r="H424" s="52" t="s">
        <v>1626</v>
      </c>
      <c r="I424" s="52" t="str">
        <f t="shared" si="125"/>
        <v>3.6 - Information governance incident</v>
      </c>
      <c r="J424" s="52" t="s">
        <v>2882</v>
      </c>
      <c r="K424" s="52" t="str">
        <f t="shared" si="126"/>
        <v>3.6.1 - Ig toolkit severity level (HSCIC)</v>
      </c>
      <c r="L424" s="52" t="s">
        <v>1528</v>
      </c>
      <c r="M424" s="52" t="str">
        <f t="shared" si="127"/>
        <v>3.6.1.3 - Level 2</v>
      </c>
      <c r="N424" s="56" t="str">
        <f t="shared" si="128"/>
        <v>Level 2</v>
      </c>
      <c r="O424" s="56" t="str">
        <f>Table1[Full Reference Number]&amp;" - "&amp;Table1[Final Code level Name]</f>
        <v>3.6.1.3 - Level 2</v>
      </c>
      <c r="P424" s="56"/>
      <c r="Q424" s="52" t="s">
        <v>1728</v>
      </c>
      <c r="R424" s="52" t="s">
        <v>1561</v>
      </c>
      <c r="S424" s="52" t="s">
        <v>1746</v>
      </c>
      <c r="T424" s="52" t="s">
        <v>1561</v>
      </c>
      <c r="U424" s="52" t="s">
        <v>47</v>
      </c>
      <c r="V424" s="52" t="s">
        <v>2655</v>
      </c>
      <c r="W424" s="52" t="str">
        <f>Table1[[#This Row],[Standard code for all incident types (Y/N)]]</f>
        <v xml:space="preserve">No </v>
      </c>
      <c r="X424" s="52" t="str">
        <f>Table1[[#This Row],[Standard Opt/Mandatory]]</f>
        <v>n/a</v>
      </c>
      <c r="Y424" s="52" t="str">
        <f>Table1[[#This Row],[Standard code for all incident types (Y/N)]]</f>
        <v xml:space="preserve">No </v>
      </c>
      <c r="Z424" s="52" t="str">
        <f>Table1[[#This Row],[Standard Opt/Mandatory]]</f>
        <v>n/a</v>
      </c>
      <c r="AA424" s="52" t="str">
        <f>Table1[[#This Row],[Standard code for all incident types (Y/N)]]</f>
        <v xml:space="preserve">No </v>
      </c>
      <c r="AB424" s="52" t="str">
        <f>Table1[[#This Row],[Standard Opt/Mandatory]]</f>
        <v>n/a</v>
      </c>
      <c r="AC424" s="52" t="str">
        <f>Table1[[#This Row],[Standard code for all incident types (Y/N)]]</f>
        <v xml:space="preserve">No </v>
      </c>
      <c r="AD424" s="52" t="str">
        <f>Table1[[#This Row],[Standard Opt/Mandatory]]</f>
        <v>n/a</v>
      </c>
      <c r="AE424" s="52" t="str">
        <f>Table1[[#This Row],[Standard code for all incident types (Y/N)]]</f>
        <v xml:space="preserve">No </v>
      </c>
      <c r="AF424" s="52" t="str">
        <f>Table1[[#This Row],[Standard Opt/Mandatory]]</f>
        <v>n/a</v>
      </c>
      <c r="AG424" s="52" t="s">
        <v>2686</v>
      </c>
    </row>
    <row r="425" spans="1:33" ht="15" customHeight="1" x14ac:dyDescent="0.25">
      <c r="A425" s="52">
        <f t="shared" si="159"/>
        <v>3</v>
      </c>
      <c r="B425" s="52">
        <f t="shared" si="160"/>
        <v>6</v>
      </c>
      <c r="C425" s="52">
        <f t="shared" si="161"/>
        <v>2</v>
      </c>
      <c r="D425" s="52" t="str">
        <f t="shared" si="162"/>
        <v/>
      </c>
      <c r="E425" s="61" t="str">
        <f t="shared" si="134"/>
        <v>3.6.2</v>
      </c>
      <c r="F425" s="52" t="s">
        <v>2694</v>
      </c>
      <c r="G425" s="52" t="str">
        <f t="shared" si="124"/>
        <v>3 - Outcome based codes</v>
      </c>
      <c r="H425" s="52" t="s">
        <v>1626</v>
      </c>
      <c r="I425" s="52" t="str">
        <f t="shared" si="125"/>
        <v>3.6 - Information governance incident</v>
      </c>
      <c r="J425" s="52" t="s">
        <v>2883</v>
      </c>
      <c r="K425" s="52" t="str">
        <f t="shared" si="126"/>
        <v>3.6.2 - Number of records involved (HSCIC)</v>
      </c>
      <c r="L425" s="52"/>
      <c r="M425" s="52" t="str">
        <f t="shared" si="127"/>
        <v/>
      </c>
      <c r="N425" s="56" t="str">
        <f t="shared" si="128"/>
        <v>Number of records involved (HSCIC)</v>
      </c>
      <c r="O425" s="56" t="str">
        <f>Table1[Full Reference Number]&amp;" - "&amp;Table1[Final Code level Name]</f>
        <v>3.6.2 - Number of records involved (HSCIC)</v>
      </c>
      <c r="P425" s="56" t="s">
        <v>2656</v>
      </c>
      <c r="Q425" s="52" t="s">
        <v>134</v>
      </c>
      <c r="R425" s="52" t="s">
        <v>1561</v>
      </c>
      <c r="S425" s="52" t="s">
        <v>1746</v>
      </c>
      <c r="T425" s="52" t="s">
        <v>1561</v>
      </c>
      <c r="U425" s="52" t="s">
        <v>47</v>
      </c>
      <c r="V425" s="52" t="s">
        <v>1727</v>
      </c>
      <c r="W425" s="52" t="str">
        <f>Table1[[#This Row],[Standard code for all incident types (Y/N)]]</f>
        <v xml:space="preserve">No </v>
      </c>
      <c r="X425" s="52" t="str">
        <f>Table1[[#This Row],[Standard Opt/Mandatory]]</f>
        <v>n/a</v>
      </c>
      <c r="Y425" s="52" t="str">
        <f>Table1[[#This Row],[Standard code for all incident types (Y/N)]]</f>
        <v xml:space="preserve">No </v>
      </c>
      <c r="Z425" s="52" t="str">
        <f>Table1[[#This Row],[Standard Opt/Mandatory]]</f>
        <v>n/a</v>
      </c>
      <c r="AA425" s="52" t="str">
        <f>Table1[[#This Row],[Standard code for all incident types (Y/N)]]</f>
        <v xml:space="preserve">No </v>
      </c>
      <c r="AB425" s="52" t="str">
        <f>Table1[[#This Row],[Standard Opt/Mandatory]]</f>
        <v>n/a</v>
      </c>
      <c r="AC425" s="52" t="str">
        <f>Table1[[#This Row],[Standard code for all incident types (Y/N)]]</f>
        <v xml:space="preserve">No </v>
      </c>
      <c r="AD425" s="52" t="str">
        <f>Table1[[#This Row],[Standard Opt/Mandatory]]</f>
        <v>n/a</v>
      </c>
      <c r="AE425" s="52" t="str">
        <f>Table1[[#This Row],[Standard code for all incident types (Y/N)]]</f>
        <v xml:space="preserve">No </v>
      </c>
      <c r="AF425" s="52" t="str">
        <f>Table1[[#This Row],[Standard Opt/Mandatory]]</f>
        <v>n/a</v>
      </c>
      <c r="AG425" s="52"/>
    </row>
    <row r="426" spans="1:33" s="48" customFormat="1" ht="15" customHeight="1" x14ac:dyDescent="0.25">
      <c r="A426" s="52">
        <f t="shared" si="159"/>
        <v>3</v>
      </c>
      <c r="B426" s="52">
        <f t="shared" si="160"/>
        <v>6</v>
      </c>
      <c r="C426" s="52">
        <f t="shared" si="161"/>
        <v>3</v>
      </c>
      <c r="D426" s="52" t="str">
        <f t="shared" si="162"/>
        <v/>
      </c>
      <c r="E426" s="61" t="str">
        <f t="shared" si="134"/>
        <v>3.6.3</v>
      </c>
      <c r="F426" s="52" t="s">
        <v>2694</v>
      </c>
      <c r="G426" s="52" t="str">
        <f t="shared" si="124"/>
        <v>3 - Outcome based codes</v>
      </c>
      <c r="H426" s="52" t="s">
        <v>1626</v>
      </c>
      <c r="I426" s="52" t="str">
        <f t="shared" si="125"/>
        <v>3.6 - Information governance incident</v>
      </c>
      <c r="J426" s="52" t="s">
        <v>2884</v>
      </c>
      <c r="K426" s="52" t="str">
        <f t="shared" si="126"/>
        <v>3.6.3 - Breach type (HSCIC)</v>
      </c>
      <c r="L426" s="52"/>
      <c r="M426" s="52" t="str">
        <f t="shared" si="127"/>
        <v/>
      </c>
      <c r="N426" s="56" t="str">
        <f t="shared" si="128"/>
        <v>Breach type (HSCIC)</v>
      </c>
      <c r="O426" s="56" t="str">
        <f>Table1[Full Reference Number]&amp;" - "&amp;Table1[Final Code level Name]</f>
        <v>3.6.3 - Breach type (HSCIC)</v>
      </c>
      <c r="P426" s="56"/>
      <c r="Q426" s="52" t="s">
        <v>837</v>
      </c>
      <c r="R426" s="52" t="s">
        <v>1561</v>
      </c>
      <c r="S426" s="52" t="s">
        <v>1746</v>
      </c>
      <c r="T426" s="52" t="s">
        <v>1561</v>
      </c>
      <c r="U426" s="52" t="s">
        <v>47</v>
      </c>
      <c r="V426" s="52" t="s">
        <v>1727</v>
      </c>
      <c r="W426" s="52" t="str">
        <f>Table1[[#This Row],[Standard code for all incident types (Y/N)]]</f>
        <v xml:space="preserve">No </v>
      </c>
      <c r="X426" s="52" t="str">
        <f>Table1[[#This Row],[Standard Opt/Mandatory]]</f>
        <v>n/a</v>
      </c>
      <c r="Y426" s="52" t="str">
        <f>Table1[[#This Row],[Standard code for all incident types (Y/N)]]</f>
        <v xml:space="preserve">No </v>
      </c>
      <c r="Z426" s="52" t="str">
        <f>Table1[[#This Row],[Standard Opt/Mandatory]]</f>
        <v>n/a</v>
      </c>
      <c r="AA426" s="52" t="str">
        <f>Table1[[#This Row],[Standard code for all incident types (Y/N)]]</f>
        <v xml:space="preserve">No </v>
      </c>
      <c r="AB426" s="52" t="str">
        <f>Table1[[#This Row],[Standard Opt/Mandatory]]</f>
        <v>n/a</v>
      </c>
      <c r="AC426" s="52" t="str">
        <f>Table1[[#This Row],[Standard code for all incident types (Y/N)]]</f>
        <v xml:space="preserve">No </v>
      </c>
      <c r="AD426" s="52" t="str">
        <f>Table1[[#This Row],[Standard Opt/Mandatory]]</f>
        <v>n/a</v>
      </c>
      <c r="AE426" s="52" t="str">
        <f>Table1[[#This Row],[Standard code for all incident types (Y/N)]]</f>
        <v xml:space="preserve">No </v>
      </c>
      <c r="AF426" s="52" t="str">
        <f>Table1[[#This Row],[Standard Opt/Mandatory]]</f>
        <v>n/a</v>
      </c>
      <c r="AG426" s="52"/>
    </row>
    <row r="427" spans="1:33" ht="15" customHeight="1" x14ac:dyDescent="0.25">
      <c r="A427" s="52">
        <f t="shared" si="159"/>
        <v>3</v>
      </c>
      <c r="B427" s="52">
        <f t="shared" si="160"/>
        <v>6</v>
      </c>
      <c r="C427" s="52">
        <f t="shared" si="161"/>
        <v>3</v>
      </c>
      <c r="D427" s="52">
        <f t="shared" si="162"/>
        <v>1</v>
      </c>
      <c r="E427" s="61" t="str">
        <f t="shared" si="134"/>
        <v>3.6.3.1</v>
      </c>
      <c r="F427" s="52" t="s">
        <v>2694</v>
      </c>
      <c r="G427" s="52" t="str">
        <f t="shared" si="124"/>
        <v>3 - Outcome based codes</v>
      </c>
      <c r="H427" s="52" t="s">
        <v>1626</v>
      </c>
      <c r="I427" s="52" t="str">
        <f t="shared" si="125"/>
        <v>3.6 - Information governance incident</v>
      </c>
      <c r="J427" s="52" t="s">
        <v>2884</v>
      </c>
      <c r="K427" s="52" t="str">
        <f t="shared" si="126"/>
        <v>3.6.3 - Breach type (HSCIC)</v>
      </c>
      <c r="L427" s="52" t="s">
        <v>1376</v>
      </c>
      <c r="M427" s="52" t="str">
        <f t="shared" si="127"/>
        <v>3.6.3.1 - Corruption or inability to recover electronic data</v>
      </c>
      <c r="N427" s="56" t="str">
        <f t="shared" si="128"/>
        <v>Corruption or inability to recover electronic data</v>
      </c>
      <c r="O427" s="56" t="str">
        <f>Table1[Full Reference Number]&amp;" - "&amp;Table1[Final Code level Name]</f>
        <v>3.6.3.1 - Corruption or inability to recover electronic data</v>
      </c>
      <c r="P427" s="56"/>
      <c r="Q427" s="52" t="s">
        <v>1728</v>
      </c>
      <c r="R427" s="52" t="s">
        <v>1561</v>
      </c>
      <c r="S427" s="52" t="s">
        <v>1746</v>
      </c>
      <c r="T427" s="52" t="s">
        <v>1561</v>
      </c>
      <c r="U427" s="52" t="s">
        <v>47</v>
      </c>
      <c r="V427" s="52" t="s">
        <v>2655</v>
      </c>
      <c r="W427" s="52" t="str">
        <f>Table1[[#This Row],[Standard code for all incident types (Y/N)]]</f>
        <v xml:space="preserve">No </v>
      </c>
      <c r="X427" s="52" t="str">
        <f>Table1[[#This Row],[Standard Opt/Mandatory]]</f>
        <v>n/a</v>
      </c>
      <c r="Y427" s="52" t="str">
        <f>Table1[[#This Row],[Standard code for all incident types (Y/N)]]</f>
        <v xml:space="preserve">No </v>
      </c>
      <c r="Z427" s="52" t="str">
        <f>Table1[[#This Row],[Standard Opt/Mandatory]]</f>
        <v>n/a</v>
      </c>
      <c r="AA427" s="52" t="str">
        <f>Table1[[#This Row],[Standard code for all incident types (Y/N)]]</f>
        <v xml:space="preserve">No </v>
      </c>
      <c r="AB427" s="52" t="str">
        <f>Table1[[#This Row],[Standard Opt/Mandatory]]</f>
        <v>n/a</v>
      </c>
      <c r="AC427" s="52" t="str">
        <f>Table1[[#This Row],[Standard code for all incident types (Y/N)]]</f>
        <v xml:space="preserve">No </v>
      </c>
      <c r="AD427" s="52" t="str">
        <f>Table1[[#This Row],[Standard Opt/Mandatory]]</f>
        <v>n/a</v>
      </c>
      <c r="AE427" s="52" t="str">
        <f>Table1[[#This Row],[Standard code for all incident types (Y/N)]]</f>
        <v xml:space="preserve">No </v>
      </c>
      <c r="AF427" s="52" t="str">
        <f>Table1[[#This Row],[Standard Opt/Mandatory]]</f>
        <v>n/a</v>
      </c>
      <c r="AG427" s="52"/>
    </row>
    <row r="428" spans="1:33" ht="15" customHeight="1" x14ac:dyDescent="0.25">
      <c r="A428" s="52">
        <f t="shared" si="159"/>
        <v>3</v>
      </c>
      <c r="B428" s="52">
        <f t="shared" si="160"/>
        <v>6</v>
      </c>
      <c r="C428" s="52">
        <f t="shared" si="161"/>
        <v>3</v>
      </c>
      <c r="D428" s="52">
        <f t="shared" si="162"/>
        <v>2</v>
      </c>
      <c r="E428" s="61" t="str">
        <f t="shared" si="134"/>
        <v>3.6.3.2</v>
      </c>
      <c r="F428" s="52" t="s">
        <v>2694</v>
      </c>
      <c r="G428" s="52" t="str">
        <f t="shared" si="124"/>
        <v>3 - Outcome based codes</v>
      </c>
      <c r="H428" s="52" t="s">
        <v>1626</v>
      </c>
      <c r="I428" s="52" t="str">
        <f t="shared" si="125"/>
        <v>3.6 - Information governance incident</v>
      </c>
      <c r="J428" s="52" t="s">
        <v>2884</v>
      </c>
      <c r="K428" s="52" t="str">
        <f t="shared" si="126"/>
        <v>3.6.3 - Breach type (HSCIC)</v>
      </c>
      <c r="L428" s="52" t="s">
        <v>2853</v>
      </c>
      <c r="M428" s="52" t="str">
        <f t="shared" si="127"/>
        <v>3.6.3.2 - Disclosed in error</v>
      </c>
      <c r="N428" s="56" t="str">
        <f t="shared" si="128"/>
        <v>Disclosed in error</v>
      </c>
      <c r="O428" s="56" t="str">
        <f>Table1[Full Reference Number]&amp;" - "&amp;Table1[Final Code level Name]</f>
        <v>3.6.3.2 - Disclosed in error</v>
      </c>
      <c r="P428" s="56"/>
      <c r="Q428" s="52" t="s">
        <v>1728</v>
      </c>
      <c r="R428" s="52" t="s">
        <v>1561</v>
      </c>
      <c r="S428" s="52" t="s">
        <v>1746</v>
      </c>
      <c r="T428" s="52" t="s">
        <v>1561</v>
      </c>
      <c r="U428" s="52" t="s">
        <v>47</v>
      </c>
      <c r="V428" s="52" t="s">
        <v>2655</v>
      </c>
      <c r="W428" s="52" t="str">
        <f>Table1[[#This Row],[Standard code for all incident types (Y/N)]]</f>
        <v xml:space="preserve">No </v>
      </c>
      <c r="X428" s="52" t="str">
        <f>Table1[[#This Row],[Standard Opt/Mandatory]]</f>
        <v>n/a</v>
      </c>
      <c r="Y428" s="52" t="str">
        <f>Table1[[#This Row],[Standard code for all incident types (Y/N)]]</f>
        <v xml:space="preserve">No </v>
      </c>
      <c r="Z428" s="52" t="str">
        <f>Table1[[#This Row],[Standard Opt/Mandatory]]</f>
        <v>n/a</v>
      </c>
      <c r="AA428" s="52" t="str">
        <f>Table1[[#This Row],[Standard code for all incident types (Y/N)]]</f>
        <v xml:space="preserve">No </v>
      </c>
      <c r="AB428" s="52" t="str">
        <f>Table1[[#This Row],[Standard Opt/Mandatory]]</f>
        <v>n/a</v>
      </c>
      <c r="AC428" s="52" t="str">
        <f>Table1[[#This Row],[Standard code for all incident types (Y/N)]]</f>
        <v xml:space="preserve">No </v>
      </c>
      <c r="AD428" s="52" t="str">
        <f>Table1[[#This Row],[Standard Opt/Mandatory]]</f>
        <v>n/a</v>
      </c>
      <c r="AE428" s="52" t="str">
        <f>Table1[[#This Row],[Standard code for all incident types (Y/N)]]</f>
        <v xml:space="preserve">No </v>
      </c>
      <c r="AF428" s="52" t="str">
        <f>Table1[[#This Row],[Standard Opt/Mandatory]]</f>
        <v>n/a</v>
      </c>
      <c r="AG428" s="52"/>
    </row>
    <row r="429" spans="1:33" ht="15" customHeight="1" x14ac:dyDescent="0.25">
      <c r="A429" s="52">
        <f t="shared" si="159"/>
        <v>3</v>
      </c>
      <c r="B429" s="52">
        <f t="shared" si="160"/>
        <v>6</v>
      </c>
      <c r="C429" s="52">
        <f t="shared" si="161"/>
        <v>3</v>
      </c>
      <c r="D429" s="52">
        <f t="shared" si="162"/>
        <v>3</v>
      </c>
      <c r="E429" s="61" t="str">
        <f t="shared" si="134"/>
        <v>3.6.3.3</v>
      </c>
      <c r="F429" s="52" t="s">
        <v>2694</v>
      </c>
      <c r="G429" s="52" t="str">
        <f t="shared" si="124"/>
        <v>3 - Outcome based codes</v>
      </c>
      <c r="H429" s="52" t="s">
        <v>1626</v>
      </c>
      <c r="I429" s="52" t="str">
        <f t="shared" si="125"/>
        <v>3.6 - Information governance incident</v>
      </c>
      <c r="J429" s="52" t="s">
        <v>2884</v>
      </c>
      <c r="K429" s="52" t="str">
        <f t="shared" si="126"/>
        <v>3.6.3 - Breach type (HSCIC)</v>
      </c>
      <c r="L429" s="52" t="s">
        <v>2854</v>
      </c>
      <c r="M429" s="52" t="str">
        <f t="shared" si="127"/>
        <v>3.6.3.3 - Lost in transit</v>
      </c>
      <c r="N429" s="56" t="str">
        <f t="shared" si="128"/>
        <v>Lost in transit</v>
      </c>
      <c r="O429" s="56" t="str">
        <f>Table1[Full Reference Number]&amp;" - "&amp;Table1[Final Code level Name]</f>
        <v>3.6.3.3 - Lost in transit</v>
      </c>
      <c r="P429" s="56"/>
      <c r="Q429" s="52" t="s">
        <v>1728</v>
      </c>
      <c r="R429" s="52" t="s">
        <v>1561</v>
      </c>
      <c r="S429" s="52" t="s">
        <v>1746</v>
      </c>
      <c r="T429" s="52" t="s">
        <v>1561</v>
      </c>
      <c r="U429" s="52" t="s">
        <v>47</v>
      </c>
      <c r="V429" s="52" t="s">
        <v>2655</v>
      </c>
      <c r="W429" s="52" t="str">
        <f>Table1[[#This Row],[Standard code for all incident types (Y/N)]]</f>
        <v xml:space="preserve">No </v>
      </c>
      <c r="X429" s="52" t="str">
        <f>Table1[[#This Row],[Standard Opt/Mandatory]]</f>
        <v>n/a</v>
      </c>
      <c r="Y429" s="52" t="str">
        <f>Table1[[#This Row],[Standard code for all incident types (Y/N)]]</f>
        <v xml:space="preserve">No </v>
      </c>
      <c r="Z429" s="52" t="str">
        <f>Table1[[#This Row],[Standard Opt/Mandatory]]</f>
        <v>n/a</v>
      </c>
      <c r="AA429" s="52" t="str">
        <f>Table1[[#This Row],[Standard code for all incident types (Y/N)]]</f>
        <v xml:space="preserve">No </v>
      </c>
      <c r="AB429" s="52" t="str">
        <f>Table1[[#This Row],[Standard Opt/Mandatory]]</f>
        <v>n/a</v>
      </c>
      <c r="AC429" s="52" t="str">
        <f>Table1[[#This Row],[Standard code for all incident types (Y/N)]]</f>
        <v xml:space="preserve">No </v>
      </c>
      <c r="AD429" s="52" t="str">
        <f>Table1[[#This Row],[Standard Opt/Mandatory]]</f>
        <v>n/a</v>
      </c>
      <c r="AE429" s="52" t="str">
        <f>Table1[[#This Row],[Standard code for all incident types (Y/N)]]</f>
        <v xml:space="preserve">No </v>
      </c>
      <c r="AF429" s="52" t="str">
        <f>Table1[[#This Row],[Standard Opt/Mandatory]]</f>
        <v>n/a</v>
      </c>
      <c r="AG429" s="52"/>
    </row>
    <row r="430" spans="1:33" ht="15" customHeight="1" x14ac:dyDescent="0.25">
      <c r="A430" s="52">
        <f t="shared" si="159"/>
        <v>3</v>
      </c>
      <c r="B430" s="52">
        <f t="shared" si="160"/>
        <v>6</v>
      </c>
      <c r="C430" s="52">
        <f t="shared" si="161"/>
        <v>3</v>
      </c>
      <c r="D430" s="52">
        <f t="shared" si="162"/>
        <v>4</v>
      </c>
      <c r="E430" s="61" t="str">
        <f t="shared" si="134"/>
        <v>3.6.3.4</v>
      </c>
      <c r="F430" s="52" t="s">
        <v>2694</v>
      </c>
      <c r="G430" s="52" t="str">
        <f t="shared" si="124"/>
        <v>3 - Outcome based codes</v>
      </c>
      <c r="H430" s="52" t="s">
        <v>1626</v>
      </c>
      <c r="I430" s="52" t="str">
        <f t="shared" si="125"/>
        <v>3.6 - Information governance incident</v>
      </c>
      <c r="J430" s="52" t="s">
        <v>2884</v>
      </c>
      <c r="K430" s="52" t="str">
        <f t="shared" si="126"/>
        <v>3.6.3 - Breach type (HSCIC)</v>
      </c>
      <c r="L430" s="52" t="s">
        <v>1379</v>
      </c>
      <c r="M430" s="52" t="str">
        <f t="shared" si="127"/>
        <v>3.6.3.4 - Lost or stolen hardware</v>
      </c>
      <c r="N430" s="56" t="str">
        <f t="shared" si="128"/>
        <v>Lost or stolen hardware</v>
      </c>
      <c r="O430" s="56" t="str">
        <f>Table1[Full Reference Number]&amp;" - "&amp;Table1[Final Code level Name]</f>
        <v>3.6.3.4 - Lost or stolen hardware</v>
      </c>
      <c r="P430" s="56"/>
      <c r="Q430" s="52" t="s">
        <v>1728</v>
      </c>
      <c r="R430" s="52" t="s">
        <v>1561</v>
      </c>
      <c r="S430" s="52" t="s">
        <v>1746</v>
      </c>
      <c r="T430" s="52" t="s">
        <v>1561</v>
      </c>
      <c r="U430" s="52" t="s">
        <v>47</v>
      </c>
      <c r="V430" s="52" t="s">
        <v>2655</v>
      </c>
      <c r="W430" s="52" t="str">
        <f>Table1[[#This Row],[Standard code for all incident types (Y/N)]]</f>
        <v xml:space="preserve">No </v>
      </c>
      <c r="X430" s="52" t="str">
        <f>Table1[[#This Row],[Standard Opt/Mandatory]]</f>
        <v>n/a</v>
      </c>
      <c r="Y430" s="52" t="str">
        <f>Table1[[#This Row],[Standard code for all incident types (Y/N)]]</f>
        <v xml:space="preserve">No </v>
      </c>
      <c r="Z430" s="52" t="str">
        <f>Table1[[#This Row],[Standard Opt/Mandatory]]</f>
        <v>n/a</v>
      </c>
      <c r="AA430" s="52" t="str">
        <f>Table1[[#This Row],[Standard code for all incident types (Y/N)]]</f>
        <v xml:space="preserve">No </v>
      </c>
      <c r="AB430" s="52" t="str">
        <f>Table1[[#This Row],[Standard Opt/Mandatory]]</f>
        <v>n/a</v>
      </c>
      <c r="AC430" s="52" t="str">
        <f>Table1[[#This Row],[Standard code for all incident types (Y/N)]]</f>
        <v xml:space="preserve">No </v>
      </c>
      <c r="AD430" s="52" t="str">
        <f>Table1[[#This Row],[Standard Opt/Mandatory]]</f>
        <v>n/a</v>
      </c>
      <c r="AE430" s="52" t="str">
        <f>Table1[[#This Row],[Standard code for all incident types (Y/N)]]</f>
        <v xml:space="preserve">No </v>
      </c>
      <c r="AF430" s="52" t="str">
        <f>Table1[[#This Row],[Standard Opt/Mandatory]]</f>
        <v>n/a</v>
      </c>
      <c r="AG430" s="52"/>
    </row>
    <row r="431" spans="1:33" ht="15" customHeight="1" x14ac:dyDescent="0.25">
      <c r="A431" s="52">
        <f t="shared" si="159"/>
        <v>3</v>
      </c>
      <c r="B431" s="52">
        <f t="shared" si="160"/>
        <v>6</v>
      </c>
      <c r="C431" s="52">
        <f t="shared" si="161"/>
        <v>3</v>
      </c>
      <c r="D431" s="52">
        <f t="shared" si="162"/>
        <v>5</v>
      </c>
      <c r="E431" s="61" t="str">
        <f t="shared" si="134"/>
        <v>3.6.3.5</v>
      </c>
      <c r="F431" s="52" t="s">
        <v>2694</v>
      </c>
      <c r="G431" s="52" t="str">
        <f t="shared" si="124"/>
        <v>3 - Outcome based codes</v>
      </c>
      <c r="H431" s="52" t="s">
        <v>1626</v>
      </c>
      <c r="I431" s="52" t="str">
        <f t="shared" si="125"/>
        <v>3.6 - Information governance incident</v>
      </c>
      <c r="J431" s="52" t="s">
        <v>2884</v>
      </c>
      <c r="K431" s="52" t="str">
        <f t="shared" si="126"/>
        <v>3.6.3 - Breach type (HSCIC)</v>
      </c>
      <c r="L431" s="52" t="s">
        <v>1380</v>
      </c>
      <c r="M431" s="52" t="str">
        <f t="shared" si="127"/>
        <v>3.6.3.5 - Lost or stolen paperwork</v>
      </c>
      <c r="N431" s="56" t="str">
        <f t="shared" si="128"/>
        <v>Lost or stolen paperwork</v>
      </c>
      <c r="O431" s="56" t="str">
        <f>Table1[Full Reference Number]&amp;" - "&amp;Table1[Final Code level Name]</f>
        <v>3.6.3.5 - Lost or stolen paperwork</v>
      </c>
      <c r="P431" s="56"/>
      <c r="Q431" s="52" t="s">
        <v>1728</v>
      </c>
      <c r="R431" s="52" t="s">
        <v>1561</v>
      </c>
      <c r="S431" s="52" t="s">
        <v>1746</v>
      </c>
      <c r="T431" s="52" t="s">
        <v>1561</v>
      </c>
      <c r="U431" s="52" t="s">
        <v>47</v>
      </c>
      <c r="V431" s="52" t="s">
        <v>2655</v>
      </c>
      <c r="W431" s="52" t="str">
        <f>Table1[[#This Row],[Standard code for all incident types (Y/N)]]</f>
        <v xml:space="preserve">No </v>
      </c>
      <c r="X431" s="52" t="str">
        <f>Table1[[#This Row],[Standard Opt/Mandatory]]</f>
        <v>n/a</v>
      </c>
      <c r="Y431" s="52" t="str">
        <f>Table1[[#This Row],[Standard code for all incident types (Y/N)]]</f>
        <v xml:space="preserve">No </v>
      </c>
      <c r="Z431" s="52" t="str">
        <f>Table1[[#This Row],[Standard Opt/Mandatory]]</f>
        <v>n/a</v>
      </c>
      <c r="AA431" s="52" t="str">
        <f>Table1[[#This Row],[Standard code for all incident types (Y/N)]]</f>
        <v xml:space="preserve">No </v>
      </c>
      <c r="AB431" s="52" t="str">
        <f>Table1[[#This Row],[Standard Opt/Mandatory]]</f>
        <v>n/a</v>
      </c>
      <c r="AC431" s="52" t="str">
        <f>Table1[[#This Row],[Standard code for all incident types (Y/N)]]</f>
        <v xml:space="preserve">No </v>
      </c>
      <c r="AD431" s="52" t="str">
        <f>Table1[[#This Row],[Standard Opt/Mandatory]]</f>
        <v>n/a</v>
      </c>
      <c r="AE431" s="52" t="str">
        <f>Table1[[#This Row],[Standard code for all incident types (Y/N)]]</f>
        <v xml:space="preserve">No </v>
      </c>
      <c r="AF431" s="52" t="str">
        <f>Table1[[#This Row],[Standard Opt/Mandatory]]</f>
        <v>n/a</v>
      </c>
      <c r="AG431" s="52"/>
    </row>
    <row r="432" spans="1:33" ht="15" customHeight="1" x14ac:dyDescent="0.25">
      <c r="A432" s="52">
        <f t="shared" si="159"/>
        <v>3</v>
      </c>
      <c r="B432" s="52">
        <f t="shared" si="160"/>
        <v>6</v>
      </c>
      <c r="C432" s="52">
        <f t="shared" si="161"/>
        <v>3</v>
      </c>
      <c r="D432" s="52">
        <f t="shared" si="162"/>
        <v>6</v>
      </c>
      <c r="E432" s="61" t="str">
        <f t="shared" si="134"/>
        <v>3.6.3.6</v>
      </c>
      <c r="F432" s="52" t="s">
        <v>2694</v>
      </c>
      <c r="G432" s="52" t="str">
        <f t="shared" si="124"/>
        <v>3 - Outcome based codes</v>
      </c>
      <c r="H432" s="52" t="s">
        <v>1626</v>
      </c>
      <c r="I432" s="52" t="str">
        <f t="shared" si="125"/>
        <v>3.6 - Information governance incident</v>
      </c>
      <c r="J432" s="52" t="s">
        <v>2884</v>
      </c>
      <c r="K432" s="52" t="str">
        <f t="shared" si="126"/>
        <v>3.6.3 - Breach type (HSCIC)</v>
      </c>
      <c r="L432" s="52" t="s">
        <v>2855</v>
      </c>
      <c r="M432" s="52" t="str">
        <f t="shared" si="127"/>
        <v>3.6.3.6 - Non-secure disposal –hardware</v>
      </c>
      <c r="N432" s="56" t="str">
        <f t="shared" si="128"/>
        <v>Non-secure disposal –hardware</v>
      </c>
      <c r="O432" s="56" t="str">
        <f>Table1[Full Reference Number]&amp;" - "&amp;Table1[Final Code level Name]</f>
        <v>3.6.3.6 - Non-secure disposal –hardware</v>
      </c>
      <c r="P432" s="56"/>
      <c r="Q432" s="52" t="s">
        <v>1728</v>
      </c>
      <c r="R432" s="52" t="s">
        <v>1561</v>
      </c>
      <c r="S432" s="52" t="s">
        <v>1746</v>
      </c>
      <c r="T432" s="52" t="s">
        <v>1561</v>
      </c>
      <c r="U432" s="52" t="s">
        <v>47</v>
      </c>
      <c r="V432" s="52" t="s">
        <v>2655</v>
      </c>
      <c r="W432" s="52" t="str">
        <f>Table1[[#This Row],[Standard code for all incident types (Y/N)]]</f>
        <v xml:space="preserve">No </v>
      </c>
      <c r="X432" s="52" t="str">
        <f>Table1[[#This Row],[Standard Opt/Mandatory]]</f>
        <v>n/a</v>
      </c>
      <c r="Y432" s="52" t="str">
        <f>Table1[[#This Row],[Standard code for all incident types (Y/N)]]</f>
        <v xml:space="preserve">No </v>
      </c>
      <c r="Z432" s="52" t="str">
        <f>Table1[[#This Row],[Standard Opt/Mandatory]]</f>
        <v>n/a</v>
      </c>
      <c r="AA432" s="52" t="str">
        <f>Table1[[#This Row],[Standard code for all incident types (Y/N)]]</f>
        <v xml:space="preserve">No </v>
      </c>
      <c r="AB432" s="52" t="str">
        <f>Table1[[#This Row],[Standard Opt/Mandatory]]</f>
        <v>n/a</v>
      </c>
      <c r="AC432" s="52" t="str">
        <f>Table1[[#This Row],[Standard code for all incident types (Y/N)]]</f>
        <v xml:space="preserve">No </v>
      </c>
      <c r="AD432" s="52" t="str">
        <f>Table1[[#This Row],[Standard Opt/Mandatory]]</f>
        <v>n/a</v>
      </c>
      <c r="AE432" s="52" t="str">
        <f>Table1[[#This Row],[Standard code for all incident types (Y/N)]]</f>
        <v xml:space="preserve">No </v>
      </c>
      <c r="AF432" s="52" t="str">
        <f>Table1[[#This Row],[Standard Opt/Mandatory]]</f>
        <v>n/a</v>
      </c>
      <c r="AG432" s="52"/>
    </row>
    <row r="433" spans="1:33" ht="15" customHeight="1" x14ac:dyDescent="0.25">
      <c r="A433" s="52">
        <f t="shared" si="159"/>
        <v>3</v>
      </c>
      <c r="B433" s="52">
        <f t="shared" si="160"/>
        <v>6</v>
      </c>
      <c r="C433" s="52">
        <f t="shared" si="161"/>
        <v>3</v>
      </c>
      <c r="D433" s="52">
        <f t="shared" si="162"/>
        <v>7</v>
      </c>
      <c r="E433" s="61" t="str">
        <f t="shared" si="134"/>
        <v>3.6.3.7</v>
      </c>
      <c r="F433" s="52" t="s">
        <v>2694</v>
      </c>
      <c r="G433" s="52" t="str">
        <f t="shared" si="124"/>
        <v>3 - Outcome based codes</v>
      </c>
      <c r="H433" s="52" t="s">
        <v>1626</v>
      </c>
      <c r="I433" s="52" t="str">
        <f t="shared" si="125"/>
        <v>3.6 - Information governance incident</v>
      </c>
      <c r="J433" s="52" t="s">
        <v>2884</v>
      </c>
      <c r="K433" s="52" t="str">
        <f t="shared" si="126"/>
        <v>3.6.3 - Breach type (HSCIC)</v>
      </c>
      <c r="L433" s="52" t="s">
        <v>2856</v>
      </c>
      <c r="M433" s="52" t="str">
        <f t="shared" si="127"/>
        <v>3.6.3.7 - Non-secure disposal – paperwork</v>
      </c>
      <c r="N433" s="56" t="str">
        <f t="shared" si="128"/>
        <v>Non-secure disposal – paperwork</v>
      </c>
      <c r="O433" s="56" t="str">
        <f>Table1[Full Reference Number]&amp;" - "&amp;Table1[Final Code level Name]</f>
        <v>3.6.3.7 - Non-secure disposal – paperwork</v>
      </c>
      <c r="P433" s="56"/>
      <c r="Q433" s="52" t="s">
        <v>1728</v>
      </c>
      <c r="R433" s="52" t="s">
        <v>1561</v>
      </c>
      <c r="S433" s="52" t="s">
        <v>1746</v>
      </c>
      <c r="T433" s="52" t="s">
        <v>1561</v>
      </c>
      <c r="U433" s="52" t="s">
        <v>47</v>
      </c>
      <c r="V433" s="52" t="s">
        <v>2655</v>
      </c>
      <c r="W433" s="52" t="str">
        <f>Table1[[#This Row],[Standard code for all incident types (Y/N)]]</f>
        <v xml:space="preserve">No </v>
      </c>
      <c r="X433" s="52" t="str">
        <f>Table1[[#This Row],[Standard Opt/Mandatory]]</f>
        <v>n/a</v>
      </c>
      <c r="Y433" s="52" t="str">
        <f>Table1[[#This Row],[Standard code for all incident types (Y/N)]]</f>
        <v xml:space="preserve">No </v>
      </c>
      <c r="Z433" s="52" t="str">
        <f>Table1[[#This Row],[Standard Opt/Mandatory]]</f>
        <v>n/a</v>
      </c>
      <c r="AA433" s="52" t="str">
        <f>Table1[[#This Row],[Standard code for all incident types (Y/N)]]</f>
        <v xml:space="preserve">No </v>
      </c>
      <c r="AB433" s="52" t="str">
        <f>Table1[[#This Row],[Standard Opt/Mandatory]]</f>
        <v>n/a</v>
      </c>
      <c r="AC433" s="52" t="str">
        <f>Table1[[#This Row],[Standard code for all incident types (Y/N)]]</f>
        <v xml:space="preserve">No </v>
      </c>
      <c r="AD433" s="52" t="str">
        <f>Table1[[#This Row],[Standard Opt/Mandatory]]</f>
        <v>n/a</v>
      </c>
      <c r="AE433" s="52" t="str">
        <f>Table1[[#This Row],[Standard code for all incident types (Y/N)]]</f>
        <v xml:space="preserve">No </v>
      </c>
      <c r="AF433" s="52" t="str">
        <f>Table1[[#This Row],[Standard Opt/Mandatory]]</f>
        <v>n/a</v>
      </c>
      <c r="AG433" s="52"/>
    </row>
    <row r="434" spans="1:33" ht="15" customHeight="1" x14ac:dyDescent="0.25">
      <c r="A434" s="52">
        <f t="shared" si="159"/>
        <v>3</v>
      </c>
      <c r="B434" s="52">
        <f t="shared" si="160"/>
        <v>6</v>
      </c>
      <c r="C434" s="52">
        <f t="shared" si="161"/>
        <v>3</v>
      </c>
      <c r="D434" s="52">
        <f t="shared" si="162"/>
        <v>8</v>
      </c>
      <c r="E434" s="61" t="str">
        <f t="shared" si="134"/>
        <v>3.6.3.8</v>
      </c>
      <c r="F434" s="52" t="s">
        <v>2694</v>
      </c>
      <c r="G434" s="52" t="str">
        <f t="shared" si="124"/>
        <v>3 - Outcome based codes</v>
      </c>
      <c r="H434" s="52" t="s">
        <v>1626</v>
      </c>
      <c r="I434" s="52" t="str">
        <f t="shared" si="125"/>
        <v>3.6 - Information governance incident</v>
      </c>
      <c r="J434" s="52" t="s">
        <v>2884</v>
      </c>
      <c r="K434" s="52" t="str">
        <f t="shared" si="126"/>
        <v>3.6.3 - Breach type (HSCIC)</v>
      </c>
      <c r="L434" s="52" t="s">
        <v>1383</v>
      </c>
      <c r="M434" s="52" t="str">
        <f t="shared" si="127"/>
        <v>3.6.3.8 - Uploaded to website in error</v>
      </c>
      <c r="N434" s="56" t="str">
        <f t="shared" si="128"/>
        <v>Uploaded to website in error</v>
      </c>
      <c r="O434" s="56" t="str">
        <f>Table1[Full Reference Number]&amp;" - "&amp;Table1[Final Code level Name]</f>
        <v>3.6.3.8 - Uploaded to website in error</v>
      </c>
      <c r="P434" s="56"/>
      <c r="Q434" s="52" t="s">
        <v>1728</v>
      </c>
      <c r="R434" s="52" t="s">
        <v>1561</v>
      </c>
      <c r="S434" s="52" t="s">
        <v>1746</v>
      </c>
      <c r="T434" s="52" t="s">
        <v>1561</v>
      </c>
      <c r="U434" s="52" t="s">
        <v>47</v>
      </c>
      <c r="V434" s="52" t="s">
        <v>2655</v>
      </c>
      <c r="W434" s="52" t="str">
        <f>Table1[[#This Row],[Standard code for all incident types (Y/N)]]</f>
        <v xml:space="preserve">No </v>
      </c>
      <c r="X434" s="52" t="str">
        <f>Table1[[#This Row],[Standard Opt/Mandatory]]</f>
        <v>n/a</v>
      </c>
      <c r="Y434" s="52" t="str">
        <f>Table1[[#This Row],[Standard code for all incident types (Y/N)]]</f>
        <v xml:space="preserve">No </v>
      </c>
      <c r="Z434" s="52" t="str">
        <f>Table1[[#This Row],[Standard Opt/Mandatory]]</f>
        <v>n/a</v>
      </c>
      <c r="AA434" s="52" t="str">
        <f>Table1[[#This Row],[Standard code for all incident types (Y/N)]]</f>
        <v xml:space="preserve">No </v>
      </c>
      <c r="AB434" s="52" t="str">
        <f>Table1[[#This Row],[Standard Opt/Mandatory]]</f>
        <v>n/a</v>
      </c>
      <c r="AC434" s="52" t="str">
        <f>Table1[[#This Row],[Standard code for all incident types (Y/N)]]</f>
        <v xml:space="preserve">No </v>
      </c>
      <c r="AD434" s="52" t="str">
        <f>Table1[[#This Row],[Standard Opt/Mandatory]]</f>
        <v>n/a</v>
      </c>
      <c r="AE434" s="52" t="str">
        <f>Table1[[#This Row],[Standard code for all incident types (Y/N)]]</f>
        <v xml:space="preserve">No </v>
      </c>
      <c r="AF434" s="52" t="str">
        <f>Table1[[#This Row],[Standard Opt/Mandatory]]</f>
        <v>n/a</v>
      </c>
      <c r="AG434" s="52"/>
    </row>
    <row r="435" spans="1:33" ht="15" customHeight="1" x14ac:dyDescent="0.25">
      <c r="A435" s="52">
        <f t="shared" si="159"/>
        <v>3</v>
      </c>
      <c r="B435" s="52">
        <f t="shared" si="160"/>
        <v>6</v>
      </c>
      <c r="C435" s="52">
        <f t="shared" si="161"/>
        <v>3</v>
      </c>
      <c r="D435" s="52">
        <f t="shared" si="162"/>
        <v>9</v>
      </c>
      <c r="E435" s="61" t="str">
        <f t="shared" si="134"/>
        <v>3.6.3.9</v>
      </c>
      <c r="F435" s="52" t="s">
        <v>2694</v>
      </c>
      <c r="G435" s="52" t="str">
        <f t="shared" si="124"/>
        <v>3 - Outcome based codes</v>
      </c>
      <c r="H435" s="52" t="s">
        <v>1626</v>
      </c>
      <c r="I435" s="52" t="str">
        <f t="shared" si="125"/>
        <v>3.6 - Information governance incident</v>
      </c>
      <c r="J435" s="52" t="s">
        <v>2884</v>
      </c>
      <c r="K435" s="52" t="str">
        <f t="shared" si="126"/>
        <v>3.6.3 - Breach type (HSCIC)</v>
      </c>
      <c r="L435" s="52" t="s">
        <v>1384</v>
      </c>
      <c r="M435" s="52" t="str">
        <f t="shared" si="127"/>
        <v>3.6.3.9 - Technical security failing (including hacking)</v>
      </c>
      <c r="N435" s="56" t="str">
        <f t="shared" si="128"/>
        <v>Technical security failing (including hacking)</v>
      </c>
      <c r="O435" s="56" t="str">
        <f>Table1[Full Reference Number]&amp;" - "&amp;Table1[Final Code level Name]</f>
        <v>3.6.3.9 - Technical security failing (including hacking)</v>
      </c>
      <c r="P435" s="56"/>
      <c r="Q435" s="52" t="s">
        <v>1728</v>
      </c>
      <c r="R435" s="52" t="s">
        <v>1561</v>
      </c>
      <c r="S435" s="52" t="s">
        <v>1746</v>
      </c>
      <c r="T435" s="52" t="s">
        <v>1561</v>
      </c>
      <c r="U435" s="52" t="s">
        <v>47</v>
      </c>
      <c r="V435" s="52" t="s">
        <v>2655</v>
      </c>
      <c r="W435" s="52" t="str">
        <f>Table1[[#This Row],[Standard code for all incident types (Y/N)]]</f>
        <v xml:space="preserve">No </v>
      </c>
      <c r="X435" s="52" t="str">
        <f>Table1[[#This Row],[Standard Opt/Mandatory]]</f>
        <v>n/a</v>
      </c>
      <c r="Y435" s="52" t="str">
        <f>Table1[[#This Row],[Standard code for all incident types (Y/N)]]</f>
        <v xml:space="preserve">No </v>
      </c>
      <c r="Z435" s="52" t="str">
        <f>Table1[[#This Row],[Standard Opt/Mandatory]]</f>
        <v>n/a</v>
      </c>
      <c r="AA435" s="52" t="str">
        <f>Table1[[#This Row],[Standard code for all incident types (Y/N)]]</f>
        <v xml:space="preserve">No </v>
      </c>
      <c r="AB435" s="52" t="str">
        <f>Table1[[#This Row],[Standard Opt/Mandatory]]</f>
        <v>n/a</v>
      </c>
      <c r="AC435" s="52" t="str">
        <f>Table1[[#This Row],[Standard code for all incident types (Y/N)]]</f>
        <v xml:space="preserve">No </v>
      </c>
      <c r="AD435" s="52" t="str">
        <f>Table1[[#This Row],[Standard Opt/Mandatory]]</f>
        <v>n/a</v>
      </c>
      <c r="AE435" s="52" t="str">
        <f>Table1[[#This Row],[Standard code for all incident types (Y/N)]]</f>
        <v xml:space="preserve">No </v>
      </c>
      <c r="AF435" s="52" t="str">
        <f>Table1[[#This Row],[Standard Opt/Mandatory]]</f>
        <v>n/a</v>
      </c>
      <c r="AG435" s="52"/>
    </row>
    <row r="436" spans="1:33" ht="15" customHeight="1" x14ac:dyDescent="0.25">
      <c r="A436" s="52">
        <f t="shared" si="159"/>
        <v>3</v>
      </c>
      <c r="B436" s="52">
        <f t="shared" si="160"/>
        <v>6</v>
      </c>
      <c r="C436" s="52">
        <f t="shared" si="161"/>
        <v>3</v>
      </c>
      <c r="D436" s="52">
        <f t="shared" si="162"/>
        <v>10</v>
      </c>
      <c r="E436" s="61" t="str">
        <f t="shared" si="134"/>
        <v>3.6.3.10</v>
      </c>
      <c r="F436" s="52" t="s">
        <v>2694</v>
      </c>
      <c r="G436" s="52" t="str">
        <f t="shared" si="124"/>
        <v>3 - Outcome based codes</v>
      </c>
      <c r="H436" s="52" t="s">
        <v>1626</v>
      </c>
      <c r="I436" s="52" t="str">
        <f t="shared" si="125"/>
        <v>3.6 - Information governance incident</v>
      </c>
      <c r="J436" s="52" t="s">
        <v>2884</v>
      </c>
      <c r="K436" s="52" t="str">
        <f t="shared" si="126"/>
        <v>3.6.3 - Breach type (HSCIC)</v>
      </c>
      <c r="L436" s="52" t="s">
        <v>1385</v>
      </c>
      <c r="M436" s="52" t="str">
        <f t="shared" si="127"/>
        <v>3.6.3.10 - Unauthorised access/disclosure</v>
      </c>
      <c r="N436" s="56" t="str">
        <f t="shared" si="128"/>
        <v>Unauthorised access/disclosure</v>
      </c>
      <c r="O436" s="56" t="str">
        <f>Table1[Full Reference Number]&amp;" - "&amp;Table1[Final Code level Name]</f>
        <v>3.6.3.10 - Unauthorised access/disclosure</v>
      </c>
      <c r="P436" s="56"/>
      <c r="Q436" s="52" t="s">
        <v>1728</v>
      </c>
      <c r="R436" s="52" t="s">
        <v>1561</v>
      </c>
      <c r="S436" s="52" t="s">
        <v>1746</v>
      </c>
      <c r="T436" s="52" t="s">
        <v>1561</v>
      </c>
      <c r="U436" s="52" t="s">
        <v>47</v>
      </c>
      <c r="V436" s="52" t="s">
        <v>2655</v>
      </c>
      <c r="W436" s="52" t="str">
        <f>Table1[[#This Row],[Standard code for all incident types (Y/N)]]</f>
        <v xml:space="preserve">No </v>
      </c>
      <c r="X436" s="52" t="str">
        <f>Table1[[#This Row],[Standard Opt/Mandatory]]</f>
        <v>n/a</v>
      </c>
      <c r="Y436" s="52" t="str">
        <f>Table1[[#This Row],[Standard code for all incident types (Y/N)]]</f>
        <v xml:space="preserve">No </v>
      </c>
      <c r="Z436" s="52" t="str">
        <f>Table1[[#This Row],[Standard Opt/Mandatory]]</f>
        <v>n/a</v>
      </c>
      <c r="AA436" s="52" t="str">
        <f>Table1[[#This Row],[Standard code for all incident types (Y/N)]]</f>
        <v xml:space="preserve">No </v>
      </c>
      <c r="AB436" s="52" t="str">
        <f>Table1[[#This Row],[Standard Opt/Mandatory]]</f>
        <v>n/a</v>
      </c>
      <c r="AC436" s="52" t="str">
        <f>Table1[[#This Row],[Standard code for all incident types (Y/N)]]</f>
        <v xml:space="preserve">No </v>
      </c>
      <c r="AD436" s="52" t="str">
        <f>Table1[[#This Row],[Standard Opt/Mandatory]]</f>
        <v>n/a</v>
      </c>
      <c r="AE436" s="52" t="str">
        <f>Table1[[#This Row],[Standard code for all incident types (Y/N)]]</f>
        <v xml:space="preserve">No </v>
      </c>
      <c r="AF436" s="52" t="str">
        <f>Table1[[#This Row],[Standard Opt/Mandatory]]</f>
        <v>n/a</v>
      </c>
      <c r="AG436" s="52"/>
    </row>
    <row r="437" spans="1:33" ht="15" customHeight="1" x14ac:dyDescent="0.25">
      <c r="A437" s="52">
        <f t="shared" si="159"/>
        <v>3</v>
      </c>
      <c r="B437" s="52">
        <f t="shared" si="160"/>
        <v>6</v>
      </c>
      <c r="C437" s="52">
        <f t="shared" si="161"/>
        <v>3</v>
      </c>
      <c r="D437" s="52">
        <f t="shared" si="162"/>
        <v>11</v>
      </c>
      <c r="E437" s="61" t="str">
        <f t="shared" si="134"/>
        <v>3.6.3.11</v>
      </c>
      <c r="F437" s="52" t="s">
        <v>2694</v>
      </c>
      <c r="G437" s="52" t="str">
        <f t="shared" si="124"/>
        <v>3 - Outcome based codes</v>
      </c>
      <c r="H437" s="52" t="s">
        <v>1626</v>
      </c>
      <c r="I437" s="52" t="str">
        <f t="shared" si="125"/>
        <v>3.6 - Information governance incident</v>
      </c>
      <c r="J437" s="52" t="s">
        <v>2884</v>
      </c>
      <c r="K437" s="52" t="str">
        <f t="shared" si="126"/>
        <v>3.6.3 - Breach type (HSCIC)</v>
      </c>
      <c r="L437" s="52" t="s">
        <v>2885</v>
      </c>
      <c r="M437" s="52" t="str">
        <f t="shared" si="127"/>
        <v>3.6.3.11 - Other / unclassified breach type (HSCIC)</v>
      </c>
      <c r="N437" s="56" t="str">
        <f t="shared" si="128"/>
        <v>Other / unclassified breach type (HSCIC)</v>
      </c>
      <c r="O437" s="56" t="str">
        <f>Table1[Full Reference Number]&amp;" - "&amp;Table1[Final Code level Name]</f>
        <v>3.6.3.11 - Other / unclassified breach type (HSCIC)</v>
      </c>
      <c r="P437" s="56"/>
      <c r="Q437" s="52" t="s">
        <v>1728</v>
      </c>
      <c r="R437" s="52" t="s">
        <v>1561</v>
      </c>
      <c r="S437" s="52" t="s">
        <v>1746</v>
      </c>
      <c r="T437" s="52" t="s">
        <v>1561</v>
      </c>
      <c r="U437" s="52" t="s">
        <v>47</v>
      </c>
      <c r="V437" s="52" t="s">
        <v>2655</v>
      </c>
      <c r="W437" s="52" t="str">
        <f>Table1[[#This Row],[Standard code for all incident types (Y/N)]]</f>
        <v xml:space="preserve">No </v>
      </c>
      <c r="X437" s="52" t="str">
        <f>Table1[[#This Row],[Standard Opt/Mandatory]]</f>
        <v>n/a</v>
      </c>
      <c r="Y437" s="52" t="str">
        <f>Table1[[#This Row],[Standard code for all incident types (Y/N)]]</f>
        <v xml:space="preserve">No </v>
      </c>
      <c r="Z437" s="52" t="str">
        <f>Table1[[#This Row],[Standard Opt/Mandatory]]</f>
        <v>n/a</v>
      </c>
      <c r="AA437" s="52" t="str">
        <f>Table1[[#This Row],[Standard code for all incident types (Y/N)]]</f>
        <v xml:space="preserve">No </v>
      </c>
      <c r="AB437" s="52" t="str">
        <f>Table1[[#This Row],[Standard Opt/Mandatory]]</f>
        <v>n/a</v>
      </c>
      <c r="AC437" s="52" t="str">
        <f>Table1[[#This Row],[Standard code for all incident types (Y/N)]]</f>
        <v xml:space="preserve">No </v>
      </c>
      <c r="AD437" s="52" t="str">
        <f>Table1[[#This Row],[Standard Opt/Mandatory]]</f>
        <v>n/a</v>
      </c>
      <c r="AE437" s="52" t="str">
        <f>Table1[[#This Row],[Standard code for all incident types (Y/N)]]</f>
        <v xml:space="preserve">No </v>
      </c>
      <c r="AF437" s="52" t="str">
        <f>Table1[[#This Row],[Standard Opt/Mandatory]]</f>
        <v>n/a</v>
      </c>
      <c r="AG437" s="52"/>
    </row>
    <row r="438" spans="1:33" s="48" customFormat="1" ht="14.25" customHeight="1" x14ac:dyDescent="0.25">
      <c r="A438" s="52">
        <f t="shared" si="159"/>
        <v>3</v>
      </c>
      <c r="B438" s="52">
        <f t="shared" si="160"/>
        <v>6</v>
      </c>
      <c r="C438" s="52">
        <f t="shared" si="161"/>
        <v>4</v>
      </c>
      <c r="D438" s="52" t="str">
        <f t="shared" si="162"/>
        <v/>
      </c>
      <c r="E438" s="61" t="str">
        <f t="shared" si="134"/>
        <v>3.6.4</v>
      </c>
      <c r="F438" s="52" t="s">
        <v>2694</v>
      </c>
      <c r="G438" s="52" t="str">
        <f t="shared" si="124"/>
        <v>3 - Outcome based codes</v>
      </c>
      <c r="H438" s="52" t="s">
        <v>1626</v>
      </c>
      <c r="I438" s="52" t="str">
        <f t="shared" si="125"/>
        <v>3.6 - Information governance incident</v>
      </c>
      <c r="J438" s="52" t="s">
        <v>2886</v>
      </c>
      <c r="K438" s="52" t="str">
        <f t="shared" si="126"/>
        <v>3.6.4 - Breach caused by (HSCIC)</v>
      </c>
      <c r="L438" s="52"/>
      <c r="M438" s="52" t="str">
        <f t="shared" si="127"/>
        <v/>
      </c>
      <c r="N438" s="56" t="str">
        <f t="shared" si="128"/>
        <v>Breach caused by (HSCIC)</v>
      </c>
      <c r="O438" s="56" t="str">
        <f>Table1[Full Reference Number]&amp;" - "&amp;Table1[Final Code level Name]</f>
        <v>3.6.4 - Breach caused by (HSCIC)</v>
      </c>
      <c r="P438" s="56"/>
      <c r="Q438" s="52" t="s">
        <v>837</v>
      </c>
      <c r="R438" s="52" t="s">
        <v>1561</v>
      </c>
      <c r="S438" s="52" t="s">
        <v>1746</v>
      </c>
      <c r="T438" s="52" t="s">
        <v>1561</v>
      </c>
      <c r="U438" s="52" t="s">
        <v>47</v>
      </c>
      <c r="V438" s="52" t="s">
        <v>1727</v>
      </c>
      <c r="W438" s="52" t="str">
        <f>Table1[[#This Row],[Standard code for all incident types (Y/N)]]</f>
        <v xml:space="preserve">No </v>
      </c>
      <c r="X438" s="52" t="str">
        <f>Table1[[#This Row],[Standard Opt/Mandatory]]</f>
        <v>n/a</v>
      </c>
      <c r="Y438" s="52" t="str">
        <f>Table1[[#This Row],[Standard code for all incident types (Y/N)]]</f>
        <v xml:space="preserve">No </v>
      </c>
      <c r="Z438" s="52" t="str">
        <f>Table1[[#This Row],[Standard Opt/Mandatory]]</f>
        <v>n/a</v>
      </c>
      <c r="AA438" s="52" t="str">
        <f>Table1[[#This Row],[Standard code for all incident types (Y/N)]]</f>
        <v xml:space="preserve">No </v>
      </c>
      <c r="AB438" s="52" t="str">
        <f>Table1[[#This Row],[Standard Opt/Mandatory]]</f>
        <v>n/a</v>
      </c>
      <c r="AC438" s="52" t="str">
        <f>Table1[[#This Row],[Standard code for all incident types (Y/N)]]</f>
        <v xml:space="preserve">No </v>
      </c>
      <c r="AD438" s="52" t="str">
        <f>Table1[[#This Row],[Standard Opt/Mandatory]]</f>
        <v>n/a</v>
      </c>
      <c r="AE438" s="52" t="str">
        <f>Table1[[#This Row],[Standard code for all incident types (Y/N)]]</f>
        <v xml:space="preserve">No </v>
      </c>
      <c r="AF438" s="52" t="str">
        <f>Table1[[#This Row],[Standard Opt/Mandatory]]</f>
        <v>n/a</v>
      </c>
      <c r="AG438" s="52"/>
    </row>
    <row r="439" spans="1:33" ht="15" customHeight="1" x14ac:dyDescent="0.25">
      <c r="A439" s="52">
        <f t="shared" si="159"/>
        <v>3</v>
      </c>
      <c r="B439" s="52">
        <f t="shared" si="160"/>
        <v>6</v>
      </c>
      <c r="C439" s="52">
        <f t="shared" si="161"/>
        <v>4</v>
      </c>
      <c r="D439" s="52">
        <f t="shared" si="162"/>
        <v>1</v>
      </c>
      <c r="E439" s="61" t="str">
        <f t="shared" si="134"/>
        <v>3.6.4.1</v>
      </c>
      <c r="F439" s="52" t="s">
        <v>2694</v>
      </c>
      <c r="G439" s="52" t="str">
        <f t="shared" si="124"/>
        <v>3 - Outcome based codes</v>
      </c>
      <c r="H439" s="52" t="s">
        <v>1626</v>
      </c>
      <c r="I439" s="52" t="str">
        <f t="shared" si="125"/>
        <v>3.6 - Information governance incident</v>
      </c>
      <c r="J439" s="52" t="s">
        <v>2886</v>
      </c>
      <c r="K439" s="52" t="str">
        <f t="shared" si="126"/>
        <v>3.6.4 - Breach caused by (HSCIC)</v>
      </c>
      <c r="L439" s="52" t="s">
        <v>875</v>
      </c>
      <c r="M439" s="52" t="str">
        <f t="shared" si="127"/>
        <v>3.6.4.1 - Theft</v>
      </c>
      <c r="N439" s="56" t="str">
        <f t="shared" si="128"/>
        <v>Theft</v>
      </c>
      <c r="O439" s="56" t="str">
        <f>Table1[Full Reference Number]&amp;" - "&amp;Table1[Final Code level Name]</f>
        <v>3.6.4.1 - Theft</v>
      </c>
      <c r="P439" s="56"/>
      <c r="Q439" s="52" t="s">
        <v>1728</v>
      </c>
      <c r="R439" s="52" t="s">
        <v>1561</v>
      </c>
      <c r="S439" s="52" t="s">
        <v>1746</v>
      </c>
      <c r="T439" s="52" t="s">
        <v>1561</v>
      </c>
      <c r="U439" s="52" t="s">
        <v>47</v>
      </c>
      <c r="V439" s="52" t="s">
        <v>2655</v>
      </c>
      <c r="W439" s="52" t="str">
        <f>Table1[[#This Row],[Standard code for all incident types (Y/N)]]</f>
        <v xml:space="preserve">No </v>
      </c>
      <c r="X439" s="52" t="str">
        <f>Table1[[#This Row],[Standard Opt/Mandatory]]</f>
        <v>n/a</v>
      </c>
      <c r="Y439" s="52" t="str">
        <f>Table1[[#This Row],[Standard code for all incident types (Y/N)]]</f>
        <v xml:space="preserve">No </v>
      </c>
      <c r="Z439" s="52" t="str">
        <f>Table1[[#This Row],[Standard Opt/Mandatory]]</f>
        <v>n/a</v>
      </c>
      <c r="AA439" s="52" t="str">
        <f>Table1[[#This Row],[Standard code for all incident types (Y/N)]]</f>
        <v xml:space="preserve">No </v>
      </c>
      <c r="AB439" s="52" t="str">
        <f>Table1[[#This Row],[Standard Opt/Mandatory]]</f>
        <v>n/a</v>
      </c>
      <c r="AC439" s="52" t="str">
        <f>Table1[[#This Row],[Standard code for all incident types (Y/N)]]</f>
        <v xml:space="preserve">No </v>
      </c>
      <c r="AD439" s="52" t="str">
        <f>Table1[[#This Row],[Standard Opt/Mandatory]]</f>
        <v>n/a</v>
      </c>
      <c r="AE439" s="52" t="str">
        <f>Table1[[#This Row],[Standard code for all incident types (Y/N)]]</f>
        <v xml:space="preserve">No </v>
      </c>
      <c r="AF439" s="52" t="str">
        <f>Table1[[#This Row],[Standard Opt/Mandatory]]</f>
        <v>n/a</v>
      </c>
      <c r="AG439" s="52"/>
    </row>
    <row r="440" spans="1:33" ht="15" customHeight="1" x14ac:dyDescent="0.25">
      <c r="A440" s="52">
        <f t="shared" si="159"/>
        <v>3</v>
      </c>
      <c r="B440" s="52">
        <f t="shared" si="160"/>
        <v>6</v>
      </c>
      <c r="C440" s="52">
        <f t="shared" si="161"/>
        <v>4</v>
      </c>
      <c r="D440" s="52">
        <f t="shared" si="162"/>
        <v>2</v>
      </c>
      <c r="E440" s="61" t="str">
        <f t="shared" si="134"/>
        <v>3.6.4.2</v>
      </c>
      <c r="F440" s="52" t="s">
        <v>2694</v>
      </c>
      <c r="G440" s="52" t="str">
        <f t="shared" si="124"/>
        <v>3 - Outcome based codes</v>
      </c>
      <c r="H440" s="52" t="s">
        <v>1626</v>
      </c>
      <c r="I440" s="52" t="str">
        <f t="shared" si="125"/>
        <v>3.6 - Information governance incident</v>
      </c>
      <c r="J440" s="52" t="s">
        <v>2886</v>
      </c>
      <c r="K440" s="52" t="str">
        <f t="shared" si="126"/>
        <v>3.6.4 - Breach caused by (HSCIC)</v>
      </c>
      <c r="L440" s="52" t="s">
        <v>1388</v>
      </c>
      <c r="M440" s="52" t="str">
        <f t="shared" si="127"/>
        <v>3.6.4.2 - Accidental loss,</v>
      </c>
      <c r="N440" s="56" t="str">
        <f t="shared" si="128"/>
        <v>Accidental loss,</v>
      </c>
      <c r="O440" s="56" t="str">
        <f>Table1[Full Reference Number]&amp;" - "&amp;Table1[Final Code level Name]</f>
        <v>3.6.4.2 - Accidental loss,</v>
      </c>
      <c r="P440" s="56"/>
      <c r="Q440" s="52" t="s">
        <v>1728</v>
      </c>
      <c r="R440" s="52" t="s">
        <v>1561</v>
      </c>
      <c r="S440" s="52" t="s">
        <v>1746</v>
      </c>
      <c r="T440" s="52" t="s">
        <v>1561</v>
      </c>
      <c r="U440" s="52" t="s">
        <v>47</v>
      </c>
      <c r="V440" s="52" t="s">
        <v>2655</v>
      </c>
      <c r="W440" s="52" t="str">
        <f>Table1[[#This Row],[Standard code for all incident types (Y/N)]]</f>
        <v xml:space="preserve">No </v>
      </c>
      <c r="X440" s="52" t="str">
        <f>Table1[[#This Row],[Standard Opt/Mandatory]]</f>
        <v>n/a</v>
      </c>
      <c r="Y440" s="52" t="str">
        <f>Table1[[#This Row],[Standard code for all incident types (Y/N)]]</f>
        <v xml:space="preserve">No </v>
      </c>
      <c r="Z440" s="52" t="str">
        <f>Table1[[#This Row],[Standard Opt/Mandatory]]</f>
        <v>n/a</v>
      </c>
      <c r="AA440" s="52" t="str">
        <f>Table1[[#This Row],[Standard code for all incident types (Y/N)]]</f>
        <v xml:space="preserve">No </v>
      </c>
      <c r="AB440" s="52" t="str">
        <f>Table1[[#This Row],[Standard Opt/Mandatory]]</f>
        <v>n/a</v>
      </c>
      <c r="AC440" s="52" t="str">
        <f>Table1[[#This Row],[Standard code for all incident types (Y/N)]]</f>
        <v xml:space="preserve">No </v>
      </c>
      <c r="AD440" s="52" t="str">
        <f>Table1[[#This Row],[Standard Opt/Mandatory]]</f>
        <v>n/a</v>
      </c>
      <c r="AE440" s="52" t="str">
        <f>Table1[[#This Row],[Standard code for all incident types (Y/N)]]</f>
        <v xml:space="preserve">No </v>
      </c>
      <c r="AF440" s="52" t="str">
        <f>Table1[[#This Row],[Standard Opt/Mandatory]]</f>
        <v>n/a</v>
      </c>
      <c r="AG440" s="52"/>
    </row>
    <row r="441" spans="1:33" ht="15" customHeight="1" x14ac:dyDescent="0.25">
      <c r="A441" s="52">
        <f t="shared" si="159"/>
        <v>3</v>
      </c>
      <c r="B441" s="52">
        <f t="shared" si="160"/>
        <v>6</v>
      </c>
      <c r="C441" s="52">
        <f t="shared" si="161"/>
        <v>4</v>
      </c>
      <c r="D441" s="52">
        <f t="shared" si="162"/>
        <v>3</v>
      </c>
      <c r="E441" s="61" t="str">
        <f t="shared" si="134"/>
        <v>3.6.4.3</v>
      </c>
      <c r="F441" s="52" t="s">
        <v>2694</v>
      </c>
      <c r="G441" s="52" t="str">
        <f t="shared" si="124"/>
        <v>3 - Outcome based codes</v>
      </c>
      <c r="H441" s="52" t="s">
        <v>1626</v>
      </c>
      <c r="I441" s="52" t="str">
        <f t="shared" si="125"/>
        <v>3.6 - Information governance incident</v>
      </c>
      <c r="J441" s="52" t="s">
        <v>2886</v>
      </c>
      <c r="K441" s="52" t="str">
        <f t="shared" si="126"/>
        <v>3.6.4 - Breach caused by (HSCIC)</v>
      </c>
      <c r="L441" s="52" t="s">
        <v>1389</v>
      </c>
      <c r="M441" s="52" t="str">
        <f t="shared" si="127"/>
        <v>3.6.4.3 - Inappropriate disclosure,</v>
      </c>
      <c r="N441" s="56" t="str">
        <f t="shared" si="128"/>
        <v>Inappropriate disclosure,</v>
      </c>
      <c r="O441" s="56" t="str">
        <f>Table1[Full Reference Number]&amp;" - "&amp;Table1[Final Code level Name]</f>
        <v>3.6.4.3 - Inappropriate disclosure,</v>
      </c>
      <c r="P441" s="56"/>
      <c r="Q441" s="52" t="s">
        <v>1728</v>
      </c>
      <c r="R441" s="52" t="s">
        <v>1561</v>
      </c>
      <c r="S441" s="52" t="s">
        <v>1746</v>
      </c>
      <c r="T441" s="52" t="s">
        <v>1561</v>
      </c>
      <c r="U441" s="52" t="s">
        <v>47</v>
      </c>
      <c r="V441" s="52" t="s">
        <v>2655</v>
      </c>
      <c r="W441" s="52" t="str">
        <f>Table1[[#This Row],[Standard code for all incident types (Y/N)]]</f>
        <v xml:space="preserve">No </v>
      </c>
      <c r="X441" s="52" t="str">
        <f>Table1[[#This Row],[Standard Opt/Mandatory]]</f>
        <v>n/a</v>
      </c>
      <c r="Y441" s="52" t="str">
        <f>Table1[[#This Row],[Standard code for all incident types (Y/N)]]</f>
        <v xml:space="preserve">No </v>
      </c>
      <c r="Z441" s="52" t="str">
        <f>Table1[[#This Row],[Standard Opt/Mandatory]]</f>
        <v>n/a</v>
      </c>
      <c r="AA441" s="52" t="str">
        <f>Table1[[#This Row],[Standard code for all incident types (Y/N)]]</f>
        <v xml:space="preserve">No </v>
      </c>
      <c r="AB441" s="52" t="str">
        <f>Table1[[#This Row],[Standard Opt/Mandatory]]</f>
        <v>n/a</v>
      </c>
      <c r="AC441" s="52" t="str">
        <f>Table1[[#This Row],[Standard code for all incident types (Y/N)]]</f>
        <v xml:space="preserve">No </v>
      </c>
      <c r="AD441" s="52" t="str">
        <f>Table1[[#This Row],[Standard Opt/Mandatory]]</f>
        <v>n/a</v>
      </c>
      <c r="AE441" s="52" t="str">
        <f>Table1[[#This Row],[Standard code for all incident types (Y/N)]]</f>
        <v xml:space="preserve">No </v>
      </c>
      <c r="AF441" s="52" t="str">
        <f>Table1[[#This Row],[Standard Opt/Mandatory]]</f>
        <v>n/a</v>
      </c>
      <c r="AG441" s="52"/>
    </row>
    <row r="442" spans="1:33" ht="15" customHeight="1" x14ac:dyDescent="0.25">
      <c r="A442" s="52">
        <f t="shared" si="159"/>
        <v>3</v>
      </c>
      <c r="B442" s="52">
        <f t="shared" si="160"/>
        <v>6</v>
      </c>
      <c r="C442" s="52">
        <f t="shared" si="161"/>
        <v>4</v>
      </c>
      <c r="D442" s="52">
        <f t="shared" si="162"/>
        <v>4</v>
      </c>
      <c r="E442" s="61" t="str">
        <f t="shared" si="134"/>
        <v>3.6.4.4</v>
      </c>
      <c r="F442" s="52" t="s">
        <v>2694</v>
      </c>
      <c r="G442" s="52" t="str">
        <f t="shared" si="124"/>
        <v>3 - Outcome based codes</v>
      </c>
      <c r="H442" s="52" t="s">
        <v>1626</v>
      </c>
      <c r="I442" s="52" t="str">
        <f t="shared" si="125"/>
        <v>3.6 - Information governance incident</v>
      </c>
      <c r="J442" s="52" t="s">
        <v>2886</v>
      </c>
      <c r="K442" s="52" t="str">
        <f t="shared" si="126"/>
        <v>3.6.4 - Breach caused by (HSCIC)</v>
      </c>
      <c r="L442" s="52" t="s">
        <v>1390</v>
      </c>
      <c r="M442" s="52" t="str">
        <f t="shared" si="127"/>
        <v>3.6.4.4 - Procedural failure</v>
      </c>
      <c r="N442" s="56" t="str">
        <f t="shared" si="128"/>
        <v>Procedural failure</v>
      </c>
      <c r="O442" s="56" t="str">
        <f>Table1[Full Reference Number]&amp;" - "&amp;Table1[Final Code level Name]</f>
        <v>3.6.4.4 - Procedural failure</v>
      </c>
      <c r="P442" s="56"/>
      <c r="Q442" s="52" t="s">
        <v>1728</v>
      </c>
      <c r="R442" s="52" t="s">
        <v>1561</v>
      </c>
      <c r="S442" s="52" t="s">
        <v>1746</v>
      </c>
      <c r="T442" s="52" t="s">
        <v>1561</v>
      </c>
      <c r="U442" s="52" t="s">
        <v>47</v>
      </c>
      <c r="V442" s="52" t="s">
        <v>2655</v>
      </c>
      <c r="W442" s="52" t="str">
        <f>Table1[[#This Row],[Standard code for all incident types (Y/N)]]</f>
        <v xml:space="preserve">No </v>
      </c>
      <c r="X442" s="52" t="str">
        <f>Table1[[#This Row],[Standard Opt/Mandatory]]</f>
        <v>n/a</v>
      </c>
      <c r="Y442" s="52" t="str">
        <f>Table1[[#This Row],[Standard code for all incident types (Y/N)]]</f>
        <v xml:space="preserve">No </v>
      </c>
      <c r="Z442" s="52" t="str">
        <f>Table1[[#This Row],[Standard Opt/Mandatory]]</f>
        <v>n/a</v>
      </c>
      <c r="AA442" s="52" t="str">
        <f>Table1[[#This Row],[Standard code for all incident types (Y/N)]]</f>
        <v xml:space="preserve">No </v>
      </c>
      <c r="AB442" s="52" t="str">
        <f>Table1[[#This Row],[Standard Opt/Mandatory]]</f>
        <v>n/a</v>
      </c>
      <c r="AC442" s="52" t="str">
        <f>Table1[[#This Row],[Standard code for all incident types (Y/N)]]</f>
        <v xml:space="preserve">No </v>
      </c>
      <c r="AD442" s="52" t="str">
        <f>Table1[[#This Row],[Standard Opt/Mandatory]]</f>
        <v>n/a</v>
      </c>
      <c r="AE442" s="52" t="str">
        <f>Table1[[#This Row],[Standard code for all incident types (Y/N)]]</f>
        <v xml:space="preserve">No </v>
      </c>
      <c r="AF442" s="52" t="str">
        <f>Table1[[#This Row],[Standard Opt/Mandatory]]</f>
        <v>n/a</v>
      </c>
      <c r="AG442" s="52"/>
    </row>
    <row r="443" spans="1:33" s="48" customFormat="1" ht="14.25" customHeight="1" x14ac:dyDescent="0.25">
      <c r="A443" s="52">
        <f t="shared" si="159"/>
        <v>3</v>
      </c>
      <c r="B443" s="52">
        <f t="shared" si="160"/>
        <v>6</v>
      </c>
      <c r="C443" s="52">
        <f t="shared" si="161"/>
        <v>5</v>
      </c>
      <c r="D443" s="52" t="str">
        <f t="shared" si="162"/>
        <v/>
      </c>
      <c r="E443" s="61" t="str">
        <f t="shared" si="134"/>
        <v>3.6.5</v>
      </c>
      <c r="F443" s="52" t="s">
        <v>2694</v>
      </c>
      <c r="G443" s="52" t="str">
        <f t="shared" si="124"/>
        <v>3 - Outcome based codes</v>
      </c>
      <c r="H443" s="52" t="s">
        <v>1626</v>
      </c>
      <c r="I443" s="52" t="str">
        <f t="shared" si="125"/>
        <v>3.6 - Information governance incident</v>
      </c>
      <c r="J443" s="52" t="s">
        <v>2887</v>
      </c>
      <c r="K443" s="52" t="str">
        <f t="shared" si="126"/>
        <v>3.6.5 - Data format category (HSCIC)</v>
      </c>
      <c r="L443" s="52"/>
      <c r="M443" s="52" t="str">
        <f t="shared" si="127"/>
        <v/>
      </c>
      <c r="N443" s="56" t="str">
        <f t="shared" si="128"/>
        <v>Data format category (HSCIC)</v>
      </c>
      <c r="O443" s="56" t="str">
        <f>Table1[Full Reference Number]&amp;" - "&amp;Table1[Final Code level Name]</f>
        <v>3.6.5 - Data format category (HSCIC)</v>
      </c>
      <c r="P443" s="56"/>
      <c r="Q443" s="52" t="s">
        <v>837</v>
      </c>
      <c r="R443" s="52" t="s">
        <v>1561</v>
      </c>
      <c r="S443" s="52" t="s">
        <v>1746</v>
      </c>
      <c r="T443" s="52" t="s">
        <v>1561</v>
      </c>
      <c r="U443" s="52" t="s">
        <v>47</v>
      </c>
      <c r="V443" s="52" t="s">
        <v>1727</v>
      </c>
      <c r="W443" s="52" t="str">
        <f>Table1[[#This Row],[Standard code for all incident types (Y/N)]]</f>
        <v xml:space="preserve">No </v>
      </c>
      <c r="X443" s="52" t="str">
        <f>Table1[[#This Row],[Standard Opt/Mandatory]]</f>
        <v>n/a</v>
      </c>
      <c r="Y443" s="52" t="str">
        <f>Table1[[#This Row],[Standard code for all incident types (Y/N)]]</f>
        <v xml:space="preserve">No </v>
      </c>
      <c r="Z443" s="52" t="str">
        <f>Table1[[#This Row],[Standard Opt/Mandatory]]</f>
        <v>n/a</v>
      </c>
      <c r="AA443" s="52" t="str">
        <f>Table1[[#This Row],[Standard code for all incident types (Y/N)]]</f>
        <v xml:space="preserve">No </v>
      </c>
      <c r="AB443" s="52" t="str">
        <f>Table1[[#This Row],[Standard Opt/Mandatory]]</f>
        <v>n/a</v>
      </c>
      <c r="AC443" s="52" t="str">
        <f>Table1[[#This Row],[Standard code for all incident types (Y/N)]]</f>
        <v xml:space="preserve">No </v>
      </c>
      <c r="AD443" s="52" t="str">
        <f>Table1[[#This Row],[Standard Opt/Mandatory]]</f>
        <v>n/a</v>
      </c>
      <c r="AE443" s="52" t="str">
        <f>Table1[[#This Row],[Standard code for all incident types (Y/N)]]</f>
        <v xml:space="preserve">No </v>
      </c>
      <c r="AF443" s="52" t="str">
        <f>Table1[[#This Row],[Standard Opt/Mandatory]]</f>
        <v>n/a</v>
      </c>
      <c r="AG443" s="52"/>
    </row>
    <row r="444" spans="1:33" ht="15" customHeight="1" x14ac:dyDescent="0.25">
      <c r="A444" s="52">
        <f t="shared" si="159"/>
        <v>3</v>
      </c>
      <c r="B444" s="52">
        <f t="shared" si="160"/>
        <v>6</v>
      </c>
      <c r="C444" s="52">
        <f t="shared" si="161"/>
        <v>5</v>
      </c>
      <c r="D444" s="52">
        <f t="shared" si="162"/>
        <v>1</v>
      </c>
      <c r="E444" s="61" t="str">
        <f t="shared" si="134"/>
        <v>3.6.5.1</v>
      </c>
      <c r="F444" s="52" t="s">
        <v>2694</v>
      </c>
      <c r="G444" s="52" t="str">
        <f t="shared" si="124"/>
        <v>3 - Outcome based codes</v>
      </c>
      <c r="H444" s="52" t="s">
        <v>1626</v>
      </c>
      <c r="I444" s="52" t="str">
        <f t="shared" si="125"/>
        <v>3.6 - Information governance incident</v>
      </c>
      <c r="J444" s="52" t="s">
        <v>2887</v>
      </c>
      <c r="K444" s="52" t="str">
        <f t="shared" si="126"/>
        <v>3.6.5 - Data format category (HSCIC)</v>
      </c>
      <c r="L444" s="52" t="s">
        <v>2857</v>
      </c>
      <c r="M444" s="52" t="str">
        <f t="shared" si="127"/>
        <v>3.6.5.1 - Pc(s), laptop(s) and remote device(s) (including, pdas, mobile telephones, blackberrys)</v>
      </c>
      <c r="N444" s="56" t="str">
        <f t="shared" si="128"/>
        <v>Pc(s), laptop(s) and remote device(s) (including, pdas, mobile telephones, blackberrys)</v>
      </c>
      <c r="O444" s="56" t="str">
        <f>Table1[Full Reference Number]&amp;" - "&amp;Table1[Final Code level Name]</f>
        <v>3.6.5.1 - Pc(s), laptop(s) and remote device(s) (including, pdas, mobile telephones, blackberrys)</v>
      </c>
      <c r="P444" s="56"/>
      <c r="Q444" s="52" t="s">
        <v>1728</v>
      </c>
      <c r="R444" s="52" t="s">
        <v>1561</v>
      </c>
      <c r="S444" s="52" t="s">
        <v>1746</v>
      </c>
      <c r="T444" s="52" t="s">
        <v>1561</v>
      </c>
      <c r="U444" s="52" t="s">
        <v>47</v>
      </c>
      <c r="V444" s="52" t="s">
        <v>2655</v>
      </c>
      <c r="W444" s="52" t="str">
        <f>Table1[[#This Row],[Standard code for all incident types (Y/N)]]</f>
        <v xml:space="preserve">No </v>
      </c>
      <c r="X444" s="52" t="str">
        <f>Table1[[#This Row],[Standard Opt/Mandatory]]</f>
        <v>n/a</v>
      </c>
      <c r="Y444" s="52" t="str">
        <f>Table1[[#This Row],[Standard code for all incident types (Y/N)]]</f>
        <v xml:space="preserve">No </v>
      </c>
      <c r="Z444" s="52" t="str">
        <f>Table1[[#This Row],[Standard Opt/Mandatory]]</f>
        <v>n/a</v>
      </c>
      <c r="AA444" s="52" t="str">
        <f>Table1[[#This Row],[Standard code for all incident types (Y/N)]]</f>
        <v xml:space="preserve">No </v>
      </c>
      <c r="AB444" s="52" t="str">
        <f>Table1[[#This Row],[Standard Opt/Mandatory]]</f>
        <v>n/a</v>
      </c>
      <c r="AC444" s="52" t="str">
        <f>Table1[[#This Row],[Standard code for all incident types (Y/N)]]</f>
        <v xml:space="preserve">No </v>
      </c>
      <c r="AD444" s="52" t="str">
        <f>Table1[[#This Row],[Standard Opt/Mandatory]]</f>
        <v>n/a</v>
      </c>
      <c r="AE444" s="52" t="str">
        <f>Table1[[#This Row],[Standard code for all incident types (Y/N)]]</f>
        <v xml:space="preserve">No </v>
      </c>
      <c r="AF444" s="52" t="str">
        <f>Table1[[#This Row],[Standard Opt/Mandatory]]</f>
        <v>n/a</v>
      </c>
      <c r="AG444" s="52"/>
    </row>
    <row r="445" spans="1:33" ht="15" customHeight="1" x14ac:dyDescent="0.25">
      <c r="A445" s="52">
        <f t="shared" si="159"/>
        <v>3</v>
      </c>
      <c r="B445" s="52">
        <f t="shared" si="160"/>
        <v>6</v>
      </c>
      <c r="C445" s="52">
        <f t="shared" si="161"/>
        <v>5</v>
      </c>
      <c r="D445" s="52">
        <f t="shared" si="162"/>
        <v>2</v>
      </c>
      <c r="E445" s="61" t="str">
        <f t="shared" si="134"/>
        <v>3.6.5.2</v>
      </c>
      <c r="F445" s="52" t="s">
        <v>2694</v>
      </c>
      <c r="G445" s="52" t="str">
        <f t="shared" si="124"/>
        <v>3 - Outcome based codes</v>
      </c>
      <c r="H445" s="52" t="s">
        <v>1626</v>
      </c>
      <c r="I445" s="52" t="str">
        <f t="shared" si="125"/>
        <v>3.6 - Information governance incident</v>
      </c>
      <c r="J445" s="52" t="s">
        <v>2887</v>
      </c>
      <c r="K445" s="52" t="str">
        <f t="shared" si="126"/>
        <v>3.6.5 - Data format category (HSCIC)</v>
      </c>
      <c r="L445" s="52" t="s">
        <v>2858</v>
      </c>
      <c r="M445" s="52" t="str">
        <f t="shared" si="127"/>
        <v>3.6.5.2 - Electronic storage device(s) (including usb devices, discs, cd rom, microfilm)</v>
      </c>
      <c r="N445" s="56" t="str">
        <f t="shared" si="128"/>
        <v>Electronic storage device(s) (including usb devices, discs, cd rom, microfilm)</v>
      </c>
      <c r="O445" s="56" t="str">
        <f>Table1[Full Reference Number]&amp;" - "&amp;Table1[Final Code level Name]</f>
        <v>3.6.5.2 - Electronic storage device(s) (including usb devices, discs, cd rom, microfilm)</v>
      </c>
      <c r="P445" s="56"/>
      <c r="Q445" s="52" t="s">
        <v>1728</v>
      </c>
      <c r="R445" s="52" t="s">
        <v>1561</v>
      </c>
      <c r="S445" s="52" t="s">
        <v>1746</v>
      </c>
      <c r="T445" s="52" t="s">
        <v>1561</v>
      </c>
      <c r="U445" s="52" t="s">
        <v>47</v>
      </c>
      <c r="V445" s="52" t="s">
        <v>2655</v>
      </c>
      <c r="W445" s="52" t="str">
        <f>Table1[[#This Row],[Standard code for all incident types (Y/N)]]</f>
        <v xml:space="preserve">No </v>
      </c>
      <c r="X445" s="52" t="str">
        <f>Table1[[#This Row],[Standard Opt/Mandatory]]</f>
        <v>n/a</v>
      </c>
      <c r="Y445" s="52" t="str">
        <f>Table1[[#This Row],[Standard code for all incident types (Y/N)]]</f>
        <v xml:space="preserve">No </v>
      </c>
      <c r="Z445" s="52" t="str">
        <f>Table1[[#This Row],[Standard Opt/Mandatory]]</f>
        <v>n/a</v>
      </c>
      <c r="AA445" s="52" t="str">
        <f>Table1[[#This Row],[Standard code for all incident types (Y/N)]]</f>
        <v xml:space="preserve">No </v>
      </c>
      <c r="AB445" s="52" t="str">
        <f>Table1[[#This Row],[Standard Opt/Mandatory]]</f>
        <v>n/a</v>
      </c>
      <c r="AC445" s="52" t="str">
        <f>Table1[[#This Row],[Standard code for all incident types (Y/N)]]</f>
        <v xml:space="preserve">No </v>
      </c>
      <c r="AD445" s="52" t="str">
        <f>Table1[[#This Row],[Standard Opt/Mandatory]]</f>
        <v>n/a</v>
      </c>
      <c r="AE445" s="52" t="str">
        <f>Table1[[#This Row],[Standard code for all incident types (Y/N)]]</f>
        <v xml:space="preserve">No </v>
      </c>
      <c r="AF445" s="52" t="str">
        <f>Table1[[#This Row],[Standard Opt/Mandatory]]</f>
        <v>n/a</v>
      </c>
      <c r="AG445" s="52"/>
    </row>
    <row r="446" spans="1:33" ht="15" customHeight="1" x14ac:dyDescent="0.25">
      <c r="A446" s="52">
        <f t="shared" si="159"/>
        <v>3</v>
      </c>
      <c r="B446" s="52">
        <f t="shared" si="160"/>
        <v>6</v>
      </c>
      <c r="C446" s="52">
        <f t="shared" si="161"/>
        <v>5</v>
      </c>
      <c r="D446" s="52">
        <f t="shared" si="162"/>
        <v>3</v>
      </c>
      <c r="E446" s="61" t="str">
        <f t="shared" si="134"/>
        <v>3.6.5.3</v>
      </c>
      <c r="F446" s="52" t="s">
        <v>2694</v>
      </c>
      <c r="G446" s="52" t="str">
        <f t="shared" si="124"/>
        <v>3 - Outcome based codes</v>
      </c>
      <c r="H446" s="52" t="s">
        <v>1626</v>
      </c>
      <c r="I446" s="52" t="str">
        <f t="shared" si="125"/>
        <v>3.6 - Information governance incident</v>
      </c>
      <c r="J446" s="52" t="s">
        <v>2887</v>
      </c>
      <c r="K446" s="52" t="str">
        <f t="shared" si="126"/>
        <v>3.6.5 - Data format category (HSCIC)</v>
      </c>
      <c r="L446" s="52" t="s">
        <v>2859</v>
      </c>
      <c r="M446" s="52" t="str">
        <f t="shared" si="127"/>
        <v>3.6.5.3 - Electronic back-up device(s) (including tapes)</v>
      </c>
      <c r="N446" s="56" t="str">
        <f t="shared" si="128"/>
        <v>Electronic back-up device(s) (including tapes)</v>
      </c>
      <c r="O446" s="56" t="str">
        <f>Table1[Full Reference Number]&amp;" - "&amp;Table1[Final Code level Name]</f>
        <v>3.6.5.3 - Electronic back-up device(s) (including tapes)</v>
      </c>
      <c r="P446" s="56"/>
      <c r="Q446" s="52" t="s">
        <v>1728</v>
      </c>
      <c r="R446" s="52" t="s">
        <v>1561</v>
      </c>
      <c r="S446" s="52" t="s">
        <v>1746</v>
      </c>
      <c r="T446" s="52" t="s">
        <v>1561</v>
      </c>
      <c r="U446" s="52" t="s">
        <v>47</v>
      </c>
      <c r="V446" s="52" t="s">
        <v>2655</v>
      </c>
      <c r="W446" s="52" t="str">
        <f>Table1[[#This Row],[Standard code for all incident types (Y/N)]]</f>
        <v xml:space="preserve">No </v>
      </c>
      <c r="X446" s="52" t="str">
        <f>Table1[[#This Row],[Standard Opt/Mandatory]]</f>
        <v>n/a</v>
      </c>
      <c r="Y446" s="52" t="str">
        <f>Table1[[#This Row],[Standard code for all incident types (Y/N)]]</f>
        <v xml:space="preserve">No </v>
      </c>
      <c r="Z446" s="52" t="str">
        <f>Table1[[#This Row],[Standard Opt/Mandatory]]</f>
        <v>n/a</v>
      </c>
      <c r="AA446" s="52" t="str">
        <f>Table1[[#This Row],[Standard code for all incident types (Y/N)]]</f>
        <v xml:space="preserve">No </v>
      </c>
      <c r="AB446" s="52" t="str">
        <f>Table1[[#This Row],[Standard Opt/Mandatory]]</f>
        <v>n/a</v>
      </c>
      <c r="AC446" s="52" t="str">
        <f>Table1[[#This Row],[Standard code for all incident types (Y/N)]]</f>
        <v xml:space="preserve">No </v>
      </c>
      <c r="AD446" s="52" t="str">
        <f>Table1[[#This Row],[Standard Opt/Mandatory]]</f>
        <v>n/a</v>
      </c>
      <c r="AE446" s="52" t="str">
        <f>Table1[[#This Row],[Standard code for all incident types (Y/N)]]</f>
        <v xml:space="preserve">No </v>
      </c>
      <c r="AF446" s="52" t="str">
        <f>Table1[[#This Row],[Standard Opt/Mandatory]]</f>
        <v>n/a</v>
      </c>
      <c r="AG446" s="52"/>
    </row>
    <row r="447" spans="1:33" ht="15" customHeight="1" x14ac:dyDescent="0.25">
      <c r="A447" s="52">
        <f t="shared" si="159"/>
        <v>3</v>
      </c>
      <c r="B447" s="52">
        <f t="shared" si="160"/>
        <v>6</v>
      </c>
      <c r="C447" s="52">
        <f t="shared" si="161"/>
        <v>5</v>
      </c>
      <c r="D447" s="52">
        <f t="shared" si="162"/>
        <v>4</v>
      </c>
      <c r="E447" s="53" t="str">
        <f>A447&amp;IF(B447="","","."&amp;B447)&amp;IF(C447="","","."&amp;C447)&amp;IF(D447="","","."&amp;D447)</f>
        <v>3.6.5.4</v>
      </c>
      <c r="F447" s="52" t="s">
        <v>2694</v>
      </c>
      <c r="G447" s="54" t="str">
        <f>A447&amp;" - "&amp;F447</f>
        <v>3 - Outcome based codes</v>
      </c>
      <c r="H447" s="52" t="s">
        <v>1626</v>
      </c>
      <c r="I447" s="54" t="str">
        <f>IF(B447="","",A447&amp;"."&amp;B447&amp;" - "&amp;H447)</f>
        <v>3.6 - Information governance incident</v>
      </c>
      <c r="J447" s="52" t="s">
        <v>2887</v>
      </c>
      <c r="K447" s="54" t="str">
        <f>IF(C447="","",A447&amp;"."&amp;B447&amp;"."&amp;C447&amp;" - "&amp;J447)</f>
        <v>3.6.5 - Data format category (HSCIC)</v>
      </c>
      <c r="L447" s="52" t="s">
        <v>2860</v>
      </c>
      <c r="M447" s="54" t="str">
        <f>IF(D447="","",A447&amp;"."&amp;B447&amp;"."&amp;C447&amp;"."&amp;D447&amp;" - "&amp;L447)</f>
        <v>3.6.5.4 - Paper document(s)</v>
      </c>
      <c r="N447" s="59" t="str">
        <f>IF(NOT(ISBLANK(L447)),L447,
IF(NOT(ISBLANK(J447)),J447,
IF(NOT(ISBLANK(H447)),H447,
IF(NOT(ISBLANK(F447)),F447))))</f>
        <v>Paper document(s)</v>
      </c>
      <c r="O447" s="59" t="str">
        <f>Table1[Full Reference Number]&amp;" - "&amp;Table1[Final Code level Name]</f>
        <v>3.6.5.4 - Paper document(s)</v>
      </c>
      <c r="P447" s="56"/>
      <c r="Q447" s="52" t="s">
        <v>1728</v>
      </c>
      <c r="R447" s="52" t="s">
        <v>1561</v>
      </c>
      <c r="S447" s="52" t="s">
        <v>1746</v>
      </c>
      <c r="T447" s="52" t="s">
        <v>1561</v>
      </c>
      <c r="U447" s="52" t="s">
        <v>47</v>
      </c>
      <c r="V447" s="52" t="s">
        <v>2655</v>
      </c>
      <c r="W447" s="52" t="str">
        <f>Table1[[#This Row],[Standard code for all incident types (Y/N)]]</f>
        <v xml:space="preserve">No </v>
      </c>
      <c r="X447" s="52" t="str">
        <f>Table1[[#This Row],[Standard Opt/Mandatory]]</f>
        <v>n/a</v>
      </c>
      <c r="Y447" s="52" t="str">
        <f>Table1[[#This Row],[Standard code for all incident types (Y/N)]]</f>
        <v xml:space="preserve">No </v>
      </c>
      <c r="Z447" s="52" t="str">
        <f>Table1[[#This Row],[Standard Opt/Mandatory]]</f>
        <v>n/a</v>
      </c>
      <c r="AA447" s="52" t="str">
        <f>Table1[[#This Row],[Standard code for all incident types (Y/N)]]</f>
        <v xml:space="preserve">No </v>
      </c>
      <c r="AB447" s="52" t="str">
        <f>Table1[[#This Row],[Standard Opt/Mandatory]]</f>
        <v>n/a</v>
      </c>
      <c r="AC447" s="52" t="str">
        <f>Table1[[#This Row],[Standard code for all incident types (Y/N)]]</f>
        <v xml:space="preserve">No </v>
      </c>
      <c r="AD447" s="52" t="str">
        <f>Table1[[#This Row],[Standard Opt/Mandatory]]</f>
        <v>n/a</v>
      </c>
      <c r="AE447" s="52" t="str">
        <f>Table1[[#This Row],[Standard code for all incident types (Y/N)]]</f>
        <v xml:space="preserve">No </v>
      </c>
      <c r="AF447" s="52" t="str">
        <f>Table1[[#This Row],[Standard Opt/Mandatory]]</f>
        <v>n/a</v>
      </c>
      <c r="AG447" s="52"/>
    </row>
    <row r="448" spans="1:33" s="48" customFormat="1" ht="14.25" customHeight="1" x14ac:dyDescent="0.25">
      <c r="A448" s="52">
        <f t="shared" si="159"/>
        <v>3</v>
      </c>
      <c r="B448" s="52">
        <f t="shared" si="160"/>
        <v>6</v>
      </c>
      <c r="C448" s="52">
        <f t="shared" si="161"/>
        <v>6</v>
      </c>
      <c r="D448" s="52" t="str">
        <f t="shared" si="162"/>
        <v/>
      </c>
      <c r="E448" s="61" t="str">
        <f t="shared" si="134"/>
        <v>3.6.6</v>
      </c>
      <c r="F448" s="52" t="s">
        <v>2694</v>
      </c>
      <c r="G448" s="52" t="str">
        <f t="shared" si="124"/>
        <v>3 - Outcome based codes</v>
      </c>
      <c r="H448" s="52" t="s">
        <v>1626</v>
      </c>
      <c r="I448" s="52" t="str">
        <f t="shared" si="125"/>
        <v>3.6 - Information governance incident</v>
      </c>
      <c r="J448" s="52" t="s">
        <v>2888</v>
      </c>
      <c r="K448" s="52" t="str">
        <f t="shared" si="126"/>
        <v>3.6.6 - Personal data type (HSCIC)</v>
      </c>
      <c r="L448" s="52"/>
      <c r="M448" s="52" t="str">
        <f t="shared" si="127"/>
        <v/>
      </c>
      <c r="N448" s="56" t="str">
        <f t="shared" si="128"/>
        <v>Personal data type (HSCIC)</v>
      </c>
      <c r="O448" s="56" t="str">
        <f>Table1[Full Reference Number]&amp;" - "&amp;Table1[Final Code level Name]</f>
        <v>3.6.6 - Personal data type (HSCIC)</v>
      </c>
      <c r="P448" s="56"/>
      <c r="Q448" s="52" t="s">
        <v>837</v>
      </c>
      <c r="R448" s="52" t="s">
        <v>1561</v>
      </c>
      <c r="S448" s="52" t="s">
        <v>1746</v>
      </c>
      <c r="T448" s="52" t="s">
        <v>1561</v>
      </c>
      <c r="U448" s="52" t="s">
        <v>47</v>
      </c>
      <c r="V448" s="52" t="s">
        <v>1727</v>
      </c>
      <c r="W448" s="52" t="str">
        <f>Table1[[#This Row],[Standard code for all incident types (Y/N)]]</f>
        <v xml:space="preserve">No </v>
      </c>
      <c r="X448" s="52" t="str">
        <f>Table1[[#This Row],[Standard Opt/Mandatory]]</f>
        <v>n/a</v>
      </c>
      <c r="Y448" s="52" t="str">
        <f>Table1[[#This Row],[Standard code for all incident types (Y/N)]]</f>
        <v xml:space="preserve">No </v>
      </c>
      <c r="Z448" s="52" t="str">
        <f>Table1[[#This Row],[Standard Opt/Mandatory]]</f>
        <v>n/a</v>
      </c>
      <c r="AA448" s="52" t="str">
        <f>Table1[[#This Row],[Standard code for all incident types (Y/N)]]</f>
        <v xml:space="preserve">No </v>
      </c>
      <c r="AB448" s="52" t="str">
        <f>Table1[[#This Row],[Standard Opt/Mandatory]]</f>
        <v>n/a</v>
      </c>
      <c r="AC448" s="52" t="str">
        <f>Table1[[#This Row],[Standard code for all incident types (Y/N)]]</f>
        <v xml:space="preserve">No </v>
      </c>
      <c r="AD448" s="52" t="str">
        <f>Table1[[#This Row],[Standard Opt/Mandatory]]</f>
        <v>n/a</v>
      </c>
      <c r="AE448" s="52" t="str">
        <f>Table1[[#This Row],[Standard code for all incident types (Y/N)]]</f>
        <v xml:space="preserve">No </v>
      </c>
      <c r="AF448" s="52" t="str">
        <f>Table1[[#This Row],[Standard Opt/Mandatory]]</f>
        <v>n/a</v>
      </c>
      <c r="AG448" s="52"/>
    </row>
    <row r="449" spans="1:33" ht="15" customHeight="1" x14ac:dyDescent="0.25">
      <c r="A449" s="52">
        <f t="shared" si="159"/>
        <v>3</v>
      </c>
      <c r="B449" s="52">
        <f t="shared" si="160"/>
        <v>6</v>
      </c>
      <c r="C449" s="52">
        <f t="shared" si="161"/>
        <v>6</v>
      </c>
      <c r="D449" s="52">
        <f t="shared" si="162"/>
        <v>1</v>
      </c>
      <c r="E449" s="61" t="str">
        <f t="shared" si="134"/>
        <v>3.6.6.1</v>
      </c>
      <c r="F449" s="52" t="s">
        <v>2694</v>
      </c>
      <c r="G449" s="52" t="str">
        <f t="shared" si="124"/>
        <v>3 - Outcome based codes</v>
      </c>
      <c r="H449" s="52" t="s">
        <v>1626</v>
      </c>
      <c r="I449" s="52" t="str">
        <f t="shared" si="125"/>
        <v>3.6 - Information governance incident</v>
      </c>
      <c r="J449" s="52" t="s">
        <v>2888</v>
      </c>
      <c r="K449" s="52" t="str">
        <f t="shared" si="126"/>
        <v>3.6.6 - Personal data type (HSCIC)</v>
      </c>
      <c r="L449" s="52" t="s">
        <v>2643</v>
      </c>
      <c r="M449" s="52" t="str">
        <f t="shared" si="127"/>
        <v>3.6.6.1 - Basic demographic data at risk</v>
      </c>
      <c r="N449" s="56" t="str">
        <f t="shared" si="128"/>
        <v>Basic demographic data at risk</v>
      </c>
      <c r="O449" s="56" t="str">
        <f>Table1[Full Reference Number]&amp;" - "&amp;Table1[Final Code level Name]</f>
        <v>3.6.6.1 - Basic demographic data at risk</v>
      </c>
      <c r="P449" s="56" t="s">
        <v>2644</v>
      </c>
      <c r="Q449" s="52" t="s">
        <v>1728</v>
      </c>
      <c r="R449" s="52" t="s">
        <v>1561</v>
      </c>
      <c r="S449" s="52" t="s">
        <v>1746</v>
      </c>
      <c r="T449" s="52" t="s">
        <v>1561</v>
      </c>
      <c r="U449" s="52" t="s">
        <v>47</v>
      </c>
      <c r="V449" s="52" t="s">
        <v>2655</v>
      </c>
      <c r="W449" s="52" t="str">
        <f>Table1[[#This Row],[Standard code for all incident types (Y/N)]]</f>
        <v xml:space="preserve">No </v>
      </c>
      <c r="X449" s="52" t="str">
        <f>Table1[[#This Row],[Standard Opt/Mandatory]]</f>
        <v>n/a</v>
      </c>
      <c r="Y449" s="52" t="str">
        <f>Table1[[#This Row],[Standard code for all incident types (Y/N)]]</f>
        <v xml:space="preserve">No </v>
      </c>
      <c r="Z449" s="52" t="str">
        <f>Table1[[#This Row],[Standard Opt/Mandatory]]</f>
        <v>n/a</v>
      </c>
      <c r="AA449" s="52" t="str">
        <f>Table1[[#This Row],[Standard code for all incident types (Y/N)]]</f>
        <v xml:space="preserve">No </v>
      </c>
      <c r="AB449" s="52" t="str">
        <f>Table1[[#This Row],[Standard Opt/Mandatory]]</f>
        <v>n/a</v>
      </c>
      <c r="AC449" s="52" t="str">
        <f>Table1[[#This Row],[Standard code for all incident types (Y/N)]]</f>
        <v xml:space="preserve">No </v>
      </c>
      <c r="AD449" s="52" t="str">
        <f>Table1[[#This Row],[Standard Opt/Mandatory]]</f>
        <v>n/a</v>
      </c>
      <c r="AE449" s="52" t="str">
        <f>Table1[[#This Row],[Standard code for all incident types (Y/N)]]</f>
        <v xml:space="preserve">No </v>
      </c>
      <c r="AF449" s="52" t="str">
        <f>Table1[[#This Row],[Standard Opt/Mandatory]]</f>
        <v>n/a</v>
      </c>
      <c r="AG449" s="52"/>
    </row>
    <row r="450" spans="1:33" ht="15" customHeight="1" x14ac:dyDescent="0.25">
      <c r="A450" s="52">
        <f t="shared" si="159"/>
        <v>3</v>
      </c>
      <c r="B450" s="52">
        <f t="shared" si="160"/>
        <v>6</v>
      </c>
      <c r="C450" s="52">
        <f t="shared" si="161"/>
        <v>6</v>
      </c>
      <c r="D450" s="52">
        <f t="shared" si="162"/>
        <v>2</v>
      </c>
      <c r="E450" s="61" t="str">
        <f t="shared" si="134"/>
        <v>3.6.6.2</v>
      </c>
      <c r="F450" s="52" t="s">
        <v>2694</v>
      </c>
      <c r="G450" s="52" t="str">
        <f t="shared" si="124"/>
        <v>3 - Outcome based codes</v>
      </c>
      <c r="H450" s="52" t="s">
        <v>1626</v>
      </c>
      <c r="I450" s="52" t="str">
        <f t="shared" si="125"/>
        <v>3.6 - Information governance incident</v>
      </c>
      <c r="J450" s="52" t="s">
        <v>2888</v>
      </c>
      <c r="K450" s="52" t="str">
        <f t="shared" si="126"/>
        <v>3.6.6 - Personal data type (HSCIC)</v>
      </c>
      <c r="L450" s="52" t="s">
        <v>2645</v>
      </c>
      <c r="M450" s="52" t="str">
        <f t="shared" si="127"/>
        <v>3.6.6.2 - Limited clinical information at risk</v>
      </c>
      <c r="N450" s="56" t="str">
        <f t="shared" si="128"/>
        <v>Limited clinical information at risk</v>
      </c>
      <c r="O450" s="56" t="str">
        <f>Table1[Full Reference Number]&amp;" - "&amp;Table1[Final Code level Name]</f>
        <v>3.6.6.2 - Limited clinical information at risk</v>
      </c>
      <c r="P450" s="56" t="s">
        <v>2646</v>
      </c>
      <c r="Q450" s="52" t="s">
        <v>1728</v>
      </c>
      <c r="R450" s="52" t="s">
        <v>1561</v>
      </c>
      <c r="S450" s="52" t="s">
        <v>1746</v>
      </c>
      <c r="T450" s="52" t="s">
        <v>1561</v>
      </c>
      <c r="U450" s="52" t="s">
        <v>47</v>
      </c>
      <c r="V450" s="52" t="s">
        <v>2655</v>
      </c>
      <c r="W450" s="52" t="str">
        <f>Table1[[#This Row],[Standard code for all incident types (Y/N)]]</f>
        <v xml:space="preserve">No </v>
      </c>
      <c r="X450" s="52" t="str">
        <f>Table1[[#This Row],[Standard Opt/Mandatory]]</f>
        <v>n/a</v>
      </c>
      <c r="Y450" s="52" t="str">
        <f>Table1[[#This Row],[Standard code for all incident types (Y/N)]]</f>
        <v xml:space="preserve">No </v>
      </c>
      <c r="Z450" s="52" t="str">
        <f>Table1[[#This Row],[Standard Opt/Mandatory]]</f>
        <v>n/a</v>
      </c>
      <c r="AA450" s="52" t="str">
        <f>Table1[[#This Row],[Standard code for all incident types (Y/N)]]</f>
        <v xml:space="preserve">No </v>
      </c>
      <c r="AB450" s="52" t="str">
        <f>Table1[[#This Row],[Standard Opt/Mandatory]]</f>
        <v>n/a</v>
      </c>
      <c r="AC450" s="52" t="str">
        <f>Table1[[#This Row],[Standard code for all incident types (Y/N)]]</f>
        <v xml:space="preserve">No </v>
      </c>
      <c r="AD450" s="52" t="str">
        <f>Table1[[#This Row],[Standard Opt/Mandatory]]</f>
        <v>n/a</v>
      </c>
      <c r="AE450" s="52" t="str">
        <f>Table1[[#This Row],[Standard code for all incident types (Y/N)]]</f>
        <v xml:space="preserve">No </v>
      </c>
      <c r="AF450" s="52" t="str">
        <f>Table1[[#This Row],[Standard Opt/Mandatory]]</f>
        <v>n/a</v>
      </c>
      <c r="AG450" s="52"/>
    </row>
    <row r="451" spans="1:33" s="48" customFormat="1" ht="14.25" customHeight="1" x14ac:dyDescent="0.25">
      <c r="A451" s="52">
        <f t="shared" si="159"/>
        <v>3</v>
      </c>
      <c r="B451" s="52">
        <f t="shared" si="160"/>
        <v>6</v>
      </c>
      <c r="C451" s="52">
        <f t="shared" si="161"/>
        <v>7</v>
      </c>
      <c r="D451" s="52" t="str">
        <f t="shared" si="162"/>
        <v/>
      </c>
      <c r="E451" s="61" t="str">
        <f t="shared" si="134"/>
        <v>3.6.7</v>
      </c>
      <c r="F451" s="52" t="s">
        <v>2694</v>
      </c>
      <c r="G451" s="52" t="str">
        <f t="shared" si="124"/>
        <v>3 - Outcome based codes</v>
      </c>
      <c r="H451" s="52" t="s">
        <v>1626</v>
      </c>
      <c r="I451" s="52" t="str">
        <f t="shared" si="125"/>
        <v>3.6 - Information governance incident</v>
      </c>
      <c r="J451" s="52" t="s">
        <v>2881</v>
      </c>
      <c r="K451" s="52" t="str">
        <f t="shared" si="126"/>
        <v>3.6.7 - Sensitivity codes (HSCIC)</v>
      </c>
      <c r="L451" s="52"/>
      <c r="M451" s="52" t="str">
        <f t="shared" si="127"/>
        <v/>
      </c>
      <c r="N451" s="56" t="str">
        <f t="shared" si="128"/>
        <v>Sensitivity codes (HSCIC)</v>
      </c>
      <c r="O451" s="56" t="str">
        <f>Table1[Full Reference Number]&amp;" - "&amp;Table1[Final Code level Name]</f>
        <v>3.6.7 - Sensitivity codes (HSCIC)</v>
      </c>
      <c r="P451" s="56"/>
      <c r="Q451" s="52" t="s">
        <v>837</v>
      </c>
      <c r="R451" s="52" t="s">
        <v>1561</v>
      </c>
      <c r="S451" s="52" t="s">
        <v>1746</v>
      </c>
      <c r="T451" s="52" t="s">
        <v>1561</v>
      </c>
      <c r="U451" s="52" t="s">
        <v>47</v>
      </c>
      <c r="V451" s="52" t="s">
        <v>1727</v>
      </c>
      <c r="W451" s="52" t="str">
        <f>Table1[[#This Row],[Standard code for all incident types (Y/N)]]</f>
        <v xml:space="preserve">No </v>
      </c>
      <c r="X451" s="52" t="str">
        <f>Table1[[#This Row],[Standard Opt/Mandatory]]</f>
        <v>n/a</v>
      </c>
      <c r="Y451" s="52" t="str">
        <f>Table1[[#This Row],[Standard code for all incident types (Y/N)]]</f>
        <v xml:space="preserve">No </v>
      </c>
      <c r="Z451" s="52" t="str">
        <f>Table1[[#This Row],[Standard Opt/Mandatory]]</f>
        <v>n/a</v>
      </c>
      <c r="AA451" s="52" t="str">
        <f>Table1[[#This Row],[Standard code for all incident types (Y/N)]]</f>
        <v xml:space="preserve">No </v>
      </c>
      <c r="AB451" s="52" t="str">
        <f>Table1[[#This Row],[Standard Opt/Mandatory]]</f>
        <v>n/a</v>
      </c>
      <c r="AC451" s="52" t="str">
        <f>Table1[[#This Row],[Standard code for all incident types (Y/N)]]</f>
        <v xml:space="preserve">No </v>
      </c>
      <c r="AD451" s="52" t="str">
        <f>Table1[[#This Row],[Standard Opt/Mandatory]]</f>
        <v>n/a</v>
      </c>
      <c r="AE451" s="52" t="str">
        <f>Table1[[#This Row],[Standard code for all incident types (Y/N)]]</f>
        <v xml:space="preserve">No </v>
      </c>
      <c r="AF451" s="52" t="str">
        <f>Table1[[#This Row],[Standard Opt/Mandatory]]</f>
        <v>n/a</v>
      </c>
      <c r="AG451" s="52"/>
    </row>
    <row r="452" spans="1:33" ht="15" customHeight="1" x14ac:dyDescent="0.25">
      <c r="A452" s="52">
        <f t="shared" si="159"/>
        <v>3</v>
      </c>
      <c r="B452" s="52">
        <f t="shared" si="160"/>
        <v>6</v>
      </c>
      <c r="C452" s="52">
        <f t="shared" si="161"/>
        <v>7</v>
      </c>
      <c r="D452" s="52">
        <f t="shared" si="162"/>
        <v>1</v>
      </c>
      <c r="E452" s="61" t="str">
        <f t="shared" si="134"/>
        <v>3.6.7.1</v>
      </c>
      <c r="F452" s="52" t="s">
        <v>2694</v>
      </c>
      <c r="G452" s="52" t="str">
        <f t="shared" ref="G452:G691" si="163">A452&amp;" - "&amp;F452</f>
        <v>3 - Outcome based codes</v>
      </c>
      <c r="H452" s="52" t="s">
        <v>1626</v>
      </c>
      <c r="I452" s="52" t="str">
        <f t="shared" ref="I452:I691" si="164">IF(B452="","",A452&amp;"."&amp;B452&amp;" - "&amp;H452)</f>
        <v>3.6 - Information governance incident</v>
      </c>
      <c r="J452" s="52" t="s">
        <v>2881</v>
      </c>
      <c r="K452" s="52" t="str">
        <f t="shared" ref="K452:K691" si="165">IF(C452="","",A452&amp;"."&amp;B452&amp;"."&amp;C452&amp;" - "&amp;J452)</f>
        <v>3.6.7 - Sensitivity codes (HSCIC)</v>
      </c>
      <c r="L452" s="35" t="s">
        <v>2861</v>
      </c>
      <c r="M452" s="52" t="str">
        <f t="shared" ref="M452:M691" si="166">IF(D452="","",A452&amp;"."&amp;B452&amp;"."&amp;C452&amp;"."&amp;D452&amp;" - "&amp;L452)</f>
        <v>3.6.7.1 - No sensitive personal data (as defined by the data protection act 1998) at risk nor data to which a duty of confidence is owed</v>
      </c>
      <c r="N452" s="56" t="str">
        <f t="shared" ref="N452:N691" si="167">IF(NOT(ISBLANK(L452)),L452,
IF(NOT(ISBLANK(J452)),J452,
IF(NOT(ISBLANK(H452)),H452,
IF(NOT(ISBLANK(F452)),F452))))</f>
        <v>No sensitive personal data (as defined by the data protection act 1998) at risk nor data to which a duty of confidence is owed</v>
      </c>
      <c r="O452" s="56" t="str">
        <f>Table1[Full Reference Number]&amp;" - "&amp;Table1[Final Code level Name]</f>
        <v>3.6.7.1 - No sensitive personal data (as defined by the data protection act 1998) at risk nor data to which a duty of confidence is owed</v>
      </c>
      <c r="P452" s="56"/>
      <c r="Q452" s="52" t="s">
        <v>1728</v>
      </c>
      <c r="R452" s="52" t="s">
        <v>1561</v>
      </c>
      <c r="S452" s="52" t="s">
        <v>1746</v>
      </c>
      <c r="T452" s="52" t="s">
        <v>1561</v>
      </c>
      <c r="U452" s="52" t="s">
        <v>47</v>
      </c>
      <c r="V452" s="52" t="s">
        <v>1726</v>
      </c>
      <c r="W452" s="52" t="str">
        <f>Table1[[#This Row],[Standard code for all incident types (Y/N)]]</f>
        <v xml:space="preserve">No </v>
      </c>
      <c r="X452" s="52" t="str">
        <f>Table1[[#This Row],[Standard Opt/Mandatory]]</f>
        <v>n/a</v>
      </c>
      <c r="Y452" s="52" t="str">
        <f>Table1[[#This Row],[Standard code for all incident types (Y/N)]]</f>
        <v xml:space="preserve">No </v>
      </c>
      <c r="Z452" s="52" t="str">
        <f>Table1[[#This Row],[Standard Opt/Mandatory]]</f>
        <v>n/a</v>
      </c>
      <c r="AA452" s="52" t="str">
        <f>Table1[[#This Row],[Standard code for all incident types (Y/N)]]</f>
        <v xml:space="preserve">No </v>
      </c>
      <c r="AB452" s="52" t="str">
        <f>Table1[[#This Row],[Standard Opt/Mandatory]]</f>
        <v>n/a</v>
      </c>
      <c r="AC452" s="52" t="str">
        <f>Table1[[#This Row],[Standard code for all incident types (Y/N)]]</f>
        <v xml:space="preserve">No </v>
      </c>
      <c r="AD452" s="52" t="str">
        <f>Table1[[#This Row],[Standard Opt/Mandatory]]</f>
        <v>n/a</v>
      </c>
      <c r="AE452" s="52" t="str">
        <f>Table1[[#This Row],[Standard code for all incident types (Y/N)]]</f>
        <v xml:space="preserve">No </v>
      </c>
      <c r="AF452" s="52" t="str">
        <f>Table1[[#This Row],[Standard Opt/Mandatory]]</f>
        <v>n/a</v>
      </c>
      <c r="AG452" s="52"/>
    </row>
    <row r="453" spans="1:33" ht="15" customHeight="1" x14ac:dyDescent="0.25">
      <c r="A453" s="52">
        <f t="shared" si="159"/>
        <v>3</v>
      </c>
      <c r="B453" s="52">
        <f t="shared" si="160"/>
        <v>6</v>
      </c>
      <c r="C453" s="52">
        <f t="shared" si="161"/>
        <v>7</v>
      </c>
      <c r="D453" s="52">
        <f t="shared" si="162"/>
        <v>2</v>
      </c>
      <c r="E453" s="61" t="str">
        <f t="shared" si="134"/>
        <v>3.6.7.2</v>
      </c>
      <c r="F453" s="52" t="s">
        <v>2694</v>
      </c>
      <c r="G453" s="52" t="str">
        <f t="shared" si="163"/>
        <v>3 - Outcome based codes</v>
      </c>
      <c r="H453" s="52" t="s">
        <v>1626</v>
      </c>
      <c r="I453" s="52" t="str">
        <f t="shared" si="164"/>
        <v>3.6 - Information governance incident</v>
      </c>
      <c r="J453" s="52" t="s">
        <v>2881</v>
      </c>
      <c r="K453" s="52" t="str">
        <f t="shared" si="165"/>
        <v>3.6.7 - Sensitivity codes (HSCIC)</v>
      </c>
      <c r="L453" s="35" t="s">
        <v>2862</v>
      </c>
      <c r="M453" s="52" t="str">
        <f t="shared" si="166"/>
        <v>3.6.7.2 - Information readily accessible or already in the public domain or would be made available under access to information legislation e.g. freedom of information act 2000</v>
      </c>
      <c r="N453" s="56" t="str">
        <f t="shared" si="167"/>
        <v>Information readily accessible or already in the public domain or would be made available under access to information legislation e.g. freedom of information act 2000</v>
      </c>
      <c r="O453" s="56" t="str">
        <f>Table1[Full Reference Number]&amp;" - "&amp;Table1[Final Code level Name]</f>
        <v>3.6.7.2 - Information readily accessible or already in the public domain or would be made available under access to information legislation e.g. freedom of information act 2000</v>
      </c>
      <c r="P453" s="56"/>
      <c r="Q453" s="52" t="s">
        <v>1728</v>
      </c>
      <c r="R453" s="52" t="s">
        <v>1561</v>
      </c>
      <c r="S453" s="52" t="s">
        <v>1746</v>
      </c>
      <c r="T453" s="52" t="s">
        <v>1561</v>
      </c>
      <c r="U453" s="52" t="s">
        <v>47</v>
      </c>
      <c r="V453" s="52" t="s">
        <v>1726</v>
      </c>
      <c r="W453" s="52" t="str">
        <f>Table1[[#This Row],[Standard code for all incident types (Y/N)]]</f>
        <v xml:space="preserve">No </v>
      </c>
      <c r="X453" s="52" t="str">
        <f>Table1[[#This Row],[Standard Opt/Mandatory]]</f>
        <v>n/a</v>
      </c>
      <c r="Y453" s="52" t="str">
        <f>Table1[[#This Row],[Standard code for all incident types (Y/N)]]</f>
        <v xml:space="preserve">No </v>
      </c>
      <c r="Z453" s="52" t="str">
        <f>Table1[[#This Row],[Standard Opt/Mandatory]]</f>
        <v>n/a</v>
      </c>
      <c r="AA453" s="52" t="str">
        <f>Table1[[#This Row],[Standard code for all incident types (Y/N)]]</f>
        <v xml:space="preserve">No </v>
      </c>
      <c r="AB453" s="52" t="str">
        <f>Table1[[#This Row],[Standard Opt/Mandatory]]</f>
        <v>n/a</v>
      </c>
      <c r="AC453" s="52" t="str">
        <f>Table1[[#This Row],[Standard code for all incident types (Y/N)]]</f>
        <v xml:space="preserve">No </v>
      </c>
      <c r="AD453" s="52" t="str">
        <f>Table1[[#This Row],[Standard Opt/Mandatory]]</f>
        <v>n/a</v>
      </c>
      <c r="AE453" s="52" t="str">
        <f>Table1[[#This Row],[Standard code for all incident types (Y/N)]]</f>
        <v xml:space="preserve">No </v>
      </c>
      <c r="AF453" s="52" t="str">
        <f>Table1[[#This Row],[Standard Opt/Mandatory]]</f>
        <v>n/a</v>
      </c>
      <c r="AG453" s="52"/>
    </row>
    <row r="454" spans="1:33" ht="15" customHeight="1" x14ac:dyDescent="0.25">
      <c r="A454" s="52">
        <f t="shared" si="159"/>
        <v>3</v>
      </c>
      <c r="B454" s="52">
        <f t="shared" si="160"/>
        <v>6</v>
      </c>
      <c r="C454" s="52">
        <f t="shared" si="161"/>
        <v>7</v>
      </c>
      <c r="D454" s="52">
        <f t="shared" si="162"/>
        <v>3</v>
      </c>
      <c r="E454" s="61" t="str">
        <f t="shared" si="134"/>
        <v>3.6.7.3</v>
      </c>
      <c r="F454" s="52" t="s">
        <v>2694</v>
      </c>
      <c r="G454" s="52" t="str">
        <f t="shared" si="163"/>
        <v>3 - Outcome based codes</v>
      </c>
      <c r="H454" s="52" t="s">
        <v>1626</v>
      </c>
      <c r="I454" s="52" t="str">
        <f t="shared" si="164"/>
        <v>3.6 - Information governance incident</v>
      </c>
      <c r="J454" s="52" t="s">
        <v>2881</v>
      </c>
      <c r="K454" s="52" t="str">
        <f t="shared" si="165"/>
        <v>3.6.7 - Sensitivity codes (HSCIC)</v>
      </c>
      <c r="L454" s="35" t="s">
        <v>2647</v>
      </c>
      <c r="M454" s="52" t="str">
        <f t="shared" si="166"/>
        <v>3.6.7.3 - Information unlikely to identify individual(s)</v>
      </c>
      <c r="N454" s="56" t="str">
        <f t="shared" si="167"/>
        <v>Information unlikely to identify individual(s)</v>
      </c>
      <c r="O454" s="56" t="str">
        <f>Table1[Full Reference Number]&amp;" - "&amp;Table1[Final Code level Name]</f>
        <v>3.6.7.3 - Information unlikely to identify individual(s)</v>
      </c>
      <c r="P454" s="56"/>
      <c r="Q454" s="52" t="s">
        <v>1728</v>
      </c>
      <c r="R454" s="52" t="s">
        <v>1561</v>
      </c>
      <c r="S454" s="52" t="s">
        <v>1746</v>
      </c>
      <c r="T454" s="52" t="s">
        <v>1561</v>
      </c>
      <c r="U454" s="52" t="s">
        <v>47</v>
      </c>
      <c r="V454" s="52" t="s">
        <v>1726</v>
      </c>
      <c r="W454" s="52" t="str">
        <f>Table1[[#This Row],[Standard code for all incident types (Y/N)]]</f>
        <v xml:space="preserve">No </v>
      </c>
      <c r="X454" s="52" t="str">
        <f>Table1[[#This Row],[Standard Opt/Mandatory]]</f>
        <v>n/a</v>
      </c>
      <c r="Y454" s="52" t="str">
        <f>Table1[[#This Row],[Standard code for all incident types (Y/N)]]</f>
        <v xml:space="preserve">No </v>
      </c>
      <c r="Z454" s="52" t="str">
        <f>Table1[[#This Row],[Standard Opt/Mandatory]]</f>
        <v>n/a</v>
      </c>
      <c r="AA454" s="52" t="str">
        <f>Table1[[#This Row],[Standard code for all incident types (Y/N)]]</f>
        <v xml:space="preserve">No </v>
      </c>
      <c r="AB454" s="52" t="str">
        <f>Table1[[#This Row],[Standard Opt/Mandatory]]</f>
        <v>n/a</v>
      </c>
      <c r="AC454" s="52" t="str">
        <f>Table1[[#This Row],[Standard code for all incident types (Y/N)]]</f>
        <v xml:space="preserve">No </v>
      </c>
      <c r="AD454" s="52" t="str">
        <f>Table1[[#This Row],[Standard Opt/Mandatory]]</f>
        <v>n/a</v>
      </c>
      <c r="AE454" s="52" t="str">
        <f>Table1[[#This Row],[Standard code for all incident types (Y/N)]]</f>
        <v xml:space="preserve">No </v>
      </c>
      <c r="AF454" s="52" t="str">
        <f>Table1[[#This Row],[Standard Opt/Mandatory]]</f>
        <v>n/a</v>
      </c>
      <c r="AG454" s="52"/>
    </row>
    <row r="455" spans="1:33" ht="15" customHeight="1" x14ac:dyDescent="0.25">
      <c r="A455" s="52">
        <f t="shared" si="159"/>
        <v>3</v>
      </c>
      <c r="B455" s="52">
        <f t="shared" si="160"/>
        <v>6</v>
      </c>
      <c r="C455" s="52">
        <f t="shared" si="161"/>
        <v>7</v>
      </c>
      <c r="D455" s="52">
        <f t="shared" si="162"/>
        <v>4</v>
      </c>
      <c r="E455" s="61" t="str">
        <f t="shared" si="134"/>
        <v>3.6.7.4</v>
      </c>
      <c r="F455" s="52" t="s">
        <v>2694</v>
      </c>
      <c r="G455" s="52" t="str">
        <f t="shared" si="163"/>
        <v>3 - Outcome based codes</v>
      </c>
      <c r="H455" s="52" t="s">
        <v>1626</v>
      </c>
      <c r="I455" s="52" t="str">
        <f t="shared" si="164"/>
        <v>3.6 - Information governance incident</v>
      </c>
      <c r="J455" s="52" t="s">
        <v>2881</v>
      </c>
      <c r="K455" s="52" t="str">
        <f t="shared" si="165"/>
        <v>3.6.7 - Sensitivity codes (HSCIC)</v>
      </c>
      <c r="L455" s="35" t="s">
        <v>2648</v>
      </c>
      <c r="M455" s="52" t="str">
        <f t="shared" si="166"/>
        <v>3.6.7.4 - Detailed information at risk e.g. clinical/care case notes, social care notes</v>
      </c>
      <c r="N455" s="56" t="str">
        <f t="shared" si="167"/>
        <v>Detailed information at risk e.g. clinical/care case notes, social care notes</v>
      </c>
      <c r="O455" s="56" t="str">
        <f>Table1[Full Reference Number]&amp;" - "&amp;Table1[Final Code level Name]</f>
        <v>3.6.7.4 - Detailed information at risk e.g. clinical/care case notes, social care notes</v>
      </c>
      <c r="P455" s="56"/>
      <c r="Q455" s="52" t="s">
        <v>1728</v>
      </c>
      <c r="R455" s="52" t="s">
        <v>1561</v>
      </c>
      <c r="S455" s="52" t="s">
        <v>1746</v>
      </c>
      <c r="T455" s="52" t="s">
        <v>1561</v>
      </c>
      <c r="U455" s="52" t="s">
        <v>47</v>
      </c>
      <c r="V455" s="52" t="s">
        <v>1726</v>
      </c>
      <c r="W455" s="52" t="str">
        <f>Table1[[#This Row],[Standard code for all incident types (Y/N)]]</f>
        <v xml:space="preserve">No </v>
      </c>
      <c r="X455" s="52" t="str">
        <f>Table1[[#This Row],[Standard Opt/Mandatory]]</f>
        <v>n/a</v>
      </c>
      <c r="Y455" s="52" t="str">
        <f>Table1[[#This Row],[Standard code for all incident types (Y/N)]]</f>
        <v xml:space="preserve">No </v>
      </c>
      <c r="Z455" s="52" t="str">
        <f>Table1[[#This Row],[Standard Opt/Mandatory]]</f>
        <v>n/a</v>
      </c>
      <c r="AA455" s="52" t="str">
        <f>Table1[[#This Row],[Standard code for all incident types (Y/N)]]</f>
        <v xml:space="preserve">No </v>
      </c>
      <c r="AB455" s="52" t="str">
        <f>Table1[[#This Row],[Standard Opt/Mandatory]]</f>
        <v>n/a</v>
      </c>
      <c r="AC455" s="52" t="str">
        <f>Table1[[#This Row],[Standard code for all incident types (Y/N)]]</f>
        <v xml:space="preserve">No </v>
      </c>
      <c r="AD455" s="52" t="str">
        <f>Table1[[#This Row],[Standard Opt/Mandatory]]</f>
        <v>n/a</v>
      </c>
      <c r="AE455" s="52" t="str">
        <f>Table1[[#This Row],[Standard code for all incident types (Y/N)]]</f>
        <v xml:space="preserve">No </v>
      </c>
      <c r="AF455" s="52" t="str">
        <f>Table1[[#This Row],[Standard Opt/Mandatory]]</f>
        <v>n/a</v>
      </c>
      <c r="AG455" s="52"/>
    </row>
    <row r="456" spans="1:33" ht="15" customHeight="1" x14ac:dyDescent="0.25">
      <c r="A456" s="52">
        <f t="shared" si="159"/>
        <v>3</v>
      </c>
      <c r="B456" s="52">
        <f t="shared" si="160"/>
        <v>6</v>
      </c>
      <c r="C456" s="52">
        <f t="shared" si="161"/>
        <v>7</v>
      </c>
      <c r="D456" s="52">
        <f t="shared" si="162"/>
        <v>5</v>
      </c>
      <c r="E456" s="61" t="str">
        <f t="shared" si="134"/>
        <v>3.6.7.5</v>
      </c>
      <c r="F456" s="52" t="s">
        <v>2694</v>
      </c>
      <c r="G456" s="52" t="str">
        <f t="shared" si="163"/>
        <v>3 - Outcome based codes</v>
      </c>
      <c r="H456" s="52" t="s">
        <v>1626</v>
      </c>
      <c r="I456" s="52" t="str">
        <f t="shared" si="164"/>
        <v>3.6 - Information governance incident</v>
      </c>
      <c r="J456" s="52" t="s">
        <v>2881</v>
      </c>
      <c r="K456" s="52" t="str">
        <f t="shared" si="165"/>
        <v>3.6.7 - Sensitivity codes (HSCIC)</v>
      </c>
      <c r="L456" s="35" t="s">
        <v>2649</v>
      </c>
      <c r="M456" s="52" t="str">
        <f t="shared" si="166"/>
        <v>3.6.7.5 - High risk confidential information</v>
      </c>
      <c r="N456" s="56" t="str">
        <f t="shared" si="167"/>
        <v>High risk confidential information</v>
      </c>
      <c r="O456" s="56" t="str">
        <f>Table1[Full Reference Number]&amp;" - "&amp;Table1[Final Code level Name]</f>
        <v>3.6.7.5 - High risk confidential information</v>
      </c>
      <c r="P456" s="56"/>
      <c r="Q456" s="52" t="s">
        <v>1728</v>
      </c>
      <c r="R456" s="52" t="s">
        <v>1561</v>
      </c>
      <c r="S456" s="52" t="s">
        <v>1746</v>
      </c>
      <c r="T456" s="52" t="s">
        <v>1561</v>
      </c>
      <c r="U456" s="52" t="s">
        <v>47</v>
      </c>
      <c r="V456" s="52" t="s">
        <v>1726</v>
      </c>
      <c r="W456" s="52" t="str">
        <f>Table1[[#This Row],[Standard code for all incident types (Y/N)]]</f>
        <v xml:space="preserve">No </v>
      </c>
      <c r="X456" s="52" t="str">
        <f>Table1[[#This Row],[Standard Opt/Mandatory]]</f>
        <v>n/a</v>
      </c>
      <c r="Y456" s="52" t="str">
        <f>Table1[[#This Row],[Standard code for all incident types (Y/N)]]</f>
        <v xml:space="preserve">No </v>
      </c>
      <c r="Z456" s="52" t="str">
        <f>Table1[[#This Row],[Standard Opt/Mandatory]]</f>
        <v>n/a</v>
      </c>
      <c r="AA456" s="52" t="str">
        <f>Table1[[#This Row],[Standard code for all incident types (Y/N)]]</f>
        <v xml:space="preserve">No </v>
      </c>
      <c r="AB456" s="52" t="str">
        <f>Table1[[#This Row],[Standard Opt/Mandatory]]</f>
        <v>n/a</v>
      </c>
      <c r="AC456" s="52" t="str">
        <f>Table1[[#This Row],[Standard code for all incident types (Y/N)]]</f>
        <v xml:space="preserve">No </v>
      </c>
      <c r="AD456" s="52" t="str">
        <f>Table1[[#This Row],[Standard Opt/Mandatory]]</f>
        <v>n/a</v>
      </c>
      <c r="AE456" s="52" t="str">
        <f>Table1[[#This Row],[Standard code for all incident types (Y/N)]]</f>
        <v xml:space="preserve">No </v>
      </c>
      <c r="AF456" s="52" t="str">
        <f>Table1[[#This Row],[Standard Opt/Mandatory]]</f>
        <v>n/a</v>
      </c>
      <c r="AG456" s="52"/>
    </row>
    <row r="457" spans="1:33" ht="15" customHeight="1" x14ac:dyDescent="0.25">
      <c r="A457" s="52">
        <f t="shared" si="159"/>
        <v>3</v>
      </c>
      <c r="B457" s="52">
        <f t="shared" si="160"/>
        <v>6</v>
      </c>
      <c r="C457" s="52">
        <f t="shared" si="161"/>
        <v>7</v>
      </c>
      <c r="D457" s="52">
        <f t="shared" si="162"/>
        <v>6</v>
      </c>
      <c r="E457" s="61" t="str">
        <f t="shared" ref="E457:E528" si="168">A457&amp;IF(B457="","","."&amp;B457)&amp;IF(C457="","","."&amp;C457)&amp;IF(D457="","","."&amp;D457)</f>
        <v>3.6.7.6</v>
      </c>
      <c r="F457" s="52" t="s">
        <v>2694</v>
      </c>
      <c r="G457" s="52" t="str">
        <f t="shared" si="163"/>
        <v>3 - Outcome based codes</v>
      </c>
      <c r="H457" s="52" t="s">
        <v>1626</v>
      </c>
      <c r="I457" s="52" t="str">
        <f t="shared" si="164"/>
        <v>3.6 - Information governance incident</v>
      </c>
      <c r="J457" s="52" t="s">
        <v>2881</v>
      </c>
      <c r="K457" s="52" t="str">
        <f t="shared" si="165"/>
        <v>3.6.7 - Sensitivity codes (HSCIC)</v>
      </c>
      <c r="L457" s="35" t="s">
        <v>2650</v>
      </c>
      <c r="M457" s="52" t="str">
        <f t="shared" si="166"/>
        <v>3.6.7.6 - One or more previous incidents of a similar type in the past 12 months</v>
      </c>
      <c r="N457" s="56" t="str">
        <f t="shared" si="167"/>
        <v>One or more previous incidents of a similar type in the past 12 months</v>
      </c>
      <c r="O457" s="56" t="str">
        <f>Table1[Full Reference Number]&amp;" - "&amp;Table1[Final Code level Name]</f>
        <v>3.6.7.6 - One or more previous incidents of a similar type in the past 12 months</v>
      </c>
      <c r="P457" s="56"/>
      <c r="Q457" s="52" t="s">
        <v>1728</v>
      </c>
      <c r="R457" s="52" t="s">
        <v>1561</v>
      </c>
      <c r="S457" s="52" t="s">
        <v>1746</v>
      </c>
      <c r="T457" s="52" t="s">
        <v>1561</v>
      </c>
      <c r="U457" s="52" t="s">
        <v>47</v>
      </c>
      <c r="V457" s="52" t="s">
        <v>1726</v>
      </c>
      <c r="W457" s="52" t="str">
        <f>Table1[[#This Row],[Standard code for all incident types (Y/N)]]</f>
        <v xml:space="preserve">No </v>
      </c>
      <c r="X457" s="52" t="str">
        <f>Table1[[#This Row],[Standard Opt/Mandatory]]</f>
        <v>n/a</v>
      </c>
      <c r="Y457" s="52" t="str">
        <f>Table1[[#This Row],[Standard code for all incident types (Y/N)]]</f>
        <v xml:space="preserve">No </v>
      </c>
      <c r="Z457" s="52" t="str">
        <f>Table1[[#This Row],[Standard Opt/Mandatory]]</f>
        <v>n/a</v>
      </c>
      <c r="AA457" s="52" t="str">
        <f>Table1[[#This Row],[Standard code for all incident types (Y/N)]]</f>
        <v xml:space="preserve">No </v>
      </c>
      <c r="AB457" s="52" t="str">
        <f>Table1[[#This Row],[Standard Opt/Mandatory]]</f>
        <v>n/a</v>
      </c>
      <c r="AC457" s="52" t="str">
        <f>Table1[[#This Row],[Standard code for all incident types (Y/N)]]</f>
        <v xml:space="preserve">No </v>
      </c>
      <c r="AD457" s="52" t="str">
        <f>Table1[[#This Row],[Standard Opt/Mandatory]]</f>
        <v>n/a</v>
      </c>
      <c r="AE457" s="52" t="str">
        <f>Table1[[#This Row],[Standard code for all incident types (Y/N)]]</f>
        <v xml:space="preserve">No </v>
      </c>
      <c r="AF457" s="52" t="str">
        <f>Table1[[#This Row],[Standard Opt/Mandatory]]</f>
        <v>n/a</v>
      </c>
      <c r="AG457" s="52"/>
    </row>
    <row r="458" spans="1:33" ht="15" customHeight="1" x14ac:dyDescent="0.25">
      <c r="A458" s="52">
        <f t="shared" si="159"/>
        <v>3</v>
      </c>
      <c r="B458" s="52">
        <f t="shared" si="160"/>
        <v>6</v>
      </c>
      <c r="C458" s="52">
        <f t="shared" si="161"/>
        <v>7</v>
      </c>
      <c r="D458" s="52">
        <f t="shared" si="162"/>
        <v>7</v>
      </c>
      <c r="E458" s="61" t="str">
        <f t="shared" si="168"/>
        <v>3.6.7.7</v>
      </c>
      <c r="F458" s="52" t="s">
        <v>2694</v>
      </c>
      <c r="G458" s="52" t="str">
        <f t="shared" si="163"/>
        <v>3 - Outcome based codes</v>
      </c>
      <c r="H458" s="52" t="s">
        <v>1626</v>
      </c>
      <c r="I458" s="52" t="str">
        <f t="shared" si="164"/>
        <v>3.6 - Information governance incident</v>
      </c>
      <c r="J458" s="52" t="s">
        <v>2881</v>
      </c>
      <c r="K458" s="52" t="str">
        <f t="shared" si="165"/>
        <v>3.6.7 - Sensitivity codes (HSCIC)</v>
      </c>
      <c r="L458" s="35" t="s">
        <v>2651</v>
      </c>
      <c r="M458" s="52" t="str">
        <f t="shared" si="166"/>
        <v>3.6.7.7 - Failure to implement, enforce or follow appropriate organisational or technical safeguards to protect information</v>
      </c>
      <c r="N458" s="56" t="str">
        <f t="shared" si="167"/>
        <v>Failure to implement, enforce or follow appropriate organisational or technical safeguards to protect information</v>
      </c>
      <c r="O458" s="56" t="str">
        <f>Table1[Full Reference Number]&amp;" - "&amp;Table1[Final Code level Name]</f>
        <v>3.6.7.7 - Failure to implement, enforce or follow appropriate organisational or technical safeguards to protect information</v>
      </c>
      <c r="P458" s="56"/>
      <c r="Q458" s="52" t="s">
        <v>1728</v>
      </c>
      <c r="R458" s="52" t="s">
        <v>1561</v>
      </c>
      <c r="S458" s="52" t="s">
        <v>1746</v>
      </c>
      <c r="T458" s="52" t="s">
        <v>1561</v>
      </c>
      <c r="U458" s="52" t="s">
        <v>47</v>
      </c>
      <c r="V458" s="52" t="s">
        <v>1726</v>
      </c>
      <c r="W458" s="52" t="str">
        <f>Table1[[#This Row],[Standard code for all incident types (Y/N)]]</f>
        <v xml:space="preserve">No </v>
      </c>
      <c r="X458" s="52" t="str">
        <f>Table1[[#This Row],[Standard Opt/Mandatory]]</f>
        <v>n/a</v>
      </c>
      <c r="Y458" s="52" t="str">
        <f>Table1[[#This Row],[Standard code for all incident types (Y/N)]]</f>
        <v xml:space="preserve">No </v>
      </c>
      <c r="Z458" s="52" t="str">
        <f>Table1[[#This Row],[Standard Opt/Mandatory]]</f>
        <v>n/a</v>
      </c>
      <c r="AA458" s="52" t="str">
        <f>Table1[[#This Row],[Standard code for all incident types (Y/N)]]</f>
        <v xml:space="preserve">No </v>
      </c>
      <c r="AB458" s="52" t="str">
        <f>Table1[[#This Row],[Standard Opt/Mandatory]]</f>
        <v>n/a</v>
      </c>
      <c r="AC458" s="52" t="str">
        <f>Table1[[#This Row],[Standard code for all incident types (Y/N)]]</f>
        <v xml:space="preserve">No </v>
      </c>
      <c r="AD458" s="52" t="str">
        <f>Table1[[#This Row],[Standard Opt/Mandatory]]</f>
        <v>n/a</v>
      </c>
      <c r="AE458" s="52" t="str">
        <f>Table1[[#This Row],[Standard code for all incident types (Y/N)]]</f>
        <v xml:space="preserve">No </v>
      </c>
      <c r="AF458" s="52" t="str">
        <f>Table1[[#This Row],[Standard Opt/Mandatory]]</f>
        <v>n/a</v>
      </c>
      <c r="AG458" s="52"/>
    </row>
    <row r="459" spans="1:33" ht="15" customHeight="1" x14ac:dyDescent="0.25">
      <c r="A459" s="52">
        <f t="shared" si="159"/>
        <v>3</v>
      </c>
      <c r="B459" s="52">
        <f t="shared" si="160"/>
        <v>6</v>
      </c>
      <c r="C459" s="52">
        <f t="shared" si="161"/>
        <v>7</v>
      </c>
      <c r="D459" s="52">
        <f t="shared" si="162"/>
        <v>8</v>
      </c>
      <c r="E459" s="61" t="str">
        <f t="shared" si="168"/>
        <v>3.6.7.8</v>
      </c>
      <c r="F459" s="52" t="s">
        <v>2694</v>
      </c>
      <c r="G459" s="52" t="str">
        <f t="shared" si="163"/>
        <v>3 - Outcome based codes</v>
      </c>
      <c r="H459" s="52" t="s">
        <v>1626</v>
      </c>
      <c r="I459" s="52" t="str">
        <f t="shared" si="164"/>
        <v>3.6 - Information governance incident</v>
      </c>
      <c r="J459" s="52" t="s">
        <v>2881</v>
      </c>
      <c r="K459" s="52" t="str">
        <f t="shared" si="165"/>
        <v>3.6.7 - Sensitivity codes (HSCIC)</v>
      </c>
      <c r="L459" s="35" t="s">
        <v>2863</v>
      </c>
      <c r="M459" s="52" t="str">
        <f t="shared" si="166"/>
        <v>3.6.7.8 - Likely to attract media interest and/or a complaint has been made directly to the ico by a member of the public, another organisation or an individual</v>
      </c>
      <c r="N459" s="56" t="str">
        <f t="shared" si="167"/>
        <v>Likely to attract media interest and/or a complaint has been made directly to the ico by a member of the public, another organisation or an individual</v>
      </c>
      <c r="O459" s="56" t="str">
        <f>Table1[Full Reference Number]&amp;" - "&amp;Table1[Final Code level Name]</f>
        <v>3.6.7.8 - Likely to attract media interest and/or a complaint has been made directly to the ico by a member of the public, another organisation or an individual</v>
      </c>
      <c r="P459" s="56"/>
      <c r="Q459" s="52" t="s">
        <v>1728</v>
      </c>
      <c r="R459" s="52" t="s">
        <v>1561</v>
      </c>
      <c r="S459" s="52" t="s">
        <v>1746</v>
      </c>
      <c r="T459" s="52" t="s">
        <v>1561</v>
      </c>
      <c r="U459" s="52" t="s">
        <v>47</v>
      </c>
      <c r="V459" s="52" t="s">
        <v>1726</v>
      </c>
      <c r="W459" s="52" t="str">
        <f>Table1[[#This Row],[Standard code for all incident types (Y/N)]]</f>
        <v xml:space="preserve">No </v>
      </c>
      <c r="X459" s="52" t="str">
        <f>Table1[[#This Row],[Standard Opt/Mandatory]]</f>
        <v>n/a</v>
      </c>
      <c r="Y459" s="52" t="str">
        <f>Table1[[#This Row],[Standard code for all incident types (Y/N)]]</f>
        <v xml:space="preserve">No </v>
      </c>
      <c r="Z459" s="52" t="str">
        <f>Table1[[#This Row],[Standard Opt/Mandatory]]</f>
        <v>n/a</v>
      </c>
      <c r="AA459" s="52" t="str">
        <f>Table1[[#This Row],[Standard code for all incident types (Y/N)]]</f>
        <v xml:space="preserve">No </v>
      </c>
      <c r="AB459" s="52" t="str">
        <f>Table1[[#This Row],[Standard Opt/Mandatory]]</f>
        <v>n/a</v>
      </c>
      <c r="AC459" s="52" t="str">
        <f>Table1[[#This Row],[Standard code for all incident types (Y/N)]]</f>
        <v xml:space="preserve">No </v>
      </c>
      <c r="AD459" s="52" t="str">
        <f>Table1[[#This Row],[Standard Opt/Mandatory]]</f>
        <v>n/a</v>
      </c>
      <c r="AE459" s="52" t="str">
        <f>Table1[[#This Row],[Standard code for all incident types (Y/N)]]</f>
        <v xml:space="preserve">No </v>
      </c>
      <c r="AF459" s="52" t="str">
        <f>Table1[[#This Row],[Standard Opt/Mandatory]]</f>
        <v>n/a</v>
      </c>
      <c r="AG459" s="52"/>
    </row>
    <row r="460" spans="1:33" ht="15" customHeight="1" x14ac:dyDescent="0.25">
      <c r="A460" s="52">
        <f t="shared" si="159"/>
        <v>3</v>
      </c>
      <c r="B460" s="52">
        <f t="shared" si="160"/>
        <v>6</v>
      </c>
      <c r="C460" s="52">
        <f t="shared" si="161"/>
        <v>7</v>
      </c>
      <c r="D460" s="52">
        <f t="shared" si="162"/>
        <v>9</v>
      </c>
      <c r="E460" s="61" t="str">
        <f t="shared" si="168"/>
        <v>3.6.7.9</v>
      </c>
      <c r="F460" s="52" t="s">
        <v>2694</v>
      </c>
      <c r="G460" s="52" t="str">
        <f t="shared" si="163"/>
        <v>3 - Outcome based codes</v>
      </c>
      <c r="H460" s="52" t="s">
        <v>1626</v>
      </c>
      <c r="I460" s="52" t="str">
        <f t="shared" si="164"/>
        <v>3.6 - Information governance incident</v>
      </c>
      <c r="J460" s="52" t="s">
        <v>2881</v>
      </c>
      <c r="K460" s="52" t="str">
        <f t="shared" si="165"/>
        <v>3.6.7 - Sensitivity codes (HSCIC)</v>
      </c>
      <c r="L460" s="35" t="s">
        <v>2652</v>
      </c>
      <c r="M460" s="52" t="str">
        <f t="shared" si="166"/>
        <v>3.6.7.9 - Individuals affected are likely to suffer substantial damage or distress,  including significant embarrassment or detriment</v>
      </c>
      <c r="N460" s="56" t="str">
        <f t="shared" si="167"/>
        <v>Individuals affected are likely to suffer substantial damage or distress,  including significant embarrassment or detriment</v>
      </c>
      <c r="O460" s="56" t="str">
        <f>Table1[Full Reference Number]&amp;" - "&amp;Table1[Final Code level Name]</f>
        <v>3.6.7.9 - Individuals affected are likely to suffer substantial damage or distress,  including significant embarrassment or detriment</v>
      </c>
      <c r="P460" s="56"/>
      <c r="Q460" s="52" t="s">
        <v>1728</v>
      </c>
      <c r="R460" s="52" t="s">
        <v>1561</v>
      </c>
      <c r="S460" s="52" t="s">
        <v>1746</v>
      </c>
      <c r="T460" s="52" t="s">
        <v>1561</v>
      </c>
      <c r="U460" s="52" t="s">
        <v>47</v>
      </c>
      <c r="V460" s="52" t="s">
        <v>1726</v>
      </c>
      <c r="W460" s="52" t="str">
        <f>Table1[[#This Row],[Standard code for all incident types (Y/N)]]</f>
        <v xml:space="preserve">No </v>
      </c>
      <c r="X460" s="52" t="str">
        <f>Table1[[#This Row],[Standard Opt/Mandatory]]</f>
        <v>n/a</v>
      </c>
      <c r="Y460" s="52" t="str">
        <f>Table1[[#This Row],[Standard code for all incident types (Y/N)]]</f>
        <v xml:space="preserve">No </v>
      </c>
      <c r="Z460" s="52" t="str">
        <f>Table1[[#This Row],[Standard Opt/Mandatory]]</f>
        <v>n/a</v>
      </c>
      <c r="AA460" s="52" t="str">
        <f>Table1[[#This Row],[Standard code for all incident types (Y/N)]]</f>
        <v xml:space="preserve">No </v>
      </c>
      <c r="AB460" s="52" t="str">
        <f>Table1[[#This Row],[Standard Opt/Mandatory]]</f>
        <v>n/a</v>
      </c>
      <c r="AC460" s="52" t="str">
        <f>Table1[[#This Row],[Standard code for all incident types (Y/N)]]</f>
        <v xml:space="preserve">No </v>
      </c>
      <c r="AD460" s="52" t="str">
        <f>Table1[[#This Row],[Standard Opt/Mandatory]]</f>
        <v>n/a</v>
      </c>
      <c r="AE460" s="52" t="str">
        <f>Table1[[#This Row],[Standard code for all incident types (Y/N)]]</f>
        <v xml:space="preserve">No </v>
      </c>
      <c r="AF460" s="52" t="str">
        <f>Table1[[#This Row],[Standard Opt/Mandatory]]</f>
        <v>n/a</v>
      </c>
      <c r="AG460" s="52"/>
    </row>
    <row r="461" spans="1:33" ht="15" customHeight="1" x14ac:dyDescent="0.25">
      <c r="A461" s="52">
        <f t="shared" si="159"/>
        <v>3</v>
      </c>
      <c r="B461" s="52">
        <f t="shared" si="160"/>
        <v>6</v>
      </c>
      <c r="C461" s="52">
        <f t="shared" si="161"/>
        <v>7</v>
      </c>
      <c r="D461" s="52">
        <f t="shared" si="162"/>
        <v>10</v>
      </c>
      <c r="E461" s="61" t="str">
        <f t="shared" si="168"/>
        <v>3.6.7.10</v>
      </c>
      <c r="F461" s="52" t="s">
        <v>2694</v>
      </c>
      <c r="G461" s="52" t="str">
        <f t="shared" si="163"/>
        <v>3 - Outcome based codes</v>
      </c>
      <c r="H461" s="52" t="s">
        <v>1626</v>
      </c>
      <c r="I461" s="52" t="str">
        <f t="shared" si="164"/>
        <v>3.6 - Information governance incident</v>
      </c>
      <c r="J461" s="52" t="s">
        <v>2881</v>
      </c>
      <c r="K461" s="52" t="str">
        <f t="shared" si="165"/>
        <v>3.6.7 - Sensitivity codes (HSCIC)</v>
      </c>
      <c r="L461" s="35" t="s">
        <v>2653</v>
      </c>
      <c r="M461" s="52" t="str">
        <f t="shared" si="166"/>
        <v>3.6.7.10 - Individuals affected are likely to have been placed at risk of or incurred physical harm or a clinical untoward incident</v>
      </c>
      <c r="N461" s="56" t="str">
        <f t="shared" si="167"/>
        <v>Individuals affected are likely to have been placed at risk of or incurred physical harm or a clinical untoward incident</v>
      </c>
      <c r="O461" s="56" t="str">
        <f>Table1[Full Reference Number]&amp;" - "&amp;Table1[Final Code level Name]</f>
        <v>3.6.7.10 - Individuals affected are likely to have been placed at risk of or incurred physical harm or a clinical untoward incident</v>
      </c>
      <c r="P461" s="35" t="s">
        <v>2654</v>
      </c>
      <c r="Q461" s="52" t="s">
        <v>1728</v>
      </c>
      <c r="R461" s="52" t="s">
        <v>1561</v>
      </c>
      <c r="S461" s="52" t="s">
        <v>1746</v>
      </c>
      <c r="T461" s="52" t="s">
        <v>1561</v>
      </c>
      <c r="U461" s="52" t="s">
        <v>47</v>
      </c>
      <c r="V461" s="52" t="s">
        <v>1726</v>
      </c>
      <c r="W461" s="52" t="str">
        <f>Table1[[#This Row],[Standard code for all incident types (Y/N)]]</f>
        <v xml:space="preserve">No </v>
      </c>
      <c r="X461" s="52" t="str">
        <f>Table1[[#This Row],[Standard Opt/Mandatory]]</f>
        <v>n/a</v>
      </c>
      <c r="Y461" s="52" t="str">
        <f>Table1[[#This Row],[Standard code for all incident types (Y/N)]]</f>
        <v xml:space="preserve">No </v>
      </c>
      <c r="Z461" s="52" t="str">
        <f>Table1[[#This Row],[Standard Opt/Mandatory]]</f>
        <v>n/a</v>
      </c>
      <c r="AA461" s="52" t="str">
        <f>Table1[[#This Row],[Standard code for all incident types (Y/N)]]</f>
        <v xml:space="preserve">No </v>
      </c>
      <c r="AB461" s="52" t="str">
        <f>Table1[[#This Row],[Standard Opt/Mandatory]]</f>
        <v>n/a</v>
      </c>
      <c r="AC461" s="52" t="str">
        <f>Table1[[#This Row],[Standard code for all incident types (Y/N)]]</f>
        <v xml:space="preserve">No </v>
      </c>
      <c r="AD461" s="52" t="str">
        <f>Table1[[#This Row],[Standard Opt/Mandatory]]</f>
        <v>n/a</v>
      </c>
      <c r="AE461" s="52" t="str">
        <f>Table1[[#This Row],[Standard code for all incident types (Y/N)]]</f>
        <v xml:space="preserve">No </v>
      </c>
      <c r="AF461" s="52" t="str">
        <f>Table1[[#This Row],[Standard Opt/Mandatory]]</f>
        <v>n/a</v>
      </c>
      <c r="AG461" s="52"/>
    </row>
    <row r="462" spans="1:33" ht="15" customHeight="1" x14ac:dyDescent="0.25">
      <c r="A462" s="52">
        <f t="shared" si="159"/>
        <v>3</v>
      </c>
      <c r="B462" s="52">
        <f t="shared" si="160"/>
        <v>6</v>
      </c>
      <c r="C462" s="52">
        <f t="shared" si="161"/>
        <v>8</v>
      </c>
      <c r="D462" s="52" t="str">
        <f t="shared" si="162"/>
        <v/>
      </c>
      <c r="E462" s="61" t="str">
        <f t="shared" si="168"/>
        <v>3.6.8</v>
      </c>
      <c r="F462" s="52" t="s">
        <v>2694</v>
      </c>
      <c r="G462" s="52" t="str">
        <f t="shared" si="163"/>
        <v>3 - Outcome based codes</v>
      </c>
      <c r="H462" s="52" t="s">
        <v>1626</v>
      </c>
      <c r="I462" s="52" t="str">
        <f t="shared" si="164"/>
        <v>3.6 - Information governance incident</v>
      </c>
      <c r="J462" s="52" t="s">
        <v>2889</v>
      </c>
      <c r="K462" s="52" t="str">
        <f t="shared" si="165"/>
        <v>3.6.8 - IG non-conformance reported to (HSCIC)</v>
      </c>
      <c r="L462" s="52"/>
      <c r="M462" s="52" t="str">
        <f t="shared" si="166"/>
        <v/>
      </c>
      <c r="N462" s="56" t="str">
        <f t="shared" si="167"/>
        <v>IG non-conformance reported to (HSCIC)</v>
      </c>
      <c r="O462" s="56" t="str">
        <f>Table1[Full Reference Number]&amp;" - "&amp;Table1[Final Code level Name]</f>
        <v>3.6.8 - IG non-conformance reported to (HSCIC)</v>
      </c>
      <c r="P462" s="56"/>
      <c r="Q462" s="52" t="s">
        <v>837</v>
      </c>
      <c r="R462" s="52" t="s">
        <v>1561</v>
      </c>
      <c r="S462" s="52" t="s">
        <v>1746</v>
      </c>
      <c r="T462" s="52" t="s">
        <v>1561</v>
      </c>
      <c r="U462" s="52" t="s">
        <v>47</v>
      </c>
      <c r="V462" s="52" t="s">
        <v>1727</v>
      </c>
      <c r="W462" s="52" t="str">
        <f>Table1[[#This Row],[Standard code for all incident types (Y/N)]]</f>
        <v xml:space="preserve">No </v>
      </c>
      <c r="X462" s="52" t="str">
        <f>Table1[[#This Row],[Standard Opt/Mandatory]]</f>
        <v>n/a</v>
      </c>
      <c r="Y462" s="52" t="str">
        <f>Table1[[#This Row],[Standard code for all incident types (Y/N)]]</f>
        <v xml:space="preserve">No </v>
      </c>
      <c r="Z462" s="52" t="str">
        <f>Table1[[#This Row],[Standard Opt/Mandatory]]</f>
        <v>n/a</v>
      </c>
      <c r="AA462" s="52" t="str">
        <f>Table1[[#This Row],[Standard code for all incident types (Y/N)]]</f>
        <v xml:space="preserve">No </v>
      </c>
      <c r="AB462" s="52" t="str">
        <f>Table1[[#This Row],[Standard Opt/Mandatory]]</f>
        <v>n/a</v>
      </c>
      <c r="AC462" s="52" t="str">
        <f>Table1[[#This Row],[Standard code for all incident types (Y/N)]]</f>
        <v xml:space="preserve">No </v>
      </c>
      <c r="AD462" s="52" t="str">
        <f>Table1[[#This Row],[Standard Opt/Mandatory]]</f>
        <v>n/a</v>
      </c>
      <c r="AE462" s="52" t="str">
        <f>Table1[[#This Row],[Standard code for all incident types (Y/N)]]</f>
        <v xml:space="preserve">No </v>
      </c>
      <c r="AF462" s="52" t="str">
        <f>Table1[[#This Row],[Standard Opt/Mandatory]]</f>
        <v>n/a</v>
      </c>
      <c r="AG462" s="52"/>
    </row>
    <row r="463" spans="1:33" s="48" customFormat="1" ht="14.25" customHeight="1" x14ac:dyDescent="0.25">
      <c r="A463" s="52">
        <f t="shared" si="159"/>
        <v>3</v>
      </c>
      <c r="B463" s="52">
        <f t="shared" si="160"/>
        <v>6</v>
      </c>
      <c r="C463" s="52">
        <f t="shared" si="161"/>
        <v>8</v>
      </c>
      <c r="D463" s="52">
        <f t="shared" si="162"/>
        <v>1</v>
      </c>
      <c r="E463" s="61" t="str">
        <f t="shared" si="168"/>
        <v>3.6.8.1</v>
      </c>
      <c r="F463" s="52" t="s">
        <v>2694</v>
      </c>
      <c r="G463" s="52" t="str">
        <f t="shared" si="163"/>
        <v>3 - Outcome based codes</v>
      </c>
      <c r="H463" s="52" t="s">
        <v>1626</v>
      </c>
      <c r="I463" s="52" t="str">
        <f t="shared" si="164"/>
        <v>3.6 - Information governance incident</v>
      </c>
      <c r="J463" s="52" t="s">
        <v>2889</v>
      </c>
      <c r="K463" s="52" t="str">
        <f t="shared" si="165"/>
        <v>3.6.8 - IG non-conformance reported to (HSCIC)</v>
      </c>
      <c r="L463" s="52" t="s">
        <v>1412</v>
      </c>
      <c r="M463" s="52" t="str">
        <f t="shared" si="166"/>
        <v>3.6.8.1 - Data subjects</v>
      </c>
      <c r="N463" s="56" t="str">
        <f t="shared" si="167"/>
        <v>Data subjects</v>
      </c>
      <c r="O463" s="56" t="str">
        <f>Table1[Full Reference Number]&amp;" - "&amp;Table1[Final Code level Name]</f>
        <v>3.6.8.1 - Data subjects</v>
      </c>
      <c r="P463" s="56"/>
      <c r="Q463" s="52" t="s">
        <v>1729</v>
      </c>
      <c r="R463" s="52" t="s">
        <v>1561</v>
      </c>
      <c r="S463" s="52" t="s">
        <v>1746</v>
      </c>
      <c r="T463" s="52" t="s">
        <v>1561</v>
      </c>
      <c r="U463" s="52" t="s">
        <v>47</v>
      </c>
      <c r="V463" s="52" t="s">
        <v>2655</v>
      </c>
      <c r="W463" s="52" t="str">
        <f>Table1[[#This Row],[Standard code for all incident types (Y/N)]]</f>
        <v xml:space="preserve">No </v>
      </c>
      <c r="X463" s="52" t="str">
        <f>Table1[[#This Row],[Standard Opt/Mandatory]]</f>
        <v>n/a</v>
      </c>
      <c r="Y463" s="52" t="str">
        <f>Table1[[#This Row],[Standard code for all incident types (Y/N)]]</f>
        <v xml:space="preserve">No </v>
      </c>
      <c r="Z463" s="52" t="str">
        <f>Table1[[#This Row],[Standard Opt/Mandatory]]</f>
        <v>n/a</v>
      </c>
      <c r="AA463" s="52" t="str">
        <f>Table1[[#This Row],[Standard code for all incident types (Y/N)]]</f>
        <v xml:space="preserve">No </v>
      </c>
      <c r="AB463" s="52" t="str">
        <f>Table1[[#This Row],[Standard Opt/Mandatory]]</f>
        <v>n/a</v>
      </c>
      <c r="AC463" s="52" t="str">
        <f>Table1[[#This Row],[Standard code for all incident types (Y/N)]]</f>
        <v xml:space="preserve">No </v>
      </c>
      <c r="AD463" s="52" t="str">
        <f>Table1[[#This Row],[Standard Opt/Mandatory]]</f>
        <v>n/a</v>
      </c>
      <c r="AE463" s="52" t="str">
        <f>Table1[[#This Row],[Standard code for all incident types (Y/N)]]</f>
        <v xml:space="preserve">No </v>
      </c>
      <c r="AF463" s="52" t="str">
        <f>Table1[[#This Row],[Standard Opt/Mandatory]]</f>
        <v>n/a</v>
      </c>
      <c r="AG463" s="52"/>
    </row>
    <row r="464" spans="1:33" ht="15" customHeight="1" x14ac:dyDescent="0.25">
      <c r="A464" s="52">
        <f t="shared" si="159"/>
        <v>3</v>
      </c>
      <c r="B464" s="52">
        <f t="shared" si="160"/>
        <v>6</v>
      </c>
      <c r="C464" s="52">
        <f t="shared" si="161"/>
        <v>8</v>
      </c>
      <c r="D464" s="52">
        <f t="shared" si="162"/>
        <v>2</v>
      </c>
      <c r="E464" s="61" t="str">
        <f t="shared" si="168"/>
        <v>3.6.8.2</v>
      </c>
      <c r="F464" s="52" t="s">
        <v>2694</v>
      </c>
      <c r="G464" s="52" t="str">
        <f t="shared" si="163"/>
        <v>3 - Outcome based codes</v>
      </c>
      <c r="H464" s="52" t="s">
        <v>1626</v>
      </c>
      <c r="I464" s="52" t="str">
        <f t="shared" si="164"/>
        <v>3.6 - Information governance incident</v>
      </c>
      <c r="J464" s="52" t="s">
        <v>2889</v>
      </c>
      <c r="K464" s="52" t="str">
        <f t="shared" si="165"/>
        <v>3.6.8 - IG non-conformance reported to (HSCIC)</v>
      </c>
      <c r="L464" s="52" t="s">
        <v>2864</v>
      </c>
      <c r="M464" s="52" t="str">
        <f t="shared" si="166"/>
        <v>3.6.8.2 - Caldicott guardian</v>
      </c>
      <c r="N464" s="56" t="str">
        <f t="shared" si="167"/>
        <v>Caldicott guardian</v>
      </c>
      <c r="O464" s="56" t="str">
        <f>Table1[Full Reference Number]&amp;" - "&amp;Table1[Final Code level Name]</f>
        <v>3.6.8.2 - Caldicott guardian</v>
      </c>
      <c r="P464" s="56"/>
      <c r="Q464" s="52" t="s">
        <v>1729</v>
      </c>
      <c r="R464" s="52" t="s">
        <v>1561</v>
      </c>
      <c r="S464" s="52" t="s">
        <v>1746</v>
      </c>
      <c r="T464" s="52" t="s">
        <v>1561</v>
      </c>
      <c r="U464" s="52" t="s">
        <v>47</v>
      </c>
      <c r="V464" s="52" t="s">
        <v>2655</v>
      </c>
      <c r="W464" s="52" t="str">
        <f>Table1[[#This Row],[Standard code for all incident types (Y/N)]]</f>
        <v xml:space="preserve">No </v>
      </c>
      <c r="X464" s="52" t="str">
        <f>Table1[[#This Row],[Standard Opt/Mandatory]]</f>
        <v>n/a</v>
      </c>
      <c r="Y464" s="52" t="str">
        <f>Table1[[#This Row],[Standard code for all incident types (Y/N)]]</f>
        <v xml:space="preserve">No </v>
      </c>
      <c r="Z464" s="52" t="str">
        <f>Table1[[#This Row],[Standard Opt/Mandatory]]</f>
        <v>n/a</v>
      </c>
      <c r="AA464" s="52" t="str">
        <f>Table1[[#This Row],[Standard code for all incident types (Y/N)]]</f>
        <v xml:space="preserve">No </v>
      </c>
      <c r="AB464" s="52" t="str">
        <f>Table1[[#This Row],[Standard Opt/Mandatory]]</f>
        <v>n/a</v>
      </c>
      <c r="AC464" s="52" t="str">
        <f>Table1[[#This Row],[Standard code for all incident types (Y/N)]]</f>
        <v xml:space="preserve">No </v>
      </c>
      <c r="AD464" s="52" t="str">
        <f>Table1[[#This Row],[Standard Opt/Mandatory]]</f>
        <v>n/a</v>
      </c>
      <c r="AE464" s="52" t="str">
        <f>Table1[[#This Row],[Standard code for all incident types (Y/N)]]</f>
        <v xml:space="preserve">No </v>
      </c>
      <c r="AF464" s="52" t="str">
        <f>Table1[[#This Row],[Standard Opt/Mandatory]]</f>
        <v>n/a</v>
      </c>
      <c r="AG464" s="52"/>
    </row>
    <row r="465" spans="1:33" ht="15" customHeight="1" x14ac:dyDescent="0.25">
      <c r="A465" s="52">
        <f t="shared" si="159"/>
        <v>3</v>
      </c>
      <c r="B465" s="52">
        <f t="shared" si="160"/>
        <v>6</v>
      </c>
      <c r="C465" s="52">
        <f t="shared" si="161"/>
        <v>8</v>
      </c>
      <c r="D465" s="52">
        <f t="shared" si="162"/>
        <v>3</v>
      </c>
      <c r="E465" s="61" t="str">
        <f t="shared" si="168"/>
        <v>3.6.8.3</v>
      </c>
      <c r="F465" s="52" t="s">
        <v>2694</v>
      </c>
      <c r="G465" s="52" t="str">
        <f t="shared" si="163"/>
        <v>3 - Outcome based codes</v>
      </c>
      <c r="H465" s="52" t="s">
        <v>1626</v>
      </c>
      <c r="I465" s="52" t="str">
        <f t="shared" si="164"/>
        <v>3.6 - Information governance incident</v>
      </c>
      <c r="J465" s="52" t="s">
        <v>2889</v>
      </c>
      <c r="K465" s="52" t="str">
        <f t="shared" si="165"/>
        <v>3.6.8 - IG non-conformance reported to (HSCIC)</v>
      </c>
      <c r="L465" s="52" t="s">
        <v>2865</v>
      </c>
      <c r="M465" s="52" t="str">
        <f t="shared" si="166"/>
        <v>3.6.8.3 - Senior information risk owner</v>
      </c>
      <c r="N465" s="56" t="str">
        <f t="shared" si="167"/>
        <v>Senior information risk owner</v>
      </c>
      <c r="O465" s="56" t="str">
        <f>Table1[Full Reference Number]&amp;" - "&amp;Table1[Final Code level Name]</f>
        <v>3.6.8.3 - Senior information risk owner</v>
      </c>
      <c r="P465" s="56"/>
      <c r="Q465" s="52" t="s">
        <v>1729</v>
      </c>
      <c r="R465" s="52" t="s">
        <v>1561</v>
      </c>
      <c r="S465" s="52" t="s">
        <v>1746</v>
      </c>
      <c r="T465" s="52" t="s">
        <v>1561</v>
      </c>
      <c r="U465" s="52" t="s">
        <v>47</v>
      </c>
      <c r="V465" s="52" t="s">
        <v>2655</v>
      </c>
      <c r="W465" s="52" t="str">
        <f>Table1[[#This Row],[Standard code for all incident types (Y/N)]]</f>
        <v xml:space="preserve">No </v>
      </c>
      <c r="X465" s="52" t="str">
        <f>Table1[[#This Row],[Standard Opt/Mandatory]]</f>
        <v>n/a</v>
      </c>
      <c r="Y465" s="52" t="str">
        <f>Table1[[#This Row],[Standard code for all incident types (Y/N)]]</f>
        <v xml:space="preserve">No </v>
      </c>
      <c r="Z465" s="52" t="str">
        <f>Table1[[#This Row],[Standard Opt/Mandatory]]</f>
        <v>n/a</v>
      </c>
      <c r="AA465" s="52" t="str">
        <f>Table1[[#This Row],[Standard code for all incident types (Y/N)]]</f>
        <v xml:space="preserve">No </v>
      </c>
      <c r="AB465" s="52" t="str">
        <f>Table1[[#This Row],[Standard Opt/Mandatory]]</f>
        <v>n/a</v>
      </c>
      <c r="AC465" s="52" t="str">
        <f>Table1[[#This Row],[Standard code for all incident types (Y/N)]]</f>
        <v xml:space="preserve">No </v>
      </c>
      <c r="AD465" s="52" t="str">
        <f>Table1[[#This Row],[Standard Opt/Mandatory]]</f>
        <v>n/a</v>
      </c>
      <c r="AE465" s="52" t="str">
        <f>Table1[[#This Row],[Standard code for all incident types (Y/N)]]</f>
        <v xml:space="preserve">No </v>
      </c>
      <c r="AF465" s="52" t="str">
        <f>Table1[[#This Row],[Standard Opt/Mandatory]]</f>
        <v>n/a</v>
      </c>
      <c r="AG465" s="52"/>
    </row>
    <row r="466" spans="1:33" ht="15" customHeight="1" x14ac:dyDescent="0.25">
      <c r="A466" s="52">
        <f t="shared" si="159"/>
        <v>3</v>
      </c>
      <c r="B466" s="52">
        <f t="shared" si="160"/>
        <v>6</v>
      </c>
      <c r="C466" s="52">
        <f t="shared" si="161"/>
        <v>8</v>
      </c>
      <c r="D466" s="52">
        <f t="shared" si="162"/>
        <v>4</v>
      </c>
      <c r="E466" s="61" t="str">
        <f t="shared" si="168"/>
        <v>3.6.8.4</v>
      </c>
      <c r="F466" s="52" t="s">
        <v>2694</v>
      </c>
      <c r="G466" s="52" t="str">
        <f t="shared" si="163"/>
        <v>3 - Outcome based codes</v>
      </c>
      <c r="H466" s="52" t="s">
        <v>1626</v>
      </c>
      <c r="I466" s="52" t="str">
        <f t="shared" si="164"/>
        <v>3.6 - Information governance incident</v>
      </c>
      <c r="J466" s="52" t="s">
        <v>2889</v>
      </c>
      <c r="K466" s="52" t="str">
        <f t="shared" si="165"/>
        <v>3.6.8 - IG non-conformance reported to (HSCIC)</v>
      </c>
      <c r="L466" s="52" t="s">
        <v>2866</v>
      </c>
      <c r="M466" s="52" t="str">
        <f t="shared" si="166"/>
        <v>3.6.8.4 - Chief executive</v>
      </c>
      <c r="N466" s="56" t="str">
        <f t="shared" si="167"/>
        <v>Chief executive</v>
      </c>
      <c r="O466" s="56" t="str">
        <f>Table1[Full Reference Number]&amp;" - "&amp;Table1[Final Code level Name]</f>
        <v>3.6.8.4 - Chief executive</v>
      </c>
      <c r="P466" s="56"/>
      <c r="Q466" s="52" t="s">
        <v>1729</v>
      </c>
      <c r="R466" s="52" t="s">
        <v>1561</v>
      </c>
      <c r="S466" s="52" t="s">
        <v>1746</v>
      </c>
      <c r="T466" s="52" t="s">
        <v>1561</v>
      </c>
      <c r="U466" s="52" t="s">
        <v>47</v>
      </c>
      <c r="V466" s="52" t="s">
        <v>2655</v>
      </c>
      <c r="W466" s="52" t="str">
        <f>Table1[[#This Row],[Standard code for all incident types (Y/N)]]</f>
        <v xml:space="preserve">No </v>
      </c>
      <c r="X466" s="52" t="str">
        <f>Table1[[#This Row],[Standard Opt/Mandatory]]</f>
        <v>n/a</v>
      </c>
      <c r="Y466" s="52" t="str">
        <f>Table1[[#This Row],[Standard code for all incident types (Y/N)]]</f>
        <v xml:space="preserve">No </v>
      </c>
      <c r="Z466" s="52" t="str">
        <f>Table1[[#This Row],[Standard Opt/Mandatory]]</f>
        <v>n/a</v>
      </c>
      <c r="AA466" s="52" t="str">
        <f>Table1[[#This Row],[Standard code for all incident types (Y/N)]]</f>
        <v xml:space="preserve">No </v>
      </c>
      <c r="AB466" s="52" t="str">
        <f>Table1[[#This Row],[Standard Opt/Mandatory]]</f>
        <v>n/a</v>
      </c>
      <c r="AC466" s="52" t="str">
        <f>Table1[[#This Row],[Standard code for all incident types (Y/N)]]</f>
        <v xml:space="preserve">No </v>
      </c>
      <c r="AD466" s="52" t="str">
        <f>Table1[[#This Row],[Standard Opt/Mandatory]]</f>
        <v>n/a</v>
      </c>
      <c r="AE466" s="52" t="str">
        <f>Table1[[#This Row],[Standard code for all incident types (Y/N)]]</f>
        <v xml:space="preserve">No </v>
      </c>
      <c r="AF466" s="52" t="str">
        <f>Table1[[#This Row],[Standard Opt/Mandatory]]</f>
        <v>n/a</v>
      </c>
      <c r="AG466" s="52"/>
    </row>
    <row r="467" spans="1:33" ht="15" customHeight="1" x14ac:dyDescent="0.25">
      <c r="A467" s="52">
        <f t="shared" si="159"/>
        <v>3</v>
      </c>
      <c r="B467" s="52">
        <f t="shared" si="160"/>
        <v>6</v>
      </c>
      <c r="C467" s="52">
        <f t="shared" si="161"/>
        <v>8</v>
      </c>
      <c r="D467" s="52">
        <f t="shared" si="162"/>
        <v>5</v>
      </c>
      <c r="E467" s="61" t="str">
        <f t="shared" si="168"/>
        <v>3.6.8.5</v>
      </c>
      <c r="F467" s="52" t="s">
        <v>2694</v>
      </c>
      <c r="G467" s="52" t="str">
        <f t="shared" si="163"/>
        <v>3 - Outcome based codes</v>
      </c>
      <c r="H467" s="52" t="s">
        <v>1626</v>
      </c>
      <c r="I467" s="52" t="str">
        <f t="shared" si="164"/>
        <v>3.6 - Information governance incident</v>
      </c>
      <c r="J467" s="52" t="s">
        <v>2889</v>
      </c>
      <c r="K467" s="52" t="str">
        <f t="shared" si="165"/>
        <v>3.6.8 - IG non-conformance reported to (HSCIC)</v>
      </c>
      <c r="L467" s="52" t="s">
        <v>2867</v>
      </c>
      <c r="M467" s="52" t="str">
        <f t="shared" si="166"/>
        <v>3.6.8.5 - Accounting officer</v>
      </c>
      <c r="N467" s="56" t="str">
        <f t="shared" si="167"/>
        <v>Accounting officer</v>
      </c>
      <c r="O467" s="56" t="str">
        <f>Table1[Full Reference Number]&amp;" - "&amp;Table1[Final Code level Name]</f>
        <v>3.6.8.5 - Accounting officer</v>
      </c>
      <c r="P467" s="56"/>
      <c r="Q467" s="52" t="s">
        <v>1729</v>
      </c>
      <c r="R467" s="52" t="s">
        <v>1561</v>
      </c>
      <c r="S467" s="52" t="s">
        <v>1746</v>
      </c>
      <c r="T467" s="52" t="s">
        <v>1561</v>
      </c>
      <c r="U467" s="52" t="s">
        <v>47</v>
      </c>
      <c r="V467" s="52" t="s">
        <v>2655</v>
      </c>
      <c r="W467" s="52" t="str">
        <f>Table1[[#This Row],[Standard code for all incident types (Y/N)]]</f>
        <v xml:space="preserve">No </v>
      </c>
      <c r="X467" s="52" t="str">
        <f>Table1[[#This Row],[Standard Opt/Mandatory]]</f>
        <v>n/a</v>
      </c>
      <c r="Y467" s="52" t="str">
        <f>Table1[[#This Row],[Standard code for all incident types (Y/N)]]</f>
        <v xml:space="preserve">No </v>
      </c>
      <c r="Z467" s="52" t="str">
        <f>Table1[[#This Row],[Standard Opt/Mandatory]]</f>
        <v>n/a</v>
      </c>
      <c r="AA467" s="52" t="str">
        <f>Table1[[#This Row],[Standard code for all incident types (Y/N)]]</f>
        <v xml:space="preserve">No </v>
      </c>
      <c r="AB467" s="52" t="str">
        <f>Table1[[#This Row],[Standard Opt/Mandatory]]</f>
        <v>n/a</v>
      </c>
      <c r="AC467" s="52" t="str">
        <f>Table1[[#This Row],[Standard code for all incident types (Y/N)]]</f>
        <v xml:space="preserve">No </v>
      </c>
      <c r="AD467" s="52" t="str">
        <f>Table1[[#This Row],[Standard Opt/Mandatory]]</f>
        <v>n/a</v>
      </c>
      <c r="AE467" s="52" t="str">
        <f>Table1[[#This Row],[Standard code for all incident types (Y/N)]]</f>
        <v xml:space="preserve">No </v>
      </c>
      <c r="AF467" s="52" t="str">
        <f>Table1[[#This Row],[Standard Opt/Mandatory]]</f>
        <v>n/a</v>
      </c>
      <c r="AG467" s="52"/>
    </row>
    <row r="468" spans="1:33" ht="15" customHeight="1" x14ac:dyDescent="0.25">
      <c r="A468" s="52">
        <f t="shared" si="159"/>
        <v>3</v>
      </c>
      <c r="B468" s="52">
        <f t="shared" si="160"/>
        <v>6</v>
      </c>
      <c r="C468" s="52">
        <f t="shared" si="161"/>
        <v>8</v>
      </c>
      <c r="D468" s="52">
        <f t="shared" si="162"/>
        <v>6</v>
      </c>
      <c r="E468" s="61" t="str">
        <f t="shared" si="168"/>
        <v>3.6.8.6</v>
      </c>
      <c r="F468" s="52" t="s">
        <v>2694</v>
      </c>
      <c r="G468" s="52" t="str">
        <f t="shared" si="163"/>
        <v>3 - Outcome based codes</v>
      </c>
      <c r="H468" s="52" t="s">
        <v>1626</v>
      </c>
      <c r="I468" s="52" t="str">
        <f t="shared" si="164"/>
        <v>3.6 - Information governance incident</v>
      </c>
      <c r="J468" s="52" t="s">
        <v>2889</v>
      </c>
      <c r="K468" s="52" t="str">
        <f t="shared" si="165"/>
        <v>3.6.8 - IG non-conformance reported to (HSCIC)</v>
      </c>
      <c r="L468" s="52" t="s">
        <v>2868</v>
      </c>
      <c r="M468" s="52" t="str">
        <f t="shared" si="166"/>
        <v>3.6.8.6 - Police, counter fraud branch, etc</v>
      </c>
      <c r="N468" s="56" t="str">
        <f t="shared" si="167"/>
        <v>Police, counter fraud branch, etc</v>
      </c>
      <c r="O468" s="56" t="str">
        <f>Table1[Full Reference Number]&amp;" - "&amp;Table1[Final Code level Name]</f>
        <v>3.6.8.6 - Police, counter fraud branch, etc</v>
      </c>
      <c r="P468" s="56"/>
      <c r="Q468" s="52" t="s">
        <v>1729</v>
      </c>
      <c r="R468" s="52" t="s">
        <v>1561</v>
      </c>
      <c r="S468" s="52" t="s">
        <v>1746</v>
      </c>
      <c r="T468" s="52" t="s">
        <v>1561</v>
      </c>
      <c r="U468" s="52" t="s">
        <v>47</v>
      </c>
      <c r="V468" s="52" t="s">
        <v>2655</v>
      </c>
      <c r="W468" s="52" t="str">
        <f>Table1[[#This Row],[Standard code for all incident types (Y/N)]]</f>
        <v xml:space="preserve">No </v>
      </c>
      <c r="X468" s="52" t="str">
        <f>Table1[[#This Row],[Standard Opt/Mandatory]]</f>
        <v>n/a</v>
      </c>
      <c r="Y468" s="52" t="str">
        <f>Table1[[#This Row],[Standard code for all incident types (Y/N)]]</f>
        <v xml:space="preserve">No </v>
      </c>
      <c r="Z468" s="52" t="str">
        <f>Table1[[#This Row],[Standard Opt/Mandatory]]</f>
        <v>n/a</v>
      </c>
      <c r="AA468" s="52" t="str">
        <f>Table1[[#This Row],[Standard code for all incident types (Y/N)]]</f>
        <v xml:space="preserve">No </v>
      </c>
      <c r="AB468" s="52" t="str">
        <f>Table1[[#This Row],[Standard Opt/Mandatory]]</f>
        <v>n/a</v>
      </c>
      <c r="AC468" s="52" t="str">
        <f>Table1[[#This Row],[Standard code for all incident types (Y/N)]]</f>
        <v xml:space="preserve">No </v>
      </c>
      <c r="AD468" s="52" t="str">
        <f>Table1[[#This Row],[Standard Opt/Mandatory]]</f>
        <v>n/a</v>
      </c>
      <c r="AE468" s="52" t="str">
        <f>Table1[[#This Row],[Standard code for all incident types (Y/N)]]</f>
        <v xml:space="preserve">No </v>
      </c>
      <c r="AF468" s="52" t="str">
        <f>Table1[[#This Row],[Standard Opt/Mandatory]]</f>
        <v>n/a</v>
      </c>
      <c r="AG468" s="52" t="s">
        <v>2686</v>
      </c>
    </row>
    <row r="469" spans="1:33" ht="15" customHeight="1" x14ac:dyDescent="0.25">
      <c r="A469" s="52">
        <f t="shared" si="159"/>
        <v>3</v>
      </c>
      <c r="B469" s="52">
        <f t="shared" si="160"/>
        <v>6</v>
      </c>
      <c r="C469" s="52">
        <f t="shared" si="161"/>
        <v>8</v>
      </c>
      <c r="D469" s="52">
        <f t="shared" si="162"/>
        <v>7</v>
      </c>
      <c r="E469" s="61" t="str">
        <f>A469&amp;IF(B469="","","."&amp;B469)&amp;IF(C469="","","."&amp;C469)&amp;IF(D469="","","."&amp;D469)</f>
        <v>3.6.8.7</v>
      </c>
      <c r="F469" s="52" t="s">
        <v>2694</v>
      </c>
      <c r="G469" s="63" t="str">
        <f>A469&amp;" - "&amp;F469</f>
        <v>3 - Outcome based codes</v>
      </c>
      <c r="H469" s="52" t="s">
        <v>1626</v>
      </c>
      <c r="I469" s="63" t="str">
        <f>IF(B469="","",A469&amp;"."&amp;B469&amp;" - "&amp;H469)</f>
        <v>3.6 - Information governance incident</v>
      </c>
      <c r="J469" s="52" t="s">
        <v>2889</v>
      </c>
      <c r="K469" s="63" t="str">
        <f>IF(C469="","",A469&amp;"."&amp;B469&amp;"."&amp;C469&amp;" - "&amp;J469)</f>
        <v>3.6.8 - IG non-conformance reported to (HSCIC)</v>
      </c>
      <c r="L469" s="52" t="s">
        <v>2687</v>
      </c>
      <c r="M469" s="63" t="str">
        <f>IF(D469="","",A469&amp;"."&amp;B469&amp;"."&amp;C469&amp;"."&amp;D469&amp;" - "&amp;L469)</f>
        <v>3.6.8.7 - Other external body</v>
      </c>
      <c r="N469" s="65" t="str">
        <f>IF(NOT(ISBLANK(L469)),L469,
IF(NOT(ISBLANK(J469)),J469,
IF(NOT(ISBLANK(H469)),H469,
IF(NOT(ISBLANK(F469)),F469))))</f>
        <v>Other external body</v>
      </c>
      <c r="O469" s="65" t="str">
        <f>Table1[Full Reference Number]&amp;" - "&amp;Table1[Final Code level Name]</f>
        <v>3.6.8.7 - Other external body</v>
      </c>
      <c r="P469" s="66" t="s">
        <v>2688</v>
      </c>
      <c r="Q469" s="66"/>
      <c r="R469" s="52"/>
      <c r="S469" s="52"/>
      <c r="T469" s="52"/>
      <c r="U469" s="52"/>
      <c r="V469" s="52"/>
      <c r="W469" s="52"/>
      <c r="X469" s="52"/>
      <c r="Y469" s="52"/>
      <c r="Z469" s="52"/>
      <c r="AA469" s="52"/>
      <c r="AB469" s="52"/>
      <c r="AC469" s="52"/>
      <c r="AD469" s="52"/>
      <c r="AE469" s="52"/>
      <c r="AF469" s="52"/>
      <c r="AG469" s="52" t="s">
        <v>2686</v>
      </c>
    </row>
    <row r="470" spans="1:33" ht="15" customHeight="1" x14ac:dyDescent="0.25">
      <c r="A470" s="52">
        <f t="shared" si="159"/>
        <v>3</v>
      </c>
      <c r="B470" s="52">
        <f t="shared" si="160"/>
        <v>6</v>
      </c>
      <c r="C470" s="52">
        <f t="shared" si="161"/>
        <v>9</v>
      </c>
      <c r="D470" s="52" t="str">
        <f t="shared" si="162"/>
        <v/>
      </c>
      <c r="E470" s="61" t="str">
        <f t="shared" si="168"/>
        <v>3.6.9</v>
      </c>
      <c r="F470" s="52" t="s">
        <v>2694</v>
      </c>
      <c r="G470" s="52" t="str">
        <f t="shared" si="163"/>
        <v>3 - Outcome based codes</v>
      </c>
      <c r="H470" s="52" t="s">
        <v>1626</v>
      </c>
      <c r="I470" s="52" t="str">
        <f t="shared" si="164"/>
        <v>3.6 - Information governance incident</v>
      </c>
      <c r="J470" s="52" t="s">
        <v>2890</v>
      </c>
      <c r="K470" s="52" t="str">
        <f t="shared" si="165"/>
        <v>3.6.9 - Summary of incident for IG toolkit report (HSCIC)</v>
      </c>
      <c r="L470" s="52"/>
      <c r="M470" s="52" t="str">
        <f t="shared" si="166"/>
        <v/>
      </c>
      <c r="N470" s="56" t="str">
        <f t="shared" si="167"/>
        <v>Summary of incident for IG toolkit report (HSCIC)</v>
      </c>
      <c r="O470" s="56" t="str">
        <f>Table1[Full Reference Number]&amp;" - "&amp;Table1[Final Code level Name]</f>
        <v>3.6.9 - Summary of incident for IG toolkit report (HSCIC)</v>
      </c>
      <c r="P470" s="56"/>
      <c r="Q470" s="52" t="s">
        <v>1744</v>
      </c>
      <c r="R470" s="52" t="s">
        <v>1561</v>
      </c>
      <c r="S470" s="52" t="s">
        <v>1746</v>
      </c>
      <c r="T470" s="52" t="s">
        <v>1561</v>
      </c>
      <c r="U470" s="52" t="s">
        <v>47</v>
      </c>
      <c r="V470" s="52" t="s">
        <v>2655</v>
      </c>
      <c r="W470" s="52" t="str">
        <f>Table1[[#This Row],[Standard code for all incident types (Y/N)]]</f>
        <v xml:space="preserve">No </v>
      </c>
      <c r="X470" s="52" t="str">
        <f>Table1[[#This Row],[Standard Opt/Mandatory]]</f>
        <v>n/a</v>
      </c>
      <c r="Y470" s="52" t="str">
        <f>Table1[[#This Row],[Standard code for all incident types (Y/N)]]</f>
        <v xml:space="preserve">No </v>
      </c>
      <c r="Z470" s="52" t="str">
        <f>Table1[[#This Row],[Standard Opt/Mandatory]]</f>
        <v>n/a</v>
      </c>
      <c r="AA470" s="52" t="str">
        <f>Table1[[#This Row],[Standard code for all incident types (Y/N)]]</f>
        <v xml:space="preserve">No </v>
      </c>
      <c r="AB470" s="52" t="str">
        <f>Table1[[#This Row],[Standard Opt/Mandatory]]</f>
        <v>n/a</v>
      </c>
      <c r="AC470" s="52" t="str">
        <f>Table1[[#This Row],[Standard code for all incident types (Y/N)]]</f>
        <v xml:space="preserve">No </v>
      </c>
      <c r="AD470" s="52" t="str">
        <f>Table1[[#This Row],[Standard Opt/Mandatory]]</f>
        <v>n/a</v>
      </c>
      <c r="AE470" s="52" t="str">
        <f>Table1[[#This Row],[Standard code for all incident types (Y/N)]]</f>
        <v xml:space="preserve">No </v>
      </c>
      <c r="AF470" s="52" t="str">
        <f>Table1[[#This Row],[Standard Opt/Mandatory]]</f>
        <v>n/a</v>
      </c>
      <c r="AG470" s="52"/>
    </row>
    <row r="471" spans="1:33" ht="15" customHeight="1" x14ac:dyDescent="0.25">
      <c r="A471" s="52">
        <f t="shared" ref="A471:A534" si="169">IF(F471&lt;&gt;F470,A470+1,A470)</f>
        <v>3</v>
      </c>
      <c r="B471" s="52">
        <f t="shared" ref="B471:B534" si="170">IF(ISERROR(IF(ISBLANK(H471),"",IF(F471&lt;&gt;F470,1,IF(H471&lt;&gt;H470,B470+1,B470)))),1,IF(ISBLANK(H471),"",IF(F471&lt;&gt;F470,1,IF(H471&lt;&gt;H470,B470+1,B470))))</f>
        <v>6</v>
      </c>
      <c r="C471" s="52">
        <f t="shared" ref="C471:C534" si="171">IF(ISERROR(IF(ISBLANK(J471),"",IF(H471&lt;&gt;H470,1,IF(J471&lt;&gt;J470,C470+1,C470)))),1,IF(ISBLANK(J471),"",IF(H471&lt;&gt;H470,1,IF(J471&lt;&gt;J470,C470+1,C470))))</f>
        <v>10</v>
      </c>
      <c r="D471" s="52" t="str">
        <f t="shared" ref="D471:D534" si="172">IF(ISERROR(IF(ISBLANK(L471),"",IF(J471&lt;&gt;J470,1,IF(L471&lt;&gt;L470,D470+1,D470)))),1,IF(ISBLANK(L471),"",IF(J471&lt;&gt;J470,1,IF(L471&lt;&gt;L470,D470+1,D470))))</f>
        <v/>
      </c>
      <c r="E471" s="61" t="str">
        <f t="shared" si="168"/>
        <v>3.6.10</v>
      </c>
      <c r="F471" s="52" t="s">
        <v>2694</v>
      </c>
      <c r="G471" s="52" t="str">
        <f t="shared" si="163"/>
        <v>3 - Outcome based codes</v>
      </c>
      <c r="H471" s="52" t="s">
        <v>1626</v>
      </c>
      <c r="I471" s="52" t="str">
        <f t="shared" si="164"/>
        <v>3.6 - Information governance incident</v>
      </c>
      <c r="J471" s="52" t="s">
        <v>2891</v>
      </c>
      <c r="K471" s="52" t="str">
        <f t="shared" si="165"/>
        <v>3.6.10 - Details of incident for IG toolkit report (HSCIC)</v>
      </c>
      <c r="L471" s="52"/>
      <c r="M471" s="52" t="str">
        <f t="shared" si="166"/>
        <v/>
      </c>
      <c r="N471" s="56" t="str">
        <f t="shared" si="167"/>
        <v>Details of incident for IG toolkit report (HSCIC)</v>
      </c>
      <c r="O471" s="56" t="str">
        <f>Table1[Full Reference Number]&amp;" - "&amp;Table1[Final Code level Name]</f>
        <v>3.6.10 - Details of incident for IG toolkit report (HSCIC)</v>
      </c>
      <c r="P471" s="56"/>
      <c r="Q471" s="52" t="s">
        <v>1744</v>
      </c>
      <c r="R471" s="52" t="s">
        <v>1561</v>
      </c>
      <c r="S471" s="52" t="s">
        <v>1746</v>
      </c>
      <c r="T471" s="52" t="s">
        <v>1561</v>
      </c>
      <c r="U471" s="52" t="s">
        <v>47</v>
      </c>
      <c r="V471" s="52" t="s">
        <v>2655</v>
      </c>
      <c r="W471" s="52" t="str">
        <f>Table1[[#This Row],[Standard code for all incident types (Y/N)]]</f>
        <v xml:space="preserve">No </v>
      </c>
      <c r="X471" s="52" t="str">
        <f>Table1[[#This Row],[Standard Opt/Mandatory]]</f>
        <v>n/a</v>
      </c>
      <c r="Y471" s="52" t="str">
        <f>Table1[[#This Row],[Standard code for all incident types (Y/N)]]</f>
        <v xml:space="preserve">No </v>
      </c>
      <c r="Z471" s="52" t="str">
        <f>Table1[[#This Row],[Standard Opt/Mandatory]]</f>
        <v>n/a</v>
      </c>
      <c r="AA471" s="52" t="str">
        <f>Table1[[#This Row],[Standard code for all incident types (Y/N)]]</f>
        <v xml:space="preserve">No </v>
      </c>
      <c r="AB471" s="52" t="str">
        <f>Table1[[#This Row],[Standard Opt/Mandatory]]</f>
        <v>n/a</v>
      </c>
      <c r="AC471" s="52" t="str">
        <f>Table1[[#This Row],[Standard code for all incident types (Y/N)]]</f>
        <v xml:space="preserve">No </v>
      </c>
      <c r="AD471" s="52" t="str">
        <f>Table1[[#This Row],[Standard Opt/Mandatory]]</f>
        <v>n/a</v>
      </c>
      <c r="AE471" s="52" t="str">
        <f>Table1[[#This Row],[Standard code for all incident types (Y/N)]]</f>
        <v xml:space="preserve">No </v>
      </c>
      <c r="AF471" s="52" t="str">
        <f>Table1[[#This Row],[Standard Opt/Mandatory]]</f>
        <v>n/a</v>
      </c>
      <c r="AG471" s="52"/>
    </row>
    <row r="472" spans="1:33" s="47" customFormat="1" ht="15" customHeight="1" x14ac:dyDescent="0.25">
      <c r="A472" s="52">
        <f t="shared" si="169"/>
        <v>3</v>
      </c>
      <c r="B472" s="52">
        <f t="shared" si="170"/>
        <v>7</v>
      </c>
      <c r="C472" s="52" t="str">
        <f t="shared" si="171"/>
        <v/>
      </c>
      <c r="D472" s="52" t="str">
        <f t="shared" si="172"/>
        <v/>
      </c>
      <c r="E472" s="61" t="str">
        <f t="shared" si="168"/>
        <v>3.7</v>
      </c>
      <c r="F472" s="52" t="s">
        <v>2694</v>
      </c>
      <c r="G472" s="52" t="str">
        <f t="shared" si="163"/>
        <v>3 - Outcome based codes</v>
      </c>
      <c r="H472" s="52" t="s">
        <v>226</v>
      </c>
      <c r="I472" s="52" t="str">
        <f t="shared" si="164"/>
        <v>3.7 - Complaint</v>
      </c>
      <c r="J472" s="52"/>
      <c r="K472" s="52" t="str">
        <f t="shared" si="165"/>
        <v/>
      </c>
      <c r="L472" s="52"/>
      <c r="M472" s="52" t="str">
        <f t="shared" si="166"/>
        <v/>
      </c>
      <c r="N472" s="56" t="str">
        <f t="shared" si="167"/>
        <v>Complaint</v>
      </c>
      <c r="O472" s="56" t="str">
        <f>Table1[Full Reference Number]&amp;" - "&amp;Table1[Final Code level Name]</f>
        <v>3.7 - Complaint</v>
      </c>
      <c r="P472" s="56" t="s">
        <v>92</v>
      </c>
      <c r="Q472" s="52" t="s">
        <v>837</v>
      </c>
      <c r="R472" s="52" t="s">
        <v>1561</v>
      </c>
      <c r="S472" s="52" t="s">
        <v>1746</v>
      </c>
      <c r="T472" s="52" t="s">
        <v>1561</v>
      </c>
      <c r="U472" s="52" t="s">
        <v>1561</v>
      </c>
      <c r="V472" s="52" t="str">
        <f>Table1[[#This Row],[Standard Opt/Mandatory]]</f>
        <v>n/a</v>
      </c>
      <c r="W472" s="52" t="str">
        <f>Table1[[#This Row],[Standard code for all incident types (Y/N)]]</f>
        <v xml:space="preserve">No </v>
      </c>
      <c r="X472" s="52" t="str">
        <f>Table1[[#This Row],[Standard Opt/Mandatory]]</f>
        <v>n/a</v>
      </c>
      <c r="Y472" s="52" t="str">
        <f>Table1[[#This Row],[Standard code for all incident types (Y/N)]]</f>
        <v xml:space="preserve">No </v>
      </c>
      <c r="Z472" s="52" t="str">
        <f>Table1[[#This Row],[Standard Opt/Mandatory]]</f>
        <v>n/a</v>
      </c>
      <c r="AA472" s="52" t="str">
        <f>Table1[[#This Row],[Standard code for all incident types (Y/N)]]</f>
        <v xml:space="preserve">No </v>
      </c>
      <c r="AB472" s="52" t="str">
        <f>Table1[[#This Row],[Standard Opt/Mandatory]]</f>
        <v>n/a</v>
      </c>
      <c r="AC472" s="52" t="s">
        <v>47</v>
      </c>
      <c r="AD472" s="52" t="s">
        <v>1727</v>
      </c>
      <c r="AE472" s="52" t="str">
        <f>Table1[[#This Row],[Standard code for all incident types (Y/N)]]</f>
        <v xml:space="preserve">No </v>
      </c>
      <c r="AF472" s="52" t="str">
        <f>Table1[[#This Row],[Standard Opt/Mandatory]]</f>
        <v>n/a</v>
      </c>
      <c r="AG472" s="52"/>
    </row>
    <row r="473" spans="1:33" s="47" customFormat="1" ht="15" customHeight="1" x14ac:dyDescent="0.25">
      <c r="A473" s="52">
        <f t="shared" si="169"/>
        <v>3</v>
      </c>
      <c r="B473" s="52">
        <f t="shared" si="170"/>
        <v>7</v>
      </c>
      <c r="C473" s="52">
        <f t="shared" si="171"/>
        <v>1</v>
      </c>
      <c r="D473" s="52" t="str">
        <f t="shared" si="172"/>
        <v/>
      </c>
      <c r="E473" s="61" t="str">
        <f t="shared" si="168"/>
        <v>3.7.1</v>
      </c>
      <c r="F473" s="52" t="s">
        <v>2694</v>
      </c>
      <c r="G473" s="54" t="str">
        <f t="shared" ref="G473:G513" si="173">A473&amp;" - "&amp;F473</f>
        <v>3 - Outcome based codes</v>
      </c>
      <c r="H473" s="52" t="s">
        <v>226</v>
      </c>
      <c r="I473" s="54" t="str">
        <f t="shared" ref="I473:I513" si="174">IF(B473="","",A473&amp;"."&amp;B473&amp;" - "&amp;H473)</f>
        <v>3.7 - Complaint</v>
      </c>
      <c r="J473" s="52" t="s">
        <v>2160</v>
      </c>
      <c r="K473" s="54" t="str">
        <f t="shared" ref="K473:K513" si="175">IF(C473="","",A473&amp;"."&amp;B473&amp;"."&amp;C473&amp;" - "&amp;J473)</f>
        <v>3.7.1 - Date acknowledgement issued to complainant</v>
      </c>
      <c r="L473" s="52"/>
      <c r="M473" s="54" t="str">
        <f t="shared" ref="M473:M513" si="176">IF(D473="","",A473&amp;"."&amp;B473&amp;"."&amp;C473&amp;"."&amp;D473&amp;" - "&amp;L473)</f>
        <v/>
      </c>
      <c r="N473" s="59" t="str">
        <f t="shared" ref="N473:N513" si="177">IF(NOT(ISBLANK(L473)),L473,
IF(NOT(ISBLANK(J473)),J473,
IF(NOT(ISBLANK(H473)),H473,
IF(NOT(ISBLANK(F473)),F473))))</f>
        <v>Date acknowledgement issued to complainant</v>
      </c>
      <c r="O473" s="59" t="str">
        <f>Table1[Full Reference Number]&amp;" - "&amp;Table1[Final Code level Name]</f>
        <v>3.7.1 - Date acknowledgement issued to complainant</v>
      </c>
      <c r="P473" s="56" t="s">
        <v>2162</v>
      </c>
      <c r="Q473" s="56" t="s">
        <v>1749</v>
      </c>
      <c r="R473" s="52" t="s">
        <v>1561</v>
      </c>
      <c r="S473" s="52" t="s">
        <v>1746</v>
      </c>
      <c r="T473" s="52" t="s">
        <v>1561</v>
      </c>
      <c r="U473" s="52" t="str">
        <f>Table1[[#This Row],[Standard code for all incident types (Y/N)]]</f>
        <v xml:space="preserve">No </v>
      </c>
      <c r="V473" s="52" t="str">
        <f>Table1[[#This Row],[Standard Opt/Mandatory]]</f>
        <v>n/a</v>
      </c>
      <c r="W473" s="52" t="str">
        <f>Table1[[#This Row],[Standard code for all incident types (Y/N)]]</f>
        <v xml:space="preserve">No </v>
      </c>
      <c r="X473" s="52" t="str">
        <f>Table1[[#This Row],[Standard Opt/Mandatory]]</f>
        <v>n/a</v>
      </c>
      <c r="Y473" s="52" t="str">
        <f>Table1[[#This Row],[Standard code for all incident types (Y/N)]]</f>
        <v xml:space="preserve">No </v>
      </c>
      <c r="Z473" s="52" t="str">
        <f>Table1[[#This Row],[Standard Opt/Mandatory]]</f>
        <v>n/a</v>
      </c>
      <c r="AA473" s="52" t="str">
        <f>Table1[[#This Row],[Standard code for all incident types (Y/N)]]</f>
        <v xml:space="preserve">No </v>
      </c>
      <c r="AB473" s="52" t="str">
        <f>Table1[[#This Row],[Standard Opt/Mandatory]]</f>
        <v>n/a</v>
      </c>
      <c r="AC473" s="52" t="s">
        <v>47</v>
      </c>
      <c r="AD473" s="52" t="s">
        <v>1727</v>
      </c>
      <c r="AE473" s="52" t="str">
        <f>Table1[[#This Row],[Standard code for all incident types (Y/N)]]</f>
        <v xml:space="preserve">No </v>
      </c>
      <c r="AF473" s="52" t="str">
        <f>Table1[[#This Row],[Standard Opt/Mandatory]]</f>
        <v>n/a</v>
      </c>
      <c r="AG473" s="52" t="s">
        <v>2663</v>
      </c>
    </row>
    <row r="474" spans="1:33" s="47" customFormat="1" ht="15" customHeight="1" x14ac:dyDescent="0.25">
      <c r="A474" s="52">
        <f t="shared" si="169"/>
        <v>3</v>
      </c>
      <c r="B474" s="52">
        <f t="shared" si="170"/>
        <v>7</v>
      </c>
      <c r="C474" s="52">
        <f t="shared" si="171"/>
        <v>2</v>
      </c>
      <c r="D474" s="52" t="str">
        <f t="shared" si="172"/>
        <v/>
      </c>
      <c r="E474" s="53" t="str">
        <f>A474&amp;IF(B474="","","."&amp;B474)&amp;IF(C474="","","."&amp;C474)&amp;IF(D474="","","."&amp;D474)</f>
        <v>3.7.2</v>
      </c>
      <c r="F474" s="52" t="s">
        <v>2694</v>
      </c>
      <c r="G474" s="54" t="str">
        <f>A474&amp;" - "&amp;F474</f>
        <v>3 - Outcome based codes</v>
      </c>
      <c r="H474" s="52" t="s">
        <v>226</v>
      </c>
      <c r="I474" s="54" t="str">
        <f>IF(B474="","",A474&amp;"."&amp;B474&amp;" - "&amp;H474)</f>
        <v>3.7 - Complaint</v>
      </c>
      <c r="J474" s="52" t="s">
        <v>2630</v>
      </c>
      <c r="K474" s="54" t="str">
        <f>IF(C474="","",A474&amp;"."&amp;B474&amp;"."&amp;C474&amp;" - "&amp;J474)</f>
        <v>3.7.2 - Date propsed written response issued to secondary investigator(s)</v>
      </c>
      <c r="L474" s="52"/>
      <c r="M474" s="54" t="str">
        <f>IF(D474="","",A474&amp;"."&amp;B474&amp;"."&amp;C474&amp;"."&amp;D474&amp;" - "&amp;L474)</f>
        <v/>
      </c>
      <c r="N474" s="59" t="str">
        <f>IF(NOT(ISBLANK(L474)),L474,
IF(NOT(ISBLANK(J474)),J474,
IF(NOT(ISBLANK(H474)),H474,
IF(NOT(ISBLANK(F474)),F474))))</f>
        <v>Date propsed written response issued to secondary investigator(s)</v>
      </c>
      <c r="O474" s="59" t="str">
        <f>Table1[Full Reference Number]&amp;" - "&amp;Table1[Final Code level Name]</f>
        <v>3.7.2 - Date propsed written response issued to secondary investigator(s)</v>
      </c>
      <c r="P474" s="56"/>
      <c r="Q474" s="56" t="s">
        <v>1749</v>
      </c>
      <c r="R474" s="52" t="s">
        <v>1561</v>
      </c>
      <c r="S474" s="52" t="s">
        <v>1746</v>
      </c>
      <c r="T474" s="52" t="s">
        <v>1561</v>
      </c>
      <c r="U474" s="52" t="s">
        <v>1561</v>
      </c>
      <c r="V474" s="52" t="s">
        <v>1746</v>
      </c>
      <c r="W474" s="52" t="s">
        <v>1561</v>
      </c>
      <c r="X474" s="52" t="s">
        <v>1746</v>
      </c>
      <c r="Y474" s="52" t="s">
        <v>1561</v>
      </c>
      <c r="Z474" s="52" t="s">
        <v>1746</v>
      </c>
      <c r="AA474" s="52" t="s">
        <v>1561</v>
      </c>
      <c r="AB474" s="52" t="s">
        <v>1746</v>
      </c>
      <c r="AC474" s="52" t="s">
        <v>47</v>
      </c>
      <c r="AD474" s="52" t="s">
        <v>1726</v>
      </c>
      <c r="AE474" s="52" t="s">
        <v>1561</v>
      </c>
      <c r="AF474" s="52" t="s">
        <v>1746</v>
      </c>
      <c r="AG474" s="52"/>
    </row>
    <row r="475" spans="1:33" s="47" customFormat="1" ht="15" customHeight="1" x14ac:dyDescent="0.25">
      <c r="A475" s="52">
        <f t="shared" si="169"/>
        <v>3</v>
      </c>
      <c r="B475" s="52">
        <f t="shared" si="170"/>
        <v>7</v>
      </c>
      <c r="C475" s="52">
        <f t="shared" si="171"/>
        <v>3</v>
      </c>
      <c r="D475" s="52" t="str">
        <f t="shared" si="172"/>
        <v/>
      </c>
      <c r="E475" s="61" t="str">
        <f t="shared" si="168"/>
        <v>3.7.3</v>
      </c>
      <c r="F475" s="52" t="s">
        <v>2694</v>
      </c>
      <c r="G475" s="54" t="str">
        <f t="shared" si="173"/>
        <v>3 - Outcome based codes</v>
      </c>
      <c r="H475" s="52" t="s">
        <v>226</v>
      </c>
      <c r="I475" s="54" t="str">
        <f t="shared" si="174"/>
        <v>3.7 - Complaint</v>
      </c>
      <c r="J475" s="52" t="s">
        <v>2161</v>
      </c>
      <c r="K475" s="54" t="str">
        <f t="shared" si="175"/>
        <v>3.7.3 - Date of written response issued to complainant</v>
      </c>
      <c r="L475" s="52"/>
      <c r="M475" s="54" t="str">
        <f t="shared" si="176"/>
        <v/>
      </c>
      <c r="N475" s="59" t="str">
        <f t="shared" si="177"/>
        <v>Date of written response issued to complainant</v>
      </c>
      <c r="O475" s="59" t="str">
        <f>Table1[Full Reference Number]&amp;" - "&amp;Table1[Final Code level Name]</f>
        <v>3.7.3 - Date of written response issued to complainant</v>
      </c>
      <c r="P475" s="56" t="s">
        <v>2162</v>
      </c>
      <c r="Q475" s="56" t="s">
        <v>1749</v>
      </c>
      <c r="R475" s="52" t="s">
        <v>1561</v>
      </c>
      <c r="S475" s="52" t="s">
        <v>1746</v>
      </c>
      <c r="T475" s="52" t="s">
        <v>1561</v>
      </c>
      <c r="U475" s="52" t="str">
        <f>Table1[[#This Row],[Standard code for all incident types (Y/N)]]</f>
        <v xml:space="preserve">No </v>
      </c>
      <c r="V475" s="52" t="str">
        <f>Table1[[#This Row],[Standard Opt/Mandatory]]</f>
        <v>n/a</v>
      </c>
      <c r="W475" s="52" t="str">
        <f>Table1[[#This Row],[Standard code for all incident types (Y/N)]]</f>
        <v xml:space="preserve">No </v>
      </c>
      <c r="X475" s="52" t="str">
        <f>Table1[[#This Row],[Standard Opt/Mandatory]]</f>
        <v>n/a</v>
      </c>
      <c r="Y475" s="52" t="str">
        <f>Table1[[#This Row],[Standard code for all incident types (Y/N)]]</f>
        <v xml:space="preserve">No </v>
      </c>
      <c r="Z475" s="52" t="str">
        <f>Table1[[#This Row],[Standard Opt/Mandatory]]</f>
        <v>n/a</v>
      </c>
      <c r="AA475" s="52" t="str">
        <f>Table1[[#This Row],[Standard code for all incident types (Y/N)]]</f>
        <v xml:space="preserve">No </v>
      </c>
      <c r="AB475" s="52" t="str">
        <f>Table1[[#This Row],[Standard Opt/Mandatory]]</f>
        <v>n/a</v>
      </c>
      <c r="AC475" s="52" t="s">
        <v>47</v>
      </c>
      <c r="AD475" s="52" t="s">
        <v>1727</v>
      </c>
      <c r="AE475" s="52" t="str">
        <f>Table1[[#This Row],[Standard code for all incident types (Y/N)]]</f>
        <v xml:space="preserve">No </v>
      </c>
      <c r="AF475" s="52" t="str">
        <f>Table1[[#This Row],[Standard Opt/Mandatory]]</f>
        <v>n/a</v>
      </c>
      <c r="AG475" s="52" t="s">
        <v>2664</v>
      </c>
    </row>
    <row r="476" spans="1:33" s="47" customFormat="1" ht="15" customHeight="1" x14ac:dyDescent="0.25">
      <c r="A476" s="52">
        <f t="shared" si="169"/>
        <v>3</v>
      </c>
      <c r="B476" s="52">
        <f t="shared" si="170"/>
        <v>7</v>
      </c>
      <c r="C476" s="52">
        <f t="shared" si="171"/>
        <v>4</v>
      </c>
      <c r="D476" s="52" t="str">
        <f t="shared" si="172"/>
        <v/>
      </c>
      <c r="E476" s="53" t="str">
        <f t="shared" ref="E476:E483" si="178">A476&amp;IF(B476="","","."&amp;B476)&amp;IF(C476="","","."&amp;C476)&amp;IF(D476="","","."&amp;D476)</f>
        <v>3.7.4</v>
      </c>
      <c r="F476" s="52" t="s">
        <v>2694</v>
      </c>
      <c r="G476" s="54" t="str">
        <f t="shared" ref="G476:G483" si="179">A476&amp;" - "&amp;F476</f>
        <v>3 - Outcome based codes</v>
      </c>
      <c r="H476" s="52" t="s">
        <v>226</v>
      </c>
      <c r="I476" s="54" t="str">
        <f t="shared" ref="I476:I483" si="180">IF(B476="","",A476&amp;"."&amp;B476&amp;" - "&amp;H476)</f>
        <v>3.7 - Complaint</v>
      </c>
      <c r="J476" s="52" t="s">
        <v>2637</v>
      </c>
      <c r="K476" s="54" t="str">
        <f t="shared" ref="K476:K483" si="181">IF(C476="","",A476&amp;"."&amp;B476&amp;"."&amp;C476&amp;" - "&amp;J476)</f>
        <v>3.7.4 - Complaint not valid</v>
      </c>
      <c r="L476" s="52"/>
      <c r="M476" s="54" t="str">
        <f t="shared" ref="M476:M483" si="182">IF(D476="","",A476&amp;"."&amp;B476&amp;"."&amp;C476&amp;"."&amp;D476&amp;" - "&amp;L476)</f>
        <v/>
      </c>
      <c r="N476" s="59" t="str">
        <f t="shared" ref="N476:N483" si="183">IF(NOT(ISBLANK(L476)),L476,
IF(NOT(ISBLANK(J476)),J476,
IF(NOT(ISBLANK(H476)),H476,
IF(NOT(ISBLANK(F476)),F476))))</f>
        <v>Complaint not valid</v>
      </c>
      <c r="O476" s="59" t="str">
        <f>Table1[Full Reference Number]&amp;" - "&amp;Table1[Final Code level Name]</f>
        <v>3.7.4 - Complaint not valid</v>
      </c>
      <c r="P476" s="56" t="s">
        <v>2638</v>
      </c>
      <c r="Q476" s="56" t="s">
        <v>1743</v>
      </c>
      <c r="R476" s="52" t="s">
        <v>1561</v>
      </c>
      <c r="S476" s="52" t="s">
        <v>1746</v>
      </c>
      <c r="T476" s="52" t="s">
        <v>1561</v>
      </c>
      <c r="U476" s="52" t="s">
        <v>1561</v>
      </c>
      <c r="V476" s="52" t="s">
        <v>1746</v>
      </c>
      <c r="W476" s="52" t="s">
        <v>1561</v>
      </c>
      <c r="X476" s="52" t="s">
        <v>1746</v>
      </c>
      <c r="Y476" s="52" t="s">
        <v>1561</v>
      </c>
      <c r="Z476" s="52" t="s">
        <v>1746</v>
      </c>
      <c r="AA476" s="52" t="s">
        <v>1561</v>
      </c>
      <c r="AB476" s="52" t="s">
        <v>1746</v>
      </c>
      <c r="AC476" s="52" t="s">
        <v>47</v>
      </c>
      <c r="AD476" s="52" t="s">
        <v>1726</v>
      </c>
      <c r="AE476" s="52" t="s">
        <v>1561</v>
      </c>
      <c r="AF476" s="52" t="s">
        <v>1746</v>
      </c>
      <c r="AG476" s="52"/>
    </row>
    <row r="477" spans="1:33" s="47" customFormat="1" ht="15" customHeight="1" x14ac:dyDescent="0.25">
      <c r="A477" s="52">
        <f t="shared" si="169"/>
        <v>3</v>
      </c>
      <c r="B477" s="52">
        <f t="shared" si="170"/>
        <v>7</v>
      </c>
      <c r="C477" s="52">
        <f t="shared" si="171"/>
        <v>5</v>
      </c>
      <c r="D477" s="52" t="str">
        <f t="shared" si="172"/>
        <v/>
      </c>
      <c r="E477" s="53" t="str">
        <f t="shared" si="178"/>
        <v>3.7.5</v>
      </c>
      <c r="F477" s="52" t="s">
        <v>2694</v>
      </c>
      <c r="G477" s="54" t="str">
        <f t="shared" si="179"/>
        <v>3 - Outcome based codes</v>
      </c>
      <c r="H477" s="52" t="s">
        <v>226</v>
      </c>
      <c r="I477" s="54" t="str">
        <f t="shared" si="180"/>
        <v>3.7 - Complaint</v>
      </c>
      <c r="J477" s="52" t="s">
        <v>2631</v>
      </c>
      <c r="K477" s="54" t="str">
        <f t="shared" si="181"/>
        <v>3.7.5 - Date appeal against written response received</v>
      </c>
      <c r="L477" s="52"/>
      <c r="M477" s="54" t="str">
        <f t="shared" si="182"/>
        <v/>
      </c>
      <c r="N477" s="59" t="str">
        <f t="shared" si="183"/>
        <v>Date appeal against written response received</v>
      </c>
      <c r="O477" s="59" t="str">
        <f>Table1[Full Reference Number]&amp;" - "&amp;Table1[Final Code level Name]</f>
        <v>3.7.5 - Date appeal against written response received</v>
      </c>
      <c r="P477" s="56"/>
      <c r="Q477" s="56" t="s">
        <v>1749</v>
      </c>
      <c r="R477" s="52" t="s">
        <v>1561</v>
      </c>
      <c r="S477" s="52" t="s">
        <v>1746</v>
      </c>
      <c r="T477" s="52" t="s">
        <v>1561</v>
      </c>
      <c r="U477" s="52" t="s">
        <v>1561</v>
      </c>
      <c r="V477" s="52" t="s">
        <v>1746</v>
      </c>
      <c r="W477" s="52" t="s">
        <v>1561</v>
      </c>
      <c r="X477" s="52" t="s">
        <v>1746</v>
      </c>
      <c r="Y477" s="52" t="s">
        <v>1561</v>
      </c>
      <c r="Z477" s="52" t="s">
        <v>1746</v>
      </c>
      <c r="AA477" s="52" t="s">
        <v>1561</v>
      </c>
      <c r="AB477" s="52" t="s">
        <v>1746</v>
      </c>
      <c r="AC477" s="52" t="s">
        <v>47</v>
      </c>
      <c r="AD477" s="52" t="s">
        <v>1726</v>
      </c>
      <c r="AE477" s="52" t="s">
        <v>1561</v>
      </c>
      <c r="AF477" s="52" t="s">
        <v>1746</v>
      </c>
      <c r="AG477" s="52"/>
    </row>
    <row r="478" spans="1:33" s="47" customFormat="1" ht="15" customHeight="1" x14ac:dyDescent="0.25">
      <c r="A478" s="52">
        <f t="shared" si="169"/>
        <v>3</v>
      </c>
      <c r="B478" s="52">
        <f t="shared" si="170"/>
        <v>7</v>
      </c>
      <c r="C478" s="52">
        <f t="shared" si="171"/>
        <v>6</v>
      </c>
      <c r="D478" s="52" t="str">
        <f t="shared" si="172"/>
        <v/>
      </c>
      <c r="E478" s="53" t="str">
        <f t="shared" si="178"/>
        <v>3.7.6</v>
      </c>
      <c r="F478" s="52" t="s">
        <v>2694</v>
      </c>
      <c r="G478" s="54" t="str">
        <f t="shared" si="179"/>
        <v>3 - Outcome based codes</v>
      </c>
      <c r="H478" s="52" t="s">
        <v>226</v>
      </c>
      <c r="I478" s="54" t="str">
        <f t="shared" si="180"/>
        <v>3.7 - Complaint</v>
      </c>
      <c r="J478" s="52" t="s">
        <v>2632</v>
      </c>
      <c r="K478" s="54" t="str">
        <f t="shared" si="181"/>
        <v>3.7.6 - Complainants reason for appeal</v>
      </c>
      <c r="L478" s="52"/>
      <c r="M478" s="54" t="str">
        <f t="shared" si="182"/>
        <v/>
      </c>
      <c r="N478" s="59" t="str">
        <f t="shared" si="183"/>
        <v>Complainants reason for appeal</v>
      </c>
      <c r="O478" s="59" t="str">
        <f>Table1[Full Reference Number]&amp;" - "&amp;Table1[Final Code level Name]</f>
        <v>3.7.6 - Complainants reason for appeal</v>
      </c>
      <c r="P478" s="56"/>
      <c r="Q478" s="56" t="s">
        <v>837</v>
      </c>
      <c r="R478" s="52" t="s">
        <v>1561</v>
      </c>
      <c r="S478" s="52" t="s">
        <v>1746</v>
      </c>
      <c r="T478" s="52" t="s">
        <v>1561</v>
      </c>
      <c r="U478" s="52" t="s">
        <v>1561</v>
      </c>
      <c r="V478" s="52" t="s">
        <v>1746</v>
      </c>
      <c r="W478" s="52" t="s">
        <v>1561</v>
      </c>
      <c r="X478" s="52" t="s">
        <v>1746</v>
      </c>
      <c r="Y478" s="52" t="s">
        <v>1561</v>
      </c>
      <c r="Z478" s="52" t="s">
        <v>1746</v>
      </c>
      <c r="AA478" s="52" t="s">
        <v>1561</v>
      </c>
      <c r="AB478" s="52" t="s">
        <v>1746</v>
      </c>
      <c r="AC478" s="52" t="s">
        <v>47</v>
      </c>
      <c r="AD478" s="52" t="s">
        <v>1726</v>
      </c>
      <c r="AE478" s="52" t="s">
        <v>1561</v>
      </c>
      <c r="AF478" s="52" t="s">
        <v>1746</v>
      </c>
      <c r="AG478" s="52"/>
    </row>
    <row r="479" spans="1:33" s="47" customFormat="1" ht="15" customHeight="1" x14ac:dyDescent="0.25">
      <c r="A479" s="52">
        <f t="shared" si="169"/>
        <v>3</v>
      </c>
      <c r="B479" s="52">
        <f t="shared" si="170"/>
        <v>7</v>
      </c>
      <c r="C479" s="52">
        <f t="shared" si="171"/>
        <v>6</v>
      </c>
      <c r="D479" s="52">
        <f t="shared" si="172"/>
        <v>1</v>
      </c>
      <c r="E479" s="53" t="str">
        <f t="shared" si="178"/>
        <v>3.7.6.1</v>
      </c>
      <c r="F479" s="52" t="s">
        <v>2694</v>
      </c>
      <c r="G479" s="54" t="str">
        <f t="shared" si="179"/>
        <v>3 - Outcome based codes</v>
      </c>
      <c r="H479" s="52" t="s">
        <v>226</v>
      </c>
      <c r="I479" s="54" t="str">
        <f t="shared" si="180"/>
        <v>3.7 - Complaint</v>
      </c>
      <c r="J479" s="52" t="s">
        <v>2632</v>
      </c>
      <c r="K479" s="54" t="str">
        <f t="shared" si="181"/>
        <v>3.7.6 - Complainants reason for appeal</v>
      </c>
      <c r="L479" s="52" t="s">
        <v>2633</v>
      </c>
      <c r="M479" s="54" t="str">
        <f t="shared" si="182"/>
        <v>3.7.6.1 - Facts provided incorrect or misrepresented</v>
      </c>
      <c r="N479" s="59" t="str">
        <f t="shared" si="183"/>
        <v>Facts provided incorrect or misrepresented</v>
      </c>
      <c r="O479" s="59" t="str">
        <f>Table1[Full Reference Number]&amp;" - "&amp;Table1[Final Code level Name]</f>
        <v>3.7.6.1 - Facts provided incorrect or misrepresented</v>
      </c>
      <c r="P479" s="56"/>
      <c r="Q479" s="56" t="s">
        <v>1729</v>
      </c>
      <c r="R479" s="52" t="s">
        <v>1561</v>
      </c>
      <c r="S479" s="52" t="s">
        <v>1746</v>
      </c>
      <c r="T479" s="52" t="s">
        <v>1561</v>
      </c>
      <c r="U479" s="52" t="s">
        <v>1561</v>
      </c>
      <c r="V479" s="52" t="s">
        <v>1746</v>
      </c>
      <c r="W479" s="52" t="s">
        <v>1561</v>
      </c>
      <c r="X479" s="52" t="s">
        <v>1746</v>
      </c>
      <c r="Y479" s="52" t="s">
        <v>1561</v>
      </c>
      <c r="Z479" s="52" t="s">
        <v>1746</v>
      </c>
      <c r="AA479" s="52" t="s">
        <v>1561</v>
      </c>
      <c r="AB479" s="52" t="s">
        <v>1746</v>
      </c>
      <c r="AC479" s="52" t="s">
        <v>47</v>
      </c>
      <c r="AD479" s="52" t="s">
        <v>1726</v>
      </c>
      <c r="AE479" s="52" t="s">
        <v>1561</v>
      </c>
      <c r="AF479" s="52" t="s">
        <v>1746</v>
      </c>
      <c r="AG479" s="52"/>
    </row>
    <row r="480" spans="1:33" s="47" customFormat="1" ht="15" customHeight="1" x14ac:dyDescent="0.25">
      <c r="A480" s="52">
        <f t="shared" si="169"/>
        <v>3</v>
      </c>
      <c r="B480" s="52">
        <f t="shared" si="170"/>
        <v>7</v>
      </c>
      <c r="C480" s="52">
        <f t="shared" si="171"/>
        <v>6</v>
      </c>
      <c r="D480" s="52">
        <f t="shared" si="172"/>
        <v>2</v>
      </c>
      <c r="E480" s="53" t="str">
        <f t="shared" si="178"/>
        <v>3.7.6.2</v>
      </c>
      <c r="F480" s="52" t="s">
        <v>2694</v>
      </c>
      <c r="G480" s="54" t="str">
        <f t="shared" si="179"/>
        <v>3 - Outcome based codes</v>
      </c>
      <c r="H480" s="52" t="s">
        <v>226</v>
      </c>
      <c r="I480" s="54" t="str">
        <f t="shared" si="180"/>
        <v>3.7 - Complaint</v>
      </c>
      <c r="J480" s="52" t="s">
        <v>2632</v>
      </c>
      <c r="K480" s="54" t="str">
        <f t="shared" si="181"/>
        <v>3.7.6 - Complainants reason for appeal</v>
      </c>
      <c r="L480" s="52" t="s">
        <v>2634</v>
      </c>
      <c r="M480" s="54" t="str">
        <f t="shared" si="182"/>
        <v>3.7.6.2 - Cause of error not identified</v>
      </c>
      <c r="N480" s="59" t="str">
        <f t="shared" si="183"/>
        <v>Cause of error not identified</v>
      </c>
      <c r="O480" s="59" t="str">
        <f>Table1[Full Reference Number]&amp;" - "&amp;Table1[Final Code level Name]</f>
        <v>3.7.6.2 - Cause of error not identified</v>
      </c>
      <c r="P480" s="56"/>
      <c r="Q480" s="56" t="s">
        <v>1729</v>
      </c>
      <c r="R480" s="52" t="s">
        <v>1561</v>
      </c>
      <c r="S480" s="52" t="s">
        <v>1746</v>
      </c>
      <c r="T480" s="52" t="s">
        <v>1561</v>
      </c>
      <c r="U480" s="52" t="s">
        <v>1561</v>
      </c>
      <c r="V480" s="52" t="s">
        <v>1746</v>
      </c>
      <c r="W480" s="52" t="s">
        <v>1561</v>
      </c>
      <c r="X480" s="52" t="s">
        <v>1746</v>
      </c>
      <c r="Y480" s="52" t="s">
        <v>1561</v>
      </c>
      <c r="Z480" s="52" t="s">
        <v>1746</v>
      </c>
      <c r="AA480" s="52" t="s">
        <v>1561</v>
      </c>
      <c r="AB480" s="52" t="s">
        <v>1746</v>
      </c>
      <c r="AC480" s="52" t="s">
        <v>47</v>
      </c>
      <c r="AD480" s="52" t="s">
        <v>1726</v>
      </c>
      <c r="AE480" s="52" t="s">
        <v>1561</v>
      </c>
      <c r="AF480" s="52" t="s">
        <v>1746</v>
      </c>
      <c r="AG480" s="52"/>
    </row>
    <row r="481" spans="1:33" s="47" customFormat="1" ht="15" customHeight="1" x14ac:dyDescent="0.25">
      <c r="A481" s="52">
        <f t="shared" si="169"/>
        <v>3</v>
      </c>
      <c r="B481" s="52">
        <f t="shared" si="170"/>
        <v>7</v>
      </c>
      <c r="C481" s="52">
        <f t="shared" si="171"/>
        <v>6</v>
      </c>
      <c r="D481" s="52">
        <f t="shared" si="172"/>
        <v>3</v>
      </c>
      <c r="E481" s="53" t="str">
        <f t="shared" si="178"/>
        <v>3.7.6.3</v>
      </c>
      <c r="F481" s="52" t="s">
        <v>2694</v>
      </c>
      <c r="G481" s="54" t="str">
        <f t="shared" si="179"/>
        <v>3 - Outcome based codes</v>
      </c>
      <c r="H481" s="52" t="s">
        <v>226</v>
      </c>
      <c r="I481" s="54" t="str">
        <f t="shared" si="180"/>
        <v>3.7 - Complaint</v>
      </c>
      <c r="J481" s="52" t="s">
        <v>2632</v>
      </c>
      <c r="K481" s="54" t="str">
        <f t="shared" si="181"/>
        <v>3.7.6 - Complainants reason for appeal</v>
      </c>
      <c r="L481" s="52" t="s">
        <v>2636</v>
      </c>
      <c r="M481" s="54" t="str">
        <f t="shared" si="182"/>
        <v>3.7.6.3 - Element of complaint not addressed</v>
      </c>
      <c r="N481" s="59" t="str">
        <f t="shared" si="183"/>
        <v>Element of complaint not addressed</v>
      </c>
      <c r="O481" s="59" t="str">
        <f>Table1[Full Reference Number]&amp;" - "&amp;Table1[Final Code level Name]</f>
        <v>3.7.6.3 - Element of complaint not addressed</v>
      </c>
      <c r="P481" s="56"/>
      <c r="Q481" s="56" t="s">
        <v>1729</v>
      </c>
      <c r="R481" s="52" t="s">
        <v>1561</v>
      </c>
      <c r="S481" s="52" t="s">
        <v>1746</v>
      </c>
      <c r="T481" s="52" t="s">
        <v>1561</v>
      </c>
      <c r="U481" s="52" t="s">
        <v>1561</v>
      </c>
      <c r="V481" s="52" t="s">
        <v>1746</v>
      </c>
      <c r="W481" s="52" t="s">
        <v>1561</v>
      </c>
      <c r="X481" s="52" t="s">
        <v>1746</v>
      </c>
      <c r="Y481" s="52" t="s">
        <v>1561</v>
      </c>
      <c r="Z481" s="52" t="s">
        <v>1746</v>
      </c>
      <c r="AA481" s="52" t="s">
        <v>1561</v>
      </c>
      <c r="AB481" s="52" t="s">
        <v>1746</v>
      </c>
      <c r="AC481" s="52" t="s">
        <v>47</v>
      </c>
      <c r="AD481" s="52" t="s">
        <v>1726</v>
      </c>
      <c r="AE481" s="52" t="s">
        <v>1561</v>
      </c>
      <c r="AF481" s="52" t="s">
        <v>1746</v>
      </c>
      <c r="AG481" s="52"/>
    </row>
    <row r="482" spans="1:33" s="47" customFormat="1" ht="15" customHeight="1" x14ac:dyDescent="0.25">
      <c r="A482" s="52">
        <f t="shared" si="169"/>
        <v>3</v>
      </c>
      <c r="B482" s="52">
        <f t="shared" si="170"/>
        <v>7</v>
      </c>
      <c r="C482" s="52">
        <f t="shared" si="171"/>
        <v>6</v>
      </c>
      <c r="D482" s="52">
        <f t="shared" si="172"/>
        <v>4</v>
      </c>
      <c r="E482" s="53" t="str">
        <f t="shared" si="178"/>
        <v>3.7.6.4</v>
      </c>
      <c r="F482" s="52" t="s">
        <v>2694</v>
      </c>
      <c r="G482" s="54" t="str">
        <f t="shared" si="179"/>
        <v>3 - Outcome based codes</v>
      </c>
      <c r="H482" s="52" t="s">
        <v>226</v>
      </c>
      <c r="I482" s="54" t="str">
        <f t="shared" si="180"/>
        <v>3.7 - Complaint</v>
      </c>
      <c r="J482" s="52" t="s">
        <v>2632</v>
      </c>
      <c r="K482" s="54" t="str">
        <f t="shared" si="181"/>
        <v>3.7.6 - Complainants reason for appeal</v>
      </c>
      <c r="L482" s="52" t="s">
        <v>2635</v>
      </c>
      <c r="M482" s="54" t="str">
        <f t="shared" si="182"/>
        <v>3.7.6.4 - Corrective/preventative actions not approporiate or suitable</v>
      </c>
      <c r="N482" s="59" t="str">
        <f t="shared" si="183"/>
        <v>Corrective/preventative actions not approporiate or suitable</v>
      </c>
      <c r="O482" s="59" t="str">
        <f>Table1[Full Reference Number]&amp;" - "&amp;Table1[Final Code level Name]</f>
        <v>3.7.6.4 - Corrective/preventative actions not approporiate or suitable</v>
      </c>
      <c r="P482" s="56"/>
      <c r="Q482" s="56" t="s">
        <v>1729</v>
      </c>
      <c r="R482" s="52" t="s">
        <v>1561</v>
      </c>
      <c r="S482" s="52" t="s">
        <v>1746</v>
      </c>
      <c r="T482" s="52" t="s">
        <v>1561</v>
      </c>
      <c r="U482" s="52" t="s">
        <v>1561</v>
      </c>
      <c r="V482" s="52" t="s">
        <v>1746</v>
      </c>
      <c r="W482" s="52" t="s">
        <v>1561</v>
      </c>
      <c r="X482" s="52" t="s">
        <v>1746</v>
      </c>
      <c r="Y482" s="52" t="s">
        <v>1561</v>
      </c>
      <c r="Z482" s="52" t="s">
        <v>1746</v>
      </c>
      <c r="AA482" s="52" t="s">
        <v>1561</v>
      </c>
      <c r="AB482" s="52" t="s">
        <v>1746</v>
      </c>
      <c r="AC482" s="52" t="s">
        <v>47</v>
      </c>
      <c r="AD482" s="52" t="s">
        <v>1726</v>
      </c>
      <c r="AE482" s="52" t="s">
        <v>1561</v>
      </c>
      <c r="AF482" s="52" t="s">
        <v>1746</v>
      </c>
      <c r="AG482" s="52"/>
    </row>
    <row r="483" spans="1:33" s="47" customFormat="1" ht="15" customHeight="1" x14ac:dyDescent="0.25">
      <c r="A483" s="52">
        <f t="shared" si="169"/>
        <v>3</v>
      </c>
      <c r="B483" s="52">
        <f t="shared" si="170"/>
        <v>7</v>
      </c>
      <c r="C483" s="52">
        <f t="shared" si="171"/>
        <v>6</v>
      </c>
      <c r="D483" s="52">
        <f t="shared" si="172"/>
        <v>5</v>
      </c>
      <c r="E483" s="53" t="str">
        <f t="shared" si="178"/>
        <v>3.7.6.5</v>
      </c>
      <c r="F483" s="52" t="s">
        <v>2694</v>
      </c>
      <c r="G483" s="54" t="str">
        <f t="shared" si="179"/>
        <v>3 - Outcome based codes</v>
      </c>
      <c r="H483" s="52" t="s">
        <v>226</v>
      </c>
      <c r="I483" s="54" t="str">
        <f t="shared" si="180"/>
        <v>3.7 - Complaint</v>
      </c>
      <c r="J483" s="52" t="s">
        <v>2632</v>
      </c>
      <c r="K483" s="54" t="str">
        <f t="shared" si="181"/>
        <v>3.7.6 - Complainants reason for appeal</v>
      </c>
      <c r="L483" s="52" t="s">
        <v>320</v>
      </c>
      <c r="M483" s="54" t="str">
        <f t="shared" si="182"/>
        <v>3.7.6.5 - Unclassified</v>
      </c>
      <c r="N483" s="59" t="str">
        <f t="shared" si="183"/>
        <v>Unclassified</v>
      </c>
      <c r="O483" s="59" t="str">
        <f>Table1[Full Reference Number]&amp;" - "&amp;Table1[Final Code level Name]</f>
        <v>3.7.6.5 - Unclassified</v>
      </c>
      <c r="P483" s="56"/>
      <c r="Q483" s="56" t="s">
        <v>1729</v>
      </c>
      <c r="R483" s="52" t="s">
        <v>1561</v>
      </c>
      <c r="S483" s="52" t="s">
        <v>1746</v>
      </c>
      <c r="T483" s="52" t="s">
        <v>1561</v>
      </c>
      <c r="U483" s="52" t="s">
        <v>1561</v>
      </c>
      <c r="V483" s="52" t="s">
        <v>1746</v>
      </c>
      <c r="W483" s="52" t="s">
        <v>1561</v>
      </c>
      <c r="X483" s="52" t="s">
        <v>1746</v>
      </c>
      <c r="Y483" s="52" t="s">
        <v>1561</v>
      </c>
      <c r="Z483" s="52" t="s">
        <v>1746</v>
      </c>
      <c r="AA483" s="52" t="s">
        <v>1561</v>
      </c>
      <c r="AB483" s="52" t="s">
        <v>1746</v>
      </c>
      <c r="AC483" s="52" t="s">
        <v>47</v>
      </c>
      <c r="AD483" s="52" t="s">
        <v>1726</v>
      </c>
      <c r="AE483" s="52" t="s">
        <v>1561</v>
      </c>
      <c r="AF483" s="52" t="s">
        <v>1746</v>
      </c>
      <c r="AG483" s="52"/>
    </row>
    <row r="484" spans="1:33" s="48" customFormat="1" ht="15" customHeight="1" x14ac:dyDescent="0.25">
      <c r="A484" s="52">
        <f t="shared" si="169"/>
        <v>4</v>
      </c>
      <c r="B484" s="52" t="str">
        <f t="shared" si="170"/>
        <v/>
      </c>
      <c r="C484" s="52" t="str">
        <f t="shared" si="171"/>
        <v/>
      </c>
      <c r="D484" s="52" t="str">
        <f t="shared" si="172"/>
        <v/>
      </c>
      <c r="E484" s="61" t="str">
        <f t="shared" si="168"/>
        <v>4</v>
      </c>
      <c r="F484" s="52" t="s">
        <v>2695</v>
      </c>
      <c r="G484" s="52" t="str">
        <f t="shared" si="173"/>
        <v>4 - Process based codes</v>
      </c>
      <c r="H484" s="52"/>
      <c r="I484" s="52" t="str">
        <f t="shared" si="174"/>
        <v/>
      </c>
      <c r="J484" s="55"/>
      <c r="K484" s="52" t="str">
        <f t="shared" si="175"/>
        <v/>
      </c>
      <c r="L484" s="52"/>
      <c r="M484" s="52" t="str">
        <f t="shared" si="176"/>
        <v/>
      </c>
      <c r="N484" s="56" t="str">
        <f t="shared" si="177"/>
        <v>Process based codes</v>
      </c>
      <c r="O484" s="56" t="str">
        <f>Table1[Full Reference Number]&amp;" - "&amp;Table1[Final Code level Name]</f>
        <v>4 - Process based codes</v>
      </c>
      <c r="P484" s="56"/>
      <c r="Q484" s="52" t="s">
        <v>837</v>
      </c>
      <c r="R484" s="52" t="s">
        <v>47</v>
      </c>
      <c r="S484" s="52" t="s">
        <v>1730</v>
      </c>
      <c r="T484" s="52" t="s">
        <v>1561</v>
      </c>
      <c r="U484" s="52" t="str">
        <f>Table1[[#This Row],[Standard code for all incident types (Y/N)]]</f>
        <v>Yes</v>
      </c>
      <c r="V484" s="52" t="str">
        <f>Table1[[#This Row],[Standard Opt/Mandatory]]</f>
        <v>Man unless N/a</v>
      </c>
      <c r="W484" s="52" t="str">
        <f>Table1[[#This Row],[Standard code for all incident types (Y/N)]]</f>
        <v>Yes</v>
      </c>
      <c r="X484" s="52" t="str">
        <f>Table1[[#This Row],[Standard Opt/Mandatory]]</f>
        <v>Man unless N/a</v>
      </c>
      <c r="Y484" s="52" t="str">
        <f>Table1[[#This Row],[Standard code for all incident types (Y/N)]]</f>
        <v>Yes</v>
      </c>
      <c r="Z484" s="52" t="str">
        <f>Table1[[#This Row],[Standard Opt/Mandatory]]</f>
        <v>Man unless N/a</v>
      </c>
      <c r="AA484" s="52" t="str">
        <f>Table1[[#This Row],[Standard code for all incident types (Y/N)]]</f>
        <v>Yes</v>
      </c>
      <c r="AB484" s="52" t="str">
        <f>Table1[[#This Row],[Standard Opt/Mandatory]]</f>
        <v>Man unless N/a</v>
      </c>
      <c r="AC484" s="52" t="str">
        <f>Table1[[#This Row],[Standard code for all incident types (Y/N)]]</f>
        <v>Yes</v>
      </c>
      <c r="AD484" s="52" t="str">
        <f>Table1[[#This Row],[Standard Opt/Mandatory]]</f>
        <v>Man unless N/a</v>
      </c>
      <c r="AE484" s="52" t="str">
        <f>Table1[[#This Row],[Standard code for all incident types (Y/N)]]</f>
        <v>Yes</v>
      </c>
      <c r="AF484" s="52" t="s">
        <v>1730</v>
      </c>
      <c r="AG484" s="52"/>
    </row>
    <row r="485" spans="1:33" s="49" customFormat="1" ht="15" customHeight="1" x14ac:dyDescent="0.25">
      <c r="A485" s="52">
        <f t="shared" si="169"/>
        <v>4</v>
      </c>
      <c r="B485" s="52">
        <f t="shared" si="170"/>
        <v>1</v>
      </c>
      <c r="C485" s="52" t="str">
        <f t="shared" si="171"/>
        <v/>
      </c>
      <c r="D485" s="52" t="str">
        <f t="shared" si="172"/>
        <v/>
      </c>
      <c r="E485" s="61" t="str">
        <f t="shared" si="168"/>
        <v>4.1</v>
      </c>
      <c r="F485" s="52" t="s">
        <v>2695</v>
      </c>
      <c r="G485" s="52" t="str">
        <f t="shared" si="173"/>
        <v>4 - Process based codes</v>
      </c>
      <c r="H485" s="52" t="s">
        <v>2709</v>
      </c>
      <c r="I485" s="52" t="str">
        <f t="shared" si="174"/>
        <v>4.1 - Service implementation / change control</v>
      </c>
      <c r="J485" s="52"/>
      <c r="K485" s="52" t="str">
        <f t="shared" si="175"/>
        <v/>
      </c>
      <c r="L485" s="52"/>
      <c r="M485" s="52" t="str">
        <f t="shared" si="176"/>
        <v/>
      </c>
      <c r="N485" s="56" t="str">
        <f t="shared" si="177"/>
        <v>Service implementation / change control</v>
      </c>
      <c r="O485" s="56" t="str">
        <f>Table1[Full Reference Number]&amp;" - "&amp;Table1[Final Code level Name]</f>
        <v>4.1 - Service implementation / change control</v>
      </c>
      <c r="P485" s="60" t="s">
        <v>1722</v>
      </c>
      <c r="Q485" s="52" t="s">
        <v>837</v>
      </c>
      <c r="R485" s="52" t="s">
        <v>47</v>
      </c>
      <c r="S485" s="52" t="s">
        <v>1730</v>
      </c>
      <c r="T485" s="52" t="s">
        <v>1561</v>
      </c>
      <c r="U485" s="52" t="str">
        <f>Table1[[#This Row],[Standard code for all incident types (Y/N)]]</f>
        <v>Yes</v>
      </c>
      <c r="V485" s="52" t="s">
        <v>1730</v>
      </c>
      <c r="W485" s="52" t="str">
        <f>Table1[[#This Row],[Standard code for all incident types (Y/N)]]</f>
        <v>Yes</v>
      </c>
      <c r="X485" s="52" t="str">
        <f>Table1[[#This Row],[Standard Opt/Mandatory]]</f>
        <v>Man unless N/a</v>
      </c>
      <c r="Y485" s="52" t="str">
        <f>Table1[[#This Row],[Standard code for all incident types (Y/N)]]</f>
        <v>Yes</v>
      </c>
      <c r="Z485" s="52" t="str">
        <f>Table1[[#This Row],[Standard Opt/Mandatory]]</f>
        <v>Man unless N/a</v>
      </c>
      <c r="AA485" s="52" t="str">
        <f>Table1[[#This Row],[Standard code for all incident types (Y/N)]]</f>
        <v>Yes</v>
      </c>
      <c r="AB485" s="52" t="str">
        <f>Table1[[#This Row],[Standard Opt/Mandatory]]</f>
        <v>Man unless N/a</v>
      </c>
      <c r="AC485" s="52" t="str">
        <f>Table1[[#This Row],[Standard code for all incident types (Y/N)]]</f>
        <v>Yes</v>
      </c>
      <c r="AD485" s="52" t="str">
        <f>Table1[[#This Row],[Standard Opt/Mandatory]]</f>
        <v>Man unless N/a</v>
      </c>
      <c r="AE485" s="52" t="str">
        <f>Table1[[#This Row],[Standard code for all incident types (Y/N)]]</f>
        <v>Yes</v>
      </c>
      <c r="AF485" s="52" t="str">
        <f>Table1[[#This Row],[Standard Opt/Mandatory]]</f>
        <v>Man unless N/a</v>
      </c>
      <c r="AG485" s="52" t="s">
        <v>2668</v>
      </c>
    </row>
    <row r="486" spans="1:33" ht="15" customHeight="1" x14ac:dyDescent="0.25">
      <c r="A486" s="52">
        <f t="shared" si="169"/>
        <v>4</v>
      </c>
      <c r="B486" s="52">
        <f t="shared" si="170"/>
        <v>1</v>
      </c>
      <c r="C486" s="52">
        <f t="shared" si="171"/>
        <v>1</v>
      </c>
      <c r="D486" s="52" t="str">
        <f t="shared" si="172"/>
        <v/>
      </c>
      <c r="E486" s="61" t="str">
        <f t="shared" si="168"/>
        <v>4.1.1</v>
      </c>
      <c r="F486" s="52" t="s">
        <v>2695</v>
      </c>
      <c r="G486" s="52" t="str">
        <f t="shared" si="173"/>
        <v>4 - Process based codes</v>
      </c>
      <c r="H486" s="52" t="s">
        <v>2709</v>
      </c>
      <c r="I486" s="52" t="str">
        <f t="shared" si="174"/>
        <v>4.1 - Service implementation / change control</v>
      </c>
      <c r="J486" s="52" t="s">
        <v>2898</v>
      </c>
      <c r="K486" s="52" t="str">
        <f t="shared" si="175"/>
        <v>4.1.1 - SLA / contract not in place</v>
      </c>
      <c r="L486" s="52"/>
      <c r="M486" s="52" t="str">
        <f t="shared" si="176"/>
        <v/>
      </c>
      <c r="N486" s="56" t="str">
        <f t="shared" si="177"/>
        <v>SLA / contract not in place</v>
      </c>
      <c r="O486" s="56" t="str">
        <f>Table1[Full Reference Number]&amp;" - "&amp;Table1[Final Code level Name]</f>
        <v>4.1.1 - SLA / contract not in place</v>
      </c>
      <c r="P486" s="60"/>
      <c r="Q486" s="52" t="s">
        <v>1747</v>
      </c>
      <c r="R486" s="52" t="s">
        <v>47</v>
      </c>
      <c r="S486" s="52" t="s">
        <v>1726</v>
      </c>
      <c r="T486" s="52" t="s">
        <v>1561</v>
      </c>
      <c r="U486" s="52" t="s">
        <v>1561</v>
      </c>
      <c r="V486" s="52" t="s">
        <v>1746</v>
      </c>
      <c r="W486" s="52" t="s">
        <v>1561</v>
      </c>
      <c r="X486" s="52" t="s">
        <v>1746</v>
      </c>
      <c r="Y486" s="52" t="s">
        <v>1561</v>
      </c>
      <c r="Z486" s="52" t="s">
        <v>1746</v>
      </c>
      <c r="AA486" s="52" t="str">
        <f>Table1[[#This Row],[Standard code for all incident types (Y/N)]]</f>
        <v>Yes</v>
      </c>
      <c r="AB486" s="52" t="str">
        <f>Table1[[#This Row],[Standard Opt/Mandatory]]</f>
        <v>Opt</v>
      </c>
      <c r="AC486" s="52" t="str">
        <f>Table1[[#This Row],[Standard code for all incident types (Y/N)]]</f>
        <v>Yes</v>
      </c>
      <c r="AD486" s="52" t="str">
        <f>Table1[[#This Row],[Standard Opt/Mandatory]]</f>
        <v>Opt</v>
      </c>
      <c r="AE486" s="52" t="s">
        <v>1561</v>
      </c>
      <c r="AF486" s="52" t="s">
        <v>1746</v>
      </c>
      <c r="AG486" s="52"/>
    </row>
    <row r="487" spans="1:33" ht="15" customHeight="1" x14ac:dyDescent="0.25">
      <c r="A487" s="52">
        <f t="shared" si="169"/>
        <v>4</v>
      </c>
      <c r="B487" s="52">
        <f t="shared" si="170"/>
        <v>1</v>
      </c>
      <c r="C487" s="52">
        <f t="shared" si="171"/>
        <v>2</v>
      </c>
      <c r="D487" s="52" t="str">
        <f t="shared" si="172"/>
        <v/>
      </c>
      <c r="E487" s="61" t="str">
        <f t="shared" si="168"/>
        <v>4.1.2</v>
      </c>
      <c r="F487" s="52" t="s">
        <v>2695</v>
      </c>
      <c r="G487" s="52" t="str">
        <f t="shared" si="173"/>
        <v>4 - Process based codes</v>
      </c>
      <c r="H487" s="52" t="s">
        <v>2709</v>
      </c>
      <c r="I487" s="52" t="str">
        <f t="shared" si="174"/>
        <v>4.1 - Service implementation / change control</v>
      </c>
      <c r="J487" s="52" t="s">
        <v>2899</v>
      </c>
      <c r="K487" s="52" t="str">
        <f t="shared" si="175"/>
        <v>4.1.2 - SLA / contract unclear</v>
      </c>
      <c r="L487" s="52"/>
      <c r="M487" s="52" t="str">
        <f t="shared" si="176"/>
        <v/>
      </c>
      <c r="N487" s="56" t="str">
        <f t="shared" si="177"/>
        <v>SLA / contract unclear</v>
      </c>
      <c r="O487" s="56" t="str">
        <f>Table1[Full Reference Number]&amp;" - "&amp;Table1[Final Code level Name]</f>
        <v>4.1.2 - SLA / contract unclear</v>
      </c>
      <c r="P487" s="60"/>
      <c r="Q487" s="52" t="s">
        <v>1747</v>
      </c>
      <c r="R487" s="52" t="s">
        <v>47</v>
      </c>
      <c r="S487" s="52" t="s">
        <v>1726</v>
      </c>
      <c r="T487" s="52" t="s">
        <v>1561</v>
      </c>
      <c r="U487" s="52" t="s">
        <v>1561</v>
      </c>
      <c r="V487" s="52" t="s">
        <v>1746</v>
      </c>
      <c r="W487" s="52" t="s">
        <v>1561</v>
      </c>
      <c r="X487" s="52" t="s">
        <v>1746</v>
      </c>
      <c r="Y487" s="52" t="s">
        <v>1561</v>
      </c>
      <c r="Z487" s="52" t="s">
        <v>1746</v>
      </c>
      <c r="AA487" s="52" t="str">
        <f>Table1[[#This Row],[Standard code for all incident types (Y/N)]]</f>
        <v>Yes</v>
      </c>
      <c r="AB487" s="52" t="str">
        <f>Table1[[#This Row],[Standard Opt/Mandatory]]</f>
        <v>Opt</v>
      </c>
      <c r="AC487" s="52" t="str">
        <f>Table1[[#This Row],[Standard code for all incident types (Y/N)]]</f>
        <v>Yes</v>
      </c>
      <c r="AD487" s="52" t="str">
        <f>Table1[[#This Row],[Standard Opt/Mandatory]]</f>
        <v>Opt</v>
      </c>
      <c r="AE487" s="52" t="s">
        <v>1561</v>
      </c>
      <c r="AF487" s="52" t="s">
        <v>1746</v>
      </c>
      <c r="AG487" s="52"/>
    </row>
    <row r="488" spans="1:33" ht="15" customHeight="1" x14ac:dyDescent="0.25">
      <c r="A488" s="52">
        <f t="shared" si="169"/>
        <v>4</v>
      </c>
      <c r="B488" s="52">
        <f t="shared" si="170"/>
        <v>1</v>
      </c>
      <c r="C488" s="52">
        <f t="shared" si="171"/>
        <v>3</v>
      </c>
      <c r="D488" s="52" t="str">
        <f t="shared" si="172"/>
        <v/>
      </c>
      <c r="E488" s="61" t="str">
        <f t="shared" si="168"/>
        <v>4.1.3</v>
      </c>
      <c r="F488" s="52" t="s">
        <v>2695</v>
      </c>
      <c r="G488" s="52" t="str">
        <f t="shared" si="173"/>
        <v>4 - Process based codes</v>
      </c>
      <c r="H488" s="52" t="s">
        <v>2709</v>
      </c>
      <c r="I488" s="52" t="str">
        <f t="shared" si="174"/>
        <v>4.1 - Service implementation / change control</v>
      </c>
      <c r="J488" s="52" t="s">
        <v>2763</v>
      </c>
      <c r="K488" s="52" t="str">
        <f t="shared" si="175"/>
        <v>4.1.3 - Policy / guideline / standard operating procedure not in place</v>
      </c>
      <c r="L488" s="52"/>
      <c r="M488" s="52" t="str">
        <f t="shared" si="176"/>
        <v/>
      </c>
      <c r="N488" s="56" t="str">
        <f t="shared" si="177"/>
        <v>Policy / guideline / standard operating procedure not in place</v>
      </c>
      <c r="O488" s="56" t="str">
        <f>Table1[Full Reference Number]&amp;" - "&amp;Table1[Final Code level Name]</f>
        <v>4.1.3 - Policy / guideline / standard operating procedure not in place</v>
      </c>
      <c r="P488" s="60"/>
      <c r="Q488" s="52" t="s">
        <v>1747</v>
      </c>
      <c r="R488" s="52" t="s">
        <v>47</v>
      </c>
      <c r="S488" s="52" t="s">
        <v>1726</v>
      </c>
      <c r="T488" s="52" t="s">
        <v>1561</v>
      </c>
      <c r="U488" s="52" t="str">
        <f>Table1[[#This Row],[Standard code for all incident types (Y/N)]]</f>
        <v>Yes</v>
      </c>
      <c r="V488" s="52" t="s">
        <v>1726</v>
      </c>
      <c r="W488" s="52" t="s">
        <v>1561</v>
      </c>
      <c r="X488" s="52" t="s">
        <v>1746</v>
      </c>
      <c r="Y488" s="52" t="s">
        <v>1561</v>
      </c>
      <c r="Z488" s="52" t="s">
        <v>1746</v>
      </c>
      <c r="AA488" s="52" t="str">
        <f>Table1[[#This Row],[Standard code for all incident types (Y/N)]]</f>
        <v>Yes</v>
      </c>
      <c r="AB488" s="52" t="str">
        <f>Table1[[#This Row],[Standard Opt/Mandatory]]</f>
        <v>Opt</v>
      </c>
      <c r="AC488" s="52" t="str">
        <f>Table1[[#This Row],[Standard code for all incident types (Y/N)]]</f>
        <v>Yes</v>
      </c>
      <c r="AD488" s="52" t="str">
        <f>Table1[[#This Row],[Standard Opt/Mandatory]]</f>
        <v>Opt</v>
      </c>
      <c r="AE488" s="52" t="s">
        <v>1561</v>
      </c>
      <c r="AF488" s="52" t="s">
        <v>1746</v>
      </c>
      <c r="AG488" s="52"/>
    </row>
    <row r="489" spans="1:33" ht="15" customHeight="1" x14ac:dyDescent="0.25">
      <c r="A489" s="52">
        <f t="shared" si="169"/>
        <v>4</v>
      </c>
      <c r="B489" s="52">
        <f t="shared" si="170"/>
        <v>1</v>
      </c>
      <c r="C489" s="52">
        <f t="shared" si="171"/>
        <v>4</v>
      </c>
      <c r="D489" s="52" t="str">
        <f t="shared" si="172"/>
        <v/>
      </c>
      <c r="E489" s="61" t="str">
        <f t="shared" si="168"/>
        <v>4.1.4</v>
      </c>
      <c r="F489" s="52" t="s">
        <v>2695</v>
      </c>
      <c r="G489" s="52" t="str">
        <f t="shared" si="173"/>
        <v>4 - Process based codes</v>
      </c>
      <c r="H489" s="52" t="s">
        <v>2709</v>
      </c>
      <c r="I489" s="52" t="str">
        <f t="shared" si="174"/>
        <v>4.1 - Service implementation / change control</v>
      </c>
      <c r="J489" s="52" t="s">
        <v>1152</v>
      </c>
      <c r="K489" s="52" t="str">
        <f t="shared" si="175"/>
        <v>4.1.4 - Risks not identified</v>
      </c>
      <c r="L489" s="52"/>
      <c r="M489" s="52" t="str">
        <f t="shared" si="176"/>
        <v/>
      </c>
      <c r="N489" s="56" t="str">
        <f t="shared" si="177"/>
        <v>Risks not identified</v>
      </c>
      <c r="O489" s="56" t="str">
        <f>Table1[Full Reference Number]&amp;" - "&amp;Table1[Final Code level Name]</f>
        <v>4.1.4 - Risks not identified</v>
      </c>
      <c r="P489" s="60"/>
      <c r="Q489" s="52" t="s">
        <v>1747</v>
      </c>
      <c r="R489" s="52" t="s">
        <v>47</v>
      </c>
      <c r="S489" s="52" t="s">
        <v>1726</v>
      </c>
      <c r="T489" s="52" t="s">
        <v>1561</v>
      </c>
      <c r="U489" s="52" t="s">
        <v>1561</v>
      </c>
      <c r="V489" s="52" t="s">
        <v>1746</v>
      </c>
      <c r="W489" s="52" t="s">
        <v>1561</v>
      </c>
      <c r="X489" s="52" t="s">
        <v>1746</v>
      </c>
      <c r="Y489" s="52" t="s">
        <v>1561</v>
      </c>
      <c r="Z489" s="52" t="s">
        <v>1746</v>
      </c>
      <c r="AA489" s="52" t="str">
        <f>Table1[[#This Row],[Standard code for all incident types (Y/N)]]</f>
        <v>Yes</v>
      </c>
      <c r="AB489" s="52" t="str">
        <f>Table1[[#This Row],[Standard Opt/Mandatory]]</f>
        <v>Opt</v>
      </c>
      <c r="AC489" s="52" t="str">
        <f>Table1[[#This Row],[Standard code for all incident types (Y/N)]]</f>
        <v>Yes</v>
      </c>
      <c r="AD489" s="52" t="str">
        <f>Table1[[#This Row],[Standard Opt/Mandatory]]</f>
        <v>Opt</v>
      </c>
      <c r="AE489" s="52" t="s">
        <v>1561</v>
      </c>
      <c r="AF489" s="52" t="s">
        <v>1746</v>
      </c>
      <c r="AG489" s="52"/>
    </row>
    <row r="490" spans="1:33" ht="15" customHeight="1" x14ac:dyDescent="0.25">
      <c r="A490" s="52">
        <f t="shared" si="169"/>
        <v>4</v>
      </c>
      <c r="B490" s="52">
        <f t="shared" si="170"/>
        <v>1</v>
      </c>
      <c r="C490" s="52">
        <f t="shared" si="171"/>
        <v>5</v>
      </c>
      <c r="D490" s="52" t="str">
        <f t="shared" si="172"/>
        <v/>
      </c>
      <c r="E490" s="61" t="str">
        <f t="shared" si="168"/>
        <v>4.1.5</v>
      </c>
      <c r="F490" s="52" t="s">
        <v>2695</v>
      </c>
      <c r="G490" s="52" t="str">
        <f t="shared" si="173"/>
        <v>4 - Process based codes</v>
      </c>
      <c r="H490" s="52" t="s">
        <v>2709</v>
      </c>
      <c r="I490" s="52" t="str">
        <f t="shared" si="174"/>
        <v>4.1 - Service implementation / change control</v>
      </c>
      <c r="J490" s="52" t="s">
        <v>1153</v>
      </c>
      <c r="K490" s="52" t="str">
        <f t="shared" si="175"/>
        <v>4.1.5 - Risk mitigation insufficient</v>
      </c>
      <c r="L490" s="52"/>
      <c r="M490" s="52" t="str">
        <f t="shared" si="176"/>
        <v/>
      </c>
      <c r="N490" s="56" t="str">
        <f t="shared" si="177"/>
        <v>Risk mitigation insufficient</v>
      </c>
      <c r="O490" s="56" t="str">
        <f>Table1[Full Reference Number]&amp;" - "&amp;Table1[Final Code level Name]</f>
        <v>4.1.5 - Risk mitigation insufficient</v>
      </c>
      <c r="P490" s="60"/>
      <c r="Q490" s="52" t="s">
        <v>1747</v>
      </c>
      <c r="R490" s="52" t="s">
        <v>47</v>
      </c>
      <c r="S490" s="52" t="s">
        <v>1726</v>
      </c>
      <c r="T490" s="52" t="s">
        <v>1561</v>
      </c>
      <c r="U490" s="52" t="s">
        <v>1561</v>
      </c>
      <c r="V490" s="52" t="s">
        <v>1746</v>
      </c>
      <c r="W490" s="52" t="s">
        <v>1561</v>
      </c>
      <c r="X490" s="52" t="s">
        <v>1746</v>
      </c>
      <c r="Y490" s="52" t="s">
        <v>1561</v>
      </c>
      <c r="Z490" s="52" t="s">
        <v>1746</v>
      </c>
      <c r="AA490" s="52" t="str">
        <f>Table1[[#This Row],[Standard code for all incident types (Y/N)]]</f>
        <v>Yes</v>
      </c>
      <c r="AB490" s="52" t="str">
        <f>Table1[[#This Row],[Standard Opt/Mandatory]]</f>
        <v>Opt</v>
      </c>
      <c r="AC490" s="52" t="str">
        <f>Table1[[#This Row],[Standard code for all incident types (Y/N)]]</f>
        <v>Yes</v>
      </c>
      <c r="AD490" s="52" t="str">
        <f>Table1[[#This Row],[Standard Opt/Mandatory]]</f>
        <v>Opt</v>
      </c>
      <c r="AE490" s="52" t="s">
        <v>1561</v>
      </c>
      <c r="AF490" s="52" t="s">
        <v>1746</v>
      </c>
      <c r="AG490" s="52"/>
    </row>
    <row r="491" spans="1:33" ht="15" customHeight="1" x14ac:dyDescent="0.25">
      <c r="A491" s="52">
        <f t="shared" si="169"/>
        <v>4</v>
      </c>
      <c r="B491" s="52">
        <f t="shared" si="170"/>
        <v>1</v>
      </c>
      <c r="C491" s="52">
        <f t="shared" si="171"/>
        <v>6</v>
      </c>
      <c r="D491" s="52" t="str">
        <f t="shared" si="172"/>
        <v/>
      </c>
      <c r="E491" s="61" t="str">
        <f t="shared" si="168"/>
        <v>4.1.6</v>
      </c>
      <c r="F491" s="52" t="s">
        <v>2695</v>
      </c>
      <c r="G491" s="52" t="str">
        <f t="shared" si="173"/>
        <v>4 - Process based codes</v>
      </c>
      <c r="H491" s="52" t="s">
        <v>2709</v>
      </c>
      <c r="I491" s="52" t="str">
        <f t="shared" si="174"/>
        <v>4.1 - Service implementation / change control</v>
      </c>
      <c r="J491" s="52" t="s">
        <v>1496</v>
      </c>
      <c r="K491" s="52" t="str">
        <f t="shared" si="175"/>
        <v>4.1.6 - Data entry error – contract/account information</v>
      </c>
      <c r="L491" s="52"/>
      <c r="M491" s="52" t="str">
        <f t="shared" si="176"/>
        <v/>
      </c>
      <c r="N491" s="56" t="str">
        <f t="shared" si="177"/>
        <v>Data entry error – contract/account information</v>
      </c>
      <c r="O491" s="56" t="str">
        <f>Table1[Full Reference Number]&amp;" - "&amp;Table1[Final Code level Name]</f>
        <v>4.1.6 - Data entry error – contract/account information</v>
      </c>
      <c r="P491" s="60"/>
      <c r="Q491" s="52" t="s">
        <v>1747</v>
      </c>
      <c r="R491" s="52" t="s">
        <v>47</v>
      </c>
      <c r="S491" s="52" t="s">
        <v>1726</v>
      </c>
      <c r="T491" s="52" t="s">
        <v>1561</v>
      </c>
      <c r="U491" s="52" t="str">
        <f>Table1[[#This Row],[Standard code for all incident types (Y/N)]]</f>
        <v>Yes</v>
      </c>
      <c r="V491" s="52" t="s">
        <v>1726</v>
      </c>
      <c r="W491" s="52" t="s">
        <v>1561</v>
      </c>
      <c r="X491" s="52" t="s">
        <v>1746</v>
      </c>
      <c r="Y491" s="52" t="s">
        <v>1561</v>
      </c>
      <c r="Z491" s="52" t="s">
        <v>1746</v>
      </c>
      <c r="AA491" s="52" t="str">
        <f>Table1[[#This Row],[Standard code for all incident types (Y/N)]]</f>
        <v>Yes</v>
      </c>
      <c r="AB491" s="52" t="str">
        <f>Table1[[#This Row],[Standard Opt/Mandatory]]</f>
        <v>Opt</v>
      </c>
      <c r="AC491" s="52" t="str">
        <f>Table1[[#This Row],[Standard code for all incident types (Y/N)]]</f>
        <v>Yes</v>
      </c>
      <c r="AD491" s="52" t="str">
        <f>Table1[[#This Row],[Standard Opt/Mandatory]]</f>
        <v>Opt</v>
      </c>
      <c r="AE491" s="52" t="s">
        <v>1561</v>
      </c>
      <c r="AF491" s="52" t="s">
        <v>1746</v>
      </c>
      <c r="AG491" s="52"/>
    </row>
    <row r="492" spans="1:33" ht="15" customHeight="1" x14ac:dyDescent="0.25">
      <c r="A492" s="52">
        <f t="shared" si="169"/>
        <v>4</v>
      </c>
      <c r="B492" s="52">
        <f t="shared" si="170"/>
        <v>1</v>
      </c>
      <c r="C492" s="52">
        <f t="shared" si="171"/>
        <v>7</v>
      </c>
      <c r="D492" s="52" t="str">
        <f t="shared" si="172"/>
        <v/>
      </c>
      <c r="E492" s="61" t="str">
        <f t="shared" si="168"/>
        <v>4.1.7</v>
      </c>
      <c r="F492" s="52" t="s">
        <v>2695</v>
      </c>
      <c r="G492" s="52" t="str">
        <f t="shared" si="173"/>
        <v>4 - Process based codes</v>
      </c>
      <c r="H492" s="52" t="s">
        <v>2709</v>
      </c>
      <c r="I492" s="52" t="str">
        <f t="shared" si="174"/>
        <v>4.1 - Service implementation / change control</v>
      </c>
      <c r="J492" s="52" t="s">
        <v>1497</v>
      </c>
      <c r="K492" s="52" t="str">
        <f t="shared" si="175"/>
        <v>4.1.7 - Data entry error – service/product information</v>
      </c>
      <c r="L492" s="52"/>
      <c r="M492" s="52" t="str">
        <f t="shared" si="176"/>
        <v/>
      </c>
      <c r="N492" s="56" t="str">
        <f t="shared" si="177"/>
        <v>Data entry error – service/product information</v>
      </c>
      <c r="O492" s="56" t="str">
        <f>Table1[Full Reference Number]&amp;" - "&amp;Table1[Final Code level Name]</f>
        <v>4.1.7 - Data entry error – service/product information</v>
      </c>
      <c r="P492" s="60"/>
      <c r="Q492" s="52" t="s">
        <v>1747</v>
      </c>
      <c r="R492" s="52" t="s">
        <v>47</v>
      </c>
      <c r="S492" s="52" t="s">
        <v>1726</v>
      </c>
      <c r="T492" s="52" t="s">
        <v>1561</v>
      </c>
      <c r="U492" s="52" t="str">
        <f>Table1[[#This Row],[Standard code for all incident types (Y/N)]]</f>
        <v>Yes</v>
      </c>
      <c r="V492" s="52" t="s">
        <v>1726</v>
      </c>
      <c r="W492" s="52" t="s">
        <v>1561</v>
      </c>
      <c r="X492" s="52" t="s">
        <v>1746</v>
      </c>
      <c r="Y492" s="52" t="s">
        <v>1561</v>
      </c>
      <c r="Z492" s="52" t="s">
        <v>1746</v>
      </c>
      <c r="AA492" s="52" t="str">
        <f>Table1[[#This Row],[Standard code for all incident types (Y/N)]]</f>
        <v>Yes</v>
      </c>
      <c r="AB492" s="52" t="str">
        <f>Table1[[#This Row],[Standard Opt/Mandatory]]</f>
        <v>Opt</v>
      </c>
      <c r="AC492" s="52" t="str">
        <f>Table1[[#This Row],[Standard code for all incident types (Y/N)]]</f>
        <v>Yes</v>
      </c>
      <c r="AD492" s="52" t="str">
        <f>Table1[[#This Row],[Standard Opt/Mandatory]]</f>
        <v>Opt</v>
      </c>
      <c r="AE492" s="52" t="s">
        <v>1561</v>
      </c>
      <c r="AF492" s="52" t="s">
        <v>1746</v>
      </c>
      <c r="AG492" s="52"/>
    </row>
    <row r="493" spans="1:33" ht="15" customHeight="1" x14ac:dyDescent="0.25">
      <c r="A493" s="52">
        <f t="shared" si="169"/>
        <v>4</v>
      </c>
      <c r="B493" s="52">
        <f t="shared" si="170"/>
        <v>1</v>
      </c>
      <c r="C493" s="52">
        <f t="shared" si="171"/>
        <v>8</v>
      </c>
      <c r="D493" s="52" t="str">
        <f t="shared" si="172"/>
        <v/>
      </c>
      <c r="E493" s="61" t="str">
        <f t="shared" si="168"/>
        <v>4.1.8</v>
      </c>
      <c r="F493" s="52" t="s">
        <v>2695</v>
      </c>
      <c r="G493" s="52" t="str">
        <f t="shared" si="173"/>
        <v>4 - Process based codes</v>
      </c>
      <c r="H493" s="52" t="s">
        <v>2709</v>
      </c>
      <c r="I493" s="52" t="str">
        <f t="shared" si="174"/>
        <v>4.1 - Service implementation / change control</v>
      </c>
      <c r="J493" s="52" t="s">
        <v>1498</v>
      </c>
      <c r="K493" s="52" t="str">
        <f t="shared" si="175"/>
        <v>4.1.8 - Key contact details not available / incorrect</v>
      </c>
      <c r="L493" s="52"/>
      <c r="M493" s="52" t="str">
        <f t="shared" si="176"/>
        <v/>
      </c>
      <c r="N493" s="56" t="str">
        <f t="shared" si="177"/>
        <v>Key contact details not available / incorrect</v>
      </c>
      <c r="O493" s="56" t="str">
        <f>Table1[Full Reference Number]&amp;" - "&amp;Table1[Final Code level Name]</f>
        <v>4.1.8 - Key contact details not available / incorrect</v>
      </c>
      <c r="P493" s="60"/>
      <c r="Q493" s="52" t="s">
        <v>1747</v>
      </c>
      <c r="R493" s="52" t="s">
        <v>47</v>
      </c>
      <c r="S493" s="52" t="s">
        <v>1726</v>
      </c>
      <c r="T493" s="52" t="s">
        <v>1561</v>
      </c>
      <c r="U493" s="52" t="str">
        <f>Table1[[#This Row],[Standard code for all incident types (Y/N)]]</f>
        <v>Yes</v>
      </c>
      <c r="V493" s="52" t="s">
        <v>1726</v>
      </c>
      <c r="W493" s="52" t="s">
        <v>1561</v>
      </c>
      <c r="X493" s="52" t="s">
        <v>1746</v>
      </c>
      <c r="Y493" s="52" t="str">
        <f>Table1[[#This Row],[Standard code for all incident types (Y/N)]]</f>
        <v>Yes</v>
      </c>
      <c r="Z493" s="52" t="str">
        <f>Table1[[#This Row],[Standard Opt/Mandatory]]</f>
        <v>Opt</v>
      </c>
      <c r="AA493" s="52" t="str">
        <f>Table1[[#This Row],[Standard code for all incident types (Y/N)]]</f>
        <v>Yes</v>
      </c>
      <c r="AB493" s="52" t="str">
        <f>Table1[[#This Row],[Standard Opt/Mandatory]]</f>
        <v>Opt</v>
      </c>
      <c r="AC493" s="52" t="str">
        <f>Table1[[#This Row],[Standard code for all incident types (Y/N)]]</f>
        <v>Yes</v>
      </c>
      <c r="AD493" s="52" t="str">
        <f>Table1[[#This Row],[Standard Opt/Mandatory]]</f>
        <v>Opt</v>
      </c>
      <c r="AE493" s="52" t="s">
        <v>1561</v>
      </c>
      <c r="AF493" s="52" t="s">
        <v>1746</v>
      </c>
      <c r="AG493" s="52"/>
    </row>
    <row r="494" spans="1:33" ht="15" customHeight="1" x14ac:dyDescent="0.25">
      <c r="A494" s="52">
        <f t="shared" si="169"/>
        <v>4</v>
      </c>
      <c r="B494" s="52">
        <f t="shared" si="170"/>
        <v>1</v>
      </c>
      <c r="C494" s="52">
        <f t="shared" si="171"/>
        <v>9</v>
      </c>
      <c r="D494" s="52" t="str">
        <f t="shared" si="172"/>
        <v/>
      </c>
      <c r="E494" s="61" t="str">
        <f t="shared" si="168"/>
        <v>4.1.9</v>
      </c>
      <c r="F494" s="52" t="s">
        <v>2695</v>
      </c>
      <c r="G494" s="52" t="str">
        <f t="shared" si="173"/>
        <v>4 - Process based codes</v>
      </c>
      <c r="H494" s="52" t="s">
        <v>2709</v>
      </c>
      <c r="I494" s="52" t="str">
        <f t="shared" si="174"/>
        <v>4.1 - Service implementation / change control</v>
      </c>
      <c r="J494" s="52" t="s">
        <v>1499</v>
      </c>
      <c r="K494" s="52" t="str">
        <f t="shared" si="175"/>
        <v>4.1.9 - Change control insufficient</v>
      </c>
      <c r="L494" s="52"/>
      <c r="M494" s="52" t="str">
        <f t="shared" si="176"/>
        <v/>
      </c>
      <c r="N494" s="56" t="str">
        <f t="shared" si="177"/>
        <v>Change control insufficient</v>
      </c>
      <c r="O494" s="56" t="str">
        <f>Table1[Full Reference Number]&amp;" - "&amp;Table1[Final Code level Name]</f>
        <v>4.1.9 - Change control insufficient</v>
      </c>
      <c r="P494" s="60"/>
      <c r="Q494" s="52" t="s">
        <v>1747</v>
      </c>
      <c r="R494" s="52" t="s">
        <v>47</v>
      </c>
      <c r="S494" s="52" t="s">
        <v>1726</v>
      </c>
      <c r="T494" s="52" t="s">
        <v>1561</v>
      </c>
      <c r="U494" s="52" t="str">
        <f>Table1[[#This Row],[Standard code for all incident types (Y/N)]]</f>
        <v>Yes</v>
      </c>
      <c r="V494" s="52" t="s">
        <v>1726</v>
      </c>
      <c r="W494" s="52" t="s">
        <v>1561</v>
      </c>
      <c r="X494" s="52" t="s">
        <v>1746</v>
      </c>
      <c r="Y494" s="52" t="str">
        <f>Table1[[#This Row],[Standard code for all incident types (Y/N)]]</f>
        <v>Yes</v>
      </c>
      <c r="Z494" s="52" t="str">
        <f>Table1[[#This Row],[Standard Opt/Mandatory]]</f>
        <v>Opt</v>
      </c>
      <c r="AA494" s="52" t="str">
        <f>Table1[[#This Row],[Standard code for all incident types (Y/N)]]</f>
        <v>Yes</v>
      </c>
      <c r="AB494" s="52" t="str">
        <f>Table1[[#This Row],[Standard Opt/Mandatory]]</f>
        <v>Opt</v>
      </c>
      <c r="AC494" s="52" t="str">
        <f>Table1[[#This Row],[Standard code for all incident types (Y/N)]]</f>
        <v>Yes</v>
      </c>
      <c r="AD494" s="52" t="str">
        <f>Table1[[#This Row],[Standard Opt/Mandatory]]</f>
        <v>Opt</v>
      </c>
      <c r="AE494" s="52" t="s">
        <v>1561</v>
      </c>
      <c r="AF494" s="52" t="s">
        <v>1746</v>
      </c>
      <c r="AG494" s="52"/>
    </row>
    <row r="495" spans="1:33" ht="15" customHeight="1" x14ac:dyDescent="0.25">
      <c r="A495" s="52">
        <f t="shared" si="169"/>
        <v>4</v>
      </c>
      <c r="B495" s="52">
        <f t="shared" si="170"/>
        <v>1</v>
      </c>
      <c r="C495" s="52">
        <f t="shared" si="171"/>
        <v>10</v>
      </c>
      <c r="D495" s="52" t="str">
        <f t="shared" si="172"/>
        <v/>
      </c>
      <c r="E495" s="61" t="str">
        <f t="shared" si="168"/>
        <v>4.1.10</v>
      </c>
      <c r="F495" s="52" t="s">
        <v>2695</v>
      </c>
      <c r="G495" s="52" t="str">
        <f t="shared" si="173"/>
        <v>4 - Process based codes</v>
      </c>
      <c r="H495" s="52" t="s">
        <v>2709</v>
      </c>
      <c r="I495" s="52" t="str">
        <f t="shared" si="174"/>
        <v>4.1 - Service implementation / change control</v>
      </c>
      <c r="J495" s="52" t="s">
        <v>1500</v>
      </c>
      <c r="K495" s="52" t="str">
        <f t="shared" si="175"/>
        <v>4.1.10 - Service requested outside contracted service level</v>
      </c>
      <c r="L495" s="52"/>
      <c r="M495" s="52" t="str">
        <f t="shared" si="176"/>
        <v/>
      </c>
      <c r="N495" s="56" t="str">
        <f t="shared" si="177"/>
        <v>Service requested outside contracted service level</v>
      </c>
      <c r="O495" s="56" t="str">
        <f>Table1[Full Reference Number]&amp;" - "&amp;Table1[Final Code level Name]</f>
        <v>4.1.10 - Service requested outside contracted service level</v>
      </c>
      <c r="P495" s="60"/>
      <c r="Q495" s="52" t="s">
        <v>1747</v>
      </c>
      <c r="R495" s="52" t="s">
        <v>47</v>
      </c>
      <c r="S495" s="52" t="s">
        <v>1726</v>
      </c>
      <c r="T495" s="52" t="s">
        <v>1561</v>
      </c>
      <c r="U495" s="52" t="str">
        <f>Table1[[#This Row],[Standard code for all incident types (Y/N)]]</f>
        <v>Yes</v>
      </c>
      <c r="V495" s="52" t="s">
        <v>1726</v>
      </c>
      <c r="W495" s="52" t="s">
        <v>1561</v>
      </c>
      <c r="X495" s="52" t="s">
        <v>1746</v>
      </c>
      <c r="Y495" s="52" t="str">
        <f>Table1[[#This Row],[Standard code for all incident types (Y/N)]]</f>
        <v>Yes</v>
      </c>
      <c r="Z495" s="52" t="str">
        <f>Table1[[#This Row],[Standard Opt/Mandatory]]</f>
        <v>Opt</v>
      </c>
      <c r="AA495" s="52" t="str">
        <f>Table1[[#This Row],[Standard code for all incident types (Y/N)]]</f>
        <v>Yes</v>
      </c>
      <c r="AB495" s="52" t="str">
        <f>Table1[[#This Row],[Standard Opt/Mandatory]]</f>
        <v>Opt</v>
      </c>
      <c r="AC495" s="52" t="str">
        <f>Table1[[#This Row],[Standard code for all incident types (Y/N)]]</f>
        <v>Yes</v>
      </c>
      <c r="AD495" s="52" t="str">
        <f>Table1[[#This Row],[Standard Opt/Mandatory]]</f>
        <v>Opt</v>
      </c>
      <c r="AE495" s="52" t="s">
        <v>1561</v>
      </c>
      <c r="AF495" s="52" t="s">
        <v>1746</v>
      </c>
      <c r="AG495" s="52"/>
    </row>
    <row r="496" spans="1:33" s="49" customFormat="1" ht="15" customHeight="1" x14ac:dyDescent="0.25">
      <c r="A496" s="52">
        <f t="shared" si="169"/>
        <v>4</v>
      </c>
      <c r="B496" s="52">
        <f t="shared" si="170"/>
        <v>1</v>
      </c>
      <c r="C496" s="52">
        <f t="shared" si="171"/>
        <v>11</v>
      </c>
      <c r="D496" s="52" t="str">
        <f t="shared" si="172"/>
        <v/>
      </c>
      <c r="E496" s="61" t="str">
        <f t="shared" si="168"/>
        <v>4.1.11</v>
      </c>
      <c r="F496" s="52" t="s">
        <v>2695</v>
      </c>
      <c r="G496" s="52" t="str">
        <f t="shared" si="173"/>
        <v>4 - Process based codes</v>
      </c>
      <c r="H496" s="52" t="s">
        <v>2709</v>
      </c>
      <c r="I496" s="52" t="str">
        <f t="shared" si="174"/>
        <v>4.1 - Service implementation / change control</v>
      </c>
      <c r="J496" s="52" t="s">
        <v>1696</v>
      </c>
      <c r="K496" s="52" t="str">
        <f t="shared" si="175"/>
        <v>4.1.11 - Unclassified implementation /change failure</v>
      </c>
      <c r="L496" s="52"/>
      <c r="M496" s="52" t="str">
        <f t="shared" si="176"/>
        <v/>
      </c>
      <c r="N496" s="56" t="str">
        <f t="shared" si="177"/>
        <v>Unclassified implementation /change failure</v>
      </c>
      <c r="O496" s="56" t="str">
        <f>Table1[Full Reference Number]&amp;" - "&amp;Table1[Final Code level Name]</f>
        <v>4.1.11 - Unclassified implementation /change failure</v>
      </c>
      <c r="P496" s="60"/>
      <c r="Q496" s="52" t="s">
        <v>1747</v>
      </c>
      <c r="R496" s="52" t="s">
        <v>47</v>
      </c>
      <c r="S496" s="52" t="s">
        <v>1726</v>
      </c>
      <c r="T496" s="52" t="s">
        <v>1561</v>
      </c>
      <c r="U496" s="52" t="str">
        <f>Table1[[#This Row],[Standard code for all incident types (Y/N)]]</f>
        <v>Yes</v>
      </c>
      <c r="V496" s="52" t="s">
        <v>1726</v>
      </c>
      <c r="W496" s="52" t="str">
        <f>Table1[[#This Row],[Standard code for all incident types (Y/N)]]</f>
        <v>Yes</v>
      </c>
      <c r="X496" s="52" t="str">
        <f>Table1[[#This Row],[Standard Opt/Mandatory]]</f>
        <v>Opt</v>
      </c>
      <c r="Y496" s="52" t="str">
        <f>Table1[[#This Row],[Standard code for all incident types (Y/N)]]</f>
        <v>Yes</v>
      </c>
      <c r="Z496" s="52" t="str">
        <f>Table1[[#This Row],[Standard Opt/Mandatory]]</f>
        <v>Opt</v>
      </c>
      <c r="AA496" s="52" t="str">
        <f>Table1[[#This Row],[Standard code for all incident types (Y/N)]]</f>
        <v>Yes</v>
      </c>
      <c r="AB496" s="52" t="str">
        <f>Table1[[#This Row],[Standard Opt/Mandatory]]</f>
        <v>Opt</v>
      </c>
      <c r="AC496" s="52" t="str">
        <f>Table1[[#This Row],[Standard code for all incident types (Y/N)]]</f>
        <v>Yes</v>
      </c>
      <c r="AD496" s="52" t="str">
        <f>Table1[[#This Row],[Standard Opt/Mandatory]]</f>
        <v>Opt</v>
      </c>
      <c r="AE496" s="52" t="str">
        <f>Table1[[#This Row],[Standard code for all incident types (Y/N)]]</f>
        <v>Yes</v>
      </c>
      <c r="AF496" s="52" t="str">
        <f>Table1[[#This Row],[Standard Opt/Mandatory]]</f>
        <v>Opt</v>
      </c>
      <c r="AG496" s="52"/>
    </row>
    <row r="497" spans="1:33" s="49" customFormat="1" ht="15" customHeight="1" x14ac:dyDescent="0.25">
      <c r="A497" s="52">
        <f t="shared" si="169"/>
        <v>4</v>
      </c>
      <c r="B497" s="52">
        <f t="shared" si="170"/>
        <v>2</v>
      </c>
      <c r="C497" s="52" t="str">
        <f t="shared" si="171"/>
        <v/>
      </c>
      <c r="D497" s="52" t="str">
        <f t="shared" si="172"/>
        <v/>
      </c>
      <c r="E497" s="61" t="str">
        <f t="shared" si="168"/>
        <v>4.2</v>
      </c>
      <c r="F497" s="52" t="s">
        <v>2695</v>
      </c>
      <c r="G497" s="52" t="str">
        <f t="shared" si="173"/>
        <v>4 - Process based codes</v>
      </c>
      <c r="H497" s="52" t="s">
        <v>2710</v>
      </c>
      <c r="I497" s="52" t="str">
        <f t="shared" si="174"/>
        <v>4.2 - Patient registration and patient services</v>
      </c>
      <c r="J497" s="52"/>
      <c r="K497" s="52" t="str">
        <f t="shared" si="175"/>
        <v/>
      </c>
      <c r="L497" s="52"/>
      <c r="M497" s="52" t="str">
        <f t="shared" si="176"/>
        <v/>
      </c>
      <c r="N497" s="56" t="str">
        <f t="shared" si="177"/>
        <v>Patient registration and patient services</v>
      </c>
      <c r="O497" s="56" t="str">
        <f>Table1[Full Reference Number]&amp;" - "&amp;Table1[Final Code level Name]</f>
        <v>4.2 - Patient registration and patient services</v>
      </c>
      <c r="P497" s="60" t="s">
        <v>1531</v>
      </c>
      <c r="Q497" s="52" t="s">
        <v>837</v>
      </c>
      <c r="R497" s="52" t="s">
        <v>47</v>
      </c>
      <c r="S497" s="52" t="s">
        <v>1730</v>
      </c>
      <c r="T497" s="52" t="s">
        <v>1561</v>
      </c>
      <c r="U497" s="52" t="str">
        <f>Table1[[#This Row],[Standard code for all incident types (Y/N)]]</f>
        <v>Yes</v>
      </c>
      <c r="V497" s="52" t="s">
        <v>1730</v>
      </c>
      <c r="W497" s="52" t="str">
        <f>Table1[[#This Row],[Standard code for all incident types (Y/N)]]</f>
        <v>Yes</v>
      </c>
      <c r="X497" s="52" t="str">
        <f>Table1[[#This Row],[Standard Opt/Mandatory]]</f>
        <v>Man unless N/a</v>
      </c>
      <c r="Y497" s="52" t="str">
        <f>Table1[[#This Row],[Standard code for all incident types (Y/N)]]</f>
        <v>Yes</v>
      </c>
      <c r="Z497" s="52" t="str">
        <f>Table1[[#This Row],[Standard Opt/Mandatory]]</f>
        <v>Man unless N/a</v>
      </c>
      <c r="AA497" s="52" t="str">
        <f>Table1[[#This Row],[Standard code for all incident types (Y/N)]]</f>
        <v>Yes</v>
      </c>
      <c r="AB497" s="52" t="str">
        <f>Table1[[#This Row],[Standard Opt/Mandatory]]</f>
        <v>Man unless N/a</v>
      </c>
      <c r="AC497" s="52" t="str">
        <f>Table1[[#This Row],[Standard code for all incident types (Y/N)]]</f>
        <v>Yes</v>
      </c>
      <c r="AD497" s="52" t="str">
        <f>Table1[[#This Row],[Standard Opt/Mandatory]]</f>
        <v>Man unless N/a</v>
      </c>
      <c r="AE497" s="52" t="str">
        <f>Table1[[#This Row],[Standard code for all incident types (Y/N)]]</f>
        <v>Yes</v>
      </c>
      <c r="AF497" s="52" t="str">
        <f>Table1[[#This Row],[Standard Opt/Mandatory]]</f>
        <v>Man unless N/a</v>
      </c>
      <c r="AG497" s="52" t="s">
        <v>2669</v>
      </c>
    </row>
    <row r="498" spans="1:33" ht="15" customHeight="1" x14ac:dyDescent="0.25">
      <c r="A498" s="52">
        <f t="shared" si="169"/>
        <v>4</v>
      </c>
      <c r="B498" s="52">
        <f t="shared" si="170"/>
        <v>2</v>
      </c>
      <c r="C498" s="52">
        <f t="shared" si="171"/>
        <v>1</v>
      </c>
      <c r="D498" s="52" t="str">
        <f t="shared" si="172"/>
        <v/>
      </c>
      <c r="E498" s="61" t="str">
        <f t="shared" si="168"/>
        <v>4.2.1</v>
      </c>
      <c r="F498" s="52" t="s">
        <v>2695</v>
      </c>
      <c r="G498" s="52" t="str">
        <f t="shared" si="173"/>
        <v>4 - Process based codes</v>
      </c>
      <c r="H498" s="52" t="s">
        <v>2710</v>
      </c>
      <c r="I498" s="52" t="str">
        <f t="shared" si="174"/>
        <v>4.2 - Patient registration and patient services</v>
      </c>
      <c r="J498" s="52" t="s">
        <v>2764</v>
      </c>
      <c r="K498" s="52" t="str">
        <f t="shared" si="175"/>
        <v>4.2.1 - Patient referral</v>
      </c>
      <c r="L498" s="52"/>
      <c r="M498" s="52" t="str">
        <f t="shared" si="176"/>
        <v/>
      </c>
      <c r="N498" s="56" t="str">
        <f t="shared" si="177"/>
        <v>Patient referral</v>
      </c>
      <c r="O498" s="56" t="str">
        <f>Table1[Full Reference Number]&amp;" - "&amp;Table1[Final Code level Name]</f>
        <v>4.2.1 - Patient referral</v>
      </c>
      <c r="P498" s="60"/>
      <c r="Q498" s="52" t="s">
        <v>837</v>
      </c>
      <c r="R498" s="52" t="s">
        <v>47</v>
      </c>
      <c r="S498" s="52" t="s">
        <v>1726</v>
      </c>
      <c r="T498" s="52" t="s">
        <v>1561</v>
      </c>
      <c r="U498" s="52" t="s">
        <v>1561</v>
      </c>
      <c r="V498" s="52" t="s">
        <v>1746</v>
      </c>
      <c r="W498" s="52" t="s">
        <v>1561</v>
      </c>
      <c r="X498" s="52" t="s">
        <v>1746</v>
      </c>
      <c r="Y498" s="52" t="s">
        <v>1561</v>
      </c>
      <c r="Z498" s="52" t="s">
        <v>1746</v>
      </c>
      <c r="AA498" s="52" t="str">
        <f>Table1[[#This Row],[Standard code for all incident types (Y/N)]]</f>
        <v>Yes</v>
      </c>
      <c r="AB498" s="52" t="str">
        <f>Table1[[#This Row],[Standard Opt/Mandatory]]</f>
        <v>Opt</v>
      </c>
      <c r="AC498" s="52" t="str">
        <f>Table1[[#This Row],[Standard code for all incident types (Y/N)]]</f>
        <v>Yes</v>
      </c>
      <c r="AD498" s="52" t="str">
        <f>Table1[[#This Row],[Standard Opt/Mandatory]]</f>
        <v>Opt</v>
      </c>
      <c r="AE498" s="52" t="s">
        <v>1561</v>
      </c>
      <c r="AF498" s="52" t="s">
        <v>1746</v>
      </c>
      <c r="AG498" s="52" t="s">
        <v>1501</v>
      </c>
    </row>
    <row r="499" spans="1:33" ht="15" customHeight="1" x14ac:dyDescent="0.25">
      <c r="A499" s="52">
        <f t="shared" si="169"/>
        <v>4</v>
      </c>
      <c r="B499" s="52">
        <f t="shared" si="170"/>
        <v>2</v>
      </c>
      <c r="C499" s="52">
        <f t="shared" si="171"/>
        <v>1</v>
      </c>
      <c r="D499" s="52">
        <f t="shared" si="172"/>
        <v>1</v>
      </c>
      <c r="E499" s="61" t="str">
        <f t="shared" si="168"/>
        <v>4.2.1.1</v>
      </c>
      <c r="F499" s="52" t="s">
        <v>2695</v>
      </c>
      <c r="G499" s="52" t="str">
        <f t="shared" si="173"/>
        <v>4 - Process based codes</v>
      </c>
      <c r="H499" s="52" t="s">
        <v>2710</v>
      </c>
      <c r="I499" s="52" t="str">
        <f t="shared" si="174"/>
        <v>4.2 - Patient registration and patient services</v>
      </c>
      <c r="J499" s="52" t="s">
        <v>2764</v>
      </c>
      <c r="K499" s="52" t="str">
        <f t="shared" si="175"/>
        <v>4.2.1 - Patient referral</v>
      </c>
      <c r="L499" s="52" t="s">
        <v>1161</v>
      </c>
      <c r="M499" s="52" t="str">
        <f t="shared" si="176"/>
        <v>4.2.1.1 - Patient registration documents not clear</v>
      </c>
      <c r="N499" s="56" t="str">
        <f t="shared" si="177"/>
        <v>Patient registration documents not clear</v>
      </c>
      <c r="O499" s="56" t="str">
        <f>Table1[Full Reference Number]&amp;" - "&amp;Table1[Final Code level Name]</f>
        <v>4.2.1.1 - Patient registration documents not clear</v>
      </c>
      <c r="P499" s="60"/>
      <c r="Q499" s="52" t="s">
        <v>1747</v>
      </c>
      <c r="R499" s="52" t="s">
        <v>47</v>
      </c>
      <c r="S499" s="52" t="s">
        <v>1726</v>
      </c>
      <c r="T499" s="52" t="s">
        <v>1561</v>
      </c>
      <c r="U499" s="52" t="s">
        <v>1561</v>
      </c>
      <c r="V499" s="52" t="s">
        <v>1746</v>
      </c>
      <c r="W499" s="52" t="s">
        <v>1561</v>
      </c>
      <c r="X499" s="52" t="s">
        <v>1746</v>
      </c>
      <c r="Y499" s="52" t="s">
        <v>1561</v>
      </c>
      <c r="Z499" s="52" t="s">
        <v>1746</v>
      </c>
      <c r="AA499" s="52" t="str">
        <f>Table1[[#This Row],[Standard code for all incident types (Y/N)]]</f>
        <v>Yes</v>
      </c>
      <c r="AB499" s="52" t="str">
        <f>Table1[[#This Row],[Standard Opt/Mandatory]]</f>
        <v>Opt</v>
      </c>
      <c r="AC499" s="52" t="str">
        <f>Table1[[#This Row],[Standard code for all incident types (Y/N)]]</f>
        <v>Yes</v>
      </c>
      <c r="AD499" s="52" t="str">
        <f>Table1[[#This Row],[Standard Opt/Mandatory]]</f>
        <v>Opt</v>
      </c>
      <c r="AE499" s="52" t="s">
        <v>1561</v>
      </c>
      <c r="AF499" s="52" t="s">
        <v>1746</v>
      </c>
      <c r="AG499" s="52"/>
    </row>
    <row r="500" spans="1:33" ht="15" customHeight="1" x14ac:dyDescent="0.25">
      <c r="A500" s="52">
        <f t="shared" si="169"/>
        <v>4</v>
      </c>
      <c r="B500" s="52">
        <f t="shared" si="170"/>
        <v>2</v>
      </c>
      <c r="C500" s="52">
        <f t="shared" si="171"/>
        <v>1</v>
      </c>
      <c r="D500" s="52">
        <f t="shared" si="172"/>
        <v>2</v>
      </c>
      <c r="E500" s="61" t="str">
        <f t="shared" si="168"/>
        <v>4.2.1.2</v>
      </c>
      <c r="F500" s="52" t="s">
        <v>2695</v>
      </c>
      <c r="G500" s="52" t="str">
        <f t="shared" si="173"/>
        <v>4 - Process based codes</v>
      </c>
      <c r="H500" s="52" t="s">
        <v>2710</v>
      </c>
      <c r="I500" s="52" t="str">
        <f t="shared" si="174"/>
        <v>4.2 - Patient registration and patient services</v>
      </c>
      <c r="J500" s="52" t="s">
        <v>2764</v>
      </c>
      <c r="K500" s="52" t="str">
        <f t="shared" si="175"/>
        <v>4.2.1 - Patient referral</v>
      </c>
      <c r="L500" s="52" t="s">
        <v>1162</v>
      </c>
      <c r="M500" s="52" t="str">
        <f t="shared" si="176"/>
        <v>4.2.1.2 - Patient registration documents incomplete</v>
      </c>
      <c r="N500" s="56" t="str">
        <f t="shared" si="177"/>
        <v>Patient registration documents incomplete</v>
      </c>
      <c r="O500" s="56" t="str">
        <f>Table1[Full Reference Number]&amp;" - "&amp;Table1[Final Code level Name]</f>
        <v>4.2.1.2 - Patient registration documents incomplete</v>
      </c>
      <c r="P500" s="60"/>
      <c r="Q500" s="52" t="s">
        <v>1747</v>
      </c>
      <c r="R500" s="52" t="s">
        <v>47</v>
      </c>
      <c r="S500" s="52" t="s">
        <v>1726</v>
      </c>
      <c r="T500" s="52" t="s">
        <v>1561</v>
      </c>
      <c r="U500" s="52" t="s">
        <v>1561</v>
      </c>
      <c r="V500" s="52" t="s">
        <v>1746</v>
      </c>
      <c r="W500" s="52" t="s">
        <v>1561</v>
      </c>
      <c r="X500" s="52" t="s">
        <v>1746</v>
      </c>
      <c r="Y500" s="52" t="s">
        <v>1561</v>
      </c>
      <c r="Z500" s="52" t="s">
        <v>1746</v>
      </c>
      <c r="AA500" s="52" t="str">
        <f>Table1[[#This Row],[Standard code for all incident types (Y/N)]]</f>
        <v>Yes</v>
      </c>
      <c r="AB500" s="52" t="str">
        <f>Table1[[#This Row],[Standard Opt/Mandatory]]</f>
        <v>Opt</v>
      </c>
      <c r="AC500" s="52" t="str">
        <f>Table1[[#This Row],[Standard code for all incident types (Y/N)]]</f>
        <v>Yes</v>
      </c>
      <c r="AD500" s="52" t="str">
        <f>Table1[[#This Row],[Standard Opt/Mandatory]]</f>
        <v>Opt</v>
      </c>
      <c r="AE500" s="52" t="s">
        <v>1561</v>
      </c>
      <c r="AF500" s="52" t="s">
        <v>1746</v>
      </c>
      <c r="AG500" s="52"/>
    </row>
    <row r="501" spans="1:33" ht="15" customHeight="1" x14ac:dyDescent="0.25">
      <c r="A501" s="52">
        <f t="shared" si="169"/>
        <v>4</v>
      </c>
      <c r="B501" s="52">
        <f t="shared" si="170"/>
        <v>2</v>
      </c>
      <c r="C501" s="52">
        <f t="shared" si="171"/>
        <v>1</v>
      </c>
      <c r="D501" s="52">
        <f t="shared" si="172"/>
        <v>3</v>
      </c>
      <c r="E501" s="61" t="str">
        <f t="shared" si="168"/>
        <v>4.2.1.3</v>
      </c>
      <c r="F501" s="52" t="s">
        <v>2695</v>
      </c>
      <c r="G501" s="52" t="str">
        <f t="shared" si="173"/>
        <v>4 - Process based codes</v>
      </c>
      <c r="H501" s="52" t="s">
        <v>2710</v>
      </c>
      <c r="I501" s="52" t="str">
        <f t="shared" si="174"/>
        <v>4.2 - Patient registration and patient services</v>
      </c>
      <c r="J501" s="52" t="s">
        <v>2764</v>
      </c>
      <c r="K501" s="52" t="str">
        <f t="shared" si="175"/>
        <v>4.2.1 - Patient referral</v>
      </c>
      <c r="L501" s="52" t="s">
        <v>1503</v>
      </c>
      <c r="M501" s="52" t="str">
        <f t="shared" si="176"/>
        <v>4.2.1.3 - Inappropriate referral e.g. patient not suitable for homecare</v>
      </c>
      <c r="N501" s="56" t="str">
        <f t="shared" si="177"/>
        <v>Inappropriate referral e.g. patient not suitable for homecare</v>
      </c>
      <c r="O501" s="56" t="str">
        <f>Table1[Full Reference Number]&amp;" - "&amp;Table1[Final Code level Name]</f>
        <v>4.2.1.3 - Inappropriate referral e.g. patient not suitable for homecare</v>
      </c>
      <c r="P501" s="60"/>
      <c r="Q501" s="52" t="s">
        <v>1747</v>
      </c>
      <c r="R501" s="52" t="s">
        <v>47</v>
      </c>
      <c r="S501" s="52" t="s">
        <v>1726</v>
      </c>
      <c r="T501" s="52" t="s">
        <v>1561</v>
      </c>
      <c r="U501" s="52" t="str">
        <f>Table1[[#This Row],[Standard code for all incident types (Y/N)]]</f>
        <v>Yes</v>
      </c>
      <c r="V501" s="52" t="s">
        <v>1726</v>
      </c>
      <c r="W501" s="52" t="s">
        <v>1561</v>
      </c>
      <c r="X501" s="52" t="s">
        <v>1746</v>
      </c>
      <c r="Y501" s="52" t="s">
        <v>1561</v>
      </c>
      <c r="Z501" s="52" t="s">
        <v>1746</v>
      </c>
      <c r="AA501" s="52" t="str">
        <f>Table1[[#This Row],[Standard code for all incident types (Y/N)]]</f>
        <v>Yes</v>
      </c>
      <c r="AB501" s="52" t="str">
        <f>Table1[[#This Row],[Standard Opt/Mandatory]]</f>
        <v>Opt</v>
      </c>
      <c r="AC501" s="52" t="str">
        <f>Table1[[#This Row],[Standard code for all incident types (Y/N)]]</f>
        <v>Yes</v>
      </c>
      <c r="AD501" s="52" t="str">
        <f>Table1[[#This Row],[Standard Opt/Mandatory]]</f>
        <v>Opt</v>
      </c>
      <c r="AE501" s="52" t="s">
        <v>1561</v>
      </c>
      <c r="AF501" s="52" t="s">
        <v>1746</v>
      </c>
      <c r="AG501" s="52"/>
    </row>
    <row r="502" spans="1:33" ht="15" customHeight="1" x14ac:dyDescent="0.25">
      <c r="A502" s="52">
        <f t="shared" si="169"/>
        <v>4</v>
      </c>
      <c r="B502" s="52">
        <f t="shared" si="170"/>
        <v>2</v>
      </c>
      <c r="C502" s="52">
        <f t="shared" si="171"/>
        <v>1</v>
      </c>
      <c r="D502" s="52">
        <f t="shared" si="172"/>
        <v>4</v>
      </c>
      <c r="E502" s="61" t="str">
        <f t="shared" si="168"/>
        <v>4.2.1.4</v>
      </c>
      <c r="F502" s="52" t="s">
        <v>2695</v>
      </c>
      <c r="G502" s="52" t="str">
        <f t="shared" si="173"/>
        <v>4 - Process based codes</v>
      </c>
      <c r="H502" s="52" t="s">
        <v>2710</v>
      </c>
      <c r="I502" s="52" t="str">
        <f t="shared" si="174"/>
        <v>4.2 - Patient registration and patient services</v>
      </c>
      <c r="J502" s="52" t="s">
        <v>2764</v>
      </c>
      <c r="K502" s="52" t="str">
        <f t="shared" si="175"/>
        <v>4.2.1 - Patient referral</v>
      </c>
      <c r="L502" s="52" t="s">
        <v>1164</v>
      </c>
      <c r="M502" s="52" t="str">
        <f t="shared" si="176"/>
        <v>4.2.1.4 - Inadequate individual patient care plan agreed and in place</v>
      </c>
      <c r="N502" s="56" t="str">
        <f t="shared" si="177"/>
        <v>Inadequate individual patient care plan agreed and in place</v>
      </c>
      <c r="O502" s="56" t="str">
        <f>Table1[Full Reference Number]&amp;" - "&amp;Table1[Final Code level Name]</f>
        <v>4.2.1.4 - Inadequate individual patient care plan agreed and in place</v>
      </c>
      <c r="P502" s="60"/>
      <c r="Q502" s="52" t="s">
        <v>1747</v>
      </c>
      <c r="R502" s="52" t="s">
        <v>47</v>
      </c>
      <c r="S502" s="52" t="s">
        <v>1726</v>
      </c>
      <c r="T502" s="52" t="s">
        <v>1561</v>
      </c>
      <c r="U502" s="52" t="s">
        <v>1561</v>
      </c>
      <c r="V502" s="52" t="s">
        <v>1746</v>
      </c>
      <c r="W502" s="52" t="s">
        <v>1561</v>
      </c>
      <c r="X502" s="52" t="s">
        <v>1746</v>
      </c>
      <c r="Y502" s="52" t="s">
        <v>1561</v>
      </c>
      <c r="Z502" s="52" t="s">
        <v>1746</v>
      </c>
      <c r="AA502" s="52" t="str">
        <f>Table1[[#This Row],[Standard code for all incident types (Y/N)]]</f>
        <v>Yes</v>
      </c>
      <c r="AB502" s="52" t="str">
        <f>Table1[[#This Row],[Standard Opt/Mandatory]]</f>
        <v>Opt</v>
      </c>
      <c r="AC502" s="52" t="str">
        <f>Table1[[#This Row],[Standard code for all incident types (Y/N)]]</f>
        <v>Yes</v>
      </c>
      <c r="AD502" s="52" t="str">
        <f>Table1[[#This Row],[Standard Opt/Mandatory]]</f>
        <v>Opt</v>
      </c>
      <c r="AE502" s="52" t="s">
        <v>1561</v>
      </c>
      <c r="AF502" s="52" t="s">
        <v>1746</v>
      </c>
      <c r="AG502" s="52"/>
    </row>
    <row r="503" spans="1:33" ht="15" customHeight="1" x14ac:dyDescent="0.25">
      <c r="A503" s="52">
        <f t="shared" si="169"/>
        <v>4</v>
      </c>
      <c r="B503" s="52">
        <f t="shared" si="170"/>
        <v>2</v>
      </c>
      <c r="C503" s="52">
        <f t="shared" si="171"/>
        <v>2</v>
      </c>
      <c r="D503" s="52" t="str">
        <f t="shared" si="172"/>
        <v/>
      </c>
      <c r="E503" s="61" t="str">
        <f t="shared" si="168"/>
        <v>4.2.2</v>
      </c>
      <c r="F503" s="52" t="s">
        <v>2695</v>
      </c>
      <c r="G503" s="52" t="str">
        <f t="shared" si="173"/>
        <v>4 - Process based codes</v>
      </c>
      <c r="H503" s="52" t="s">
        <v>2710</v>
      </c>
      <c r="I503" s="52" t="str">
        <f t="shared" si="174"/>
        <v>4.2 - Patient registration and patient services</v>
      </c>
      <c r="J503" s="52" t="s">
        <v>1165</v>
      </c>
      <c r="K503" s="52" t="str">
        <f t="shared" si="175"/>
        <v>4.2.2 - Delayed registration onto providers system</v>
      </c>
      <c r="L503" s="52"/>
      <c r="M503" s="52" t="str">
        <f t="shared" si="176"/>
        <v/>
      </c>
      <c r="N503" s="56" t="str">
        <f t="shared" si="177"/>
        <v>Delayed registration onto providers system</v>
      </c>
      <c r="O503" s="56" t="str">
        <f>Table1[Full Reference Number]&amp;" - "&amp;Table1[Final Code level Name]</f>
        <v>4.2.2 - Delayed registration onto providers system</v>
      </c>
      <c r="P503" s="60"/>
      <c r="Q503" s="52" t="s">
        <v>1747</v>
      </c>
      <c r="R503" s="52" t="s">
        <v>47</v>
      </c>
      <c r="S503" s="52" t="s">
        <v>1726</v>
      </c>
      <c r="T503" s="52" t="s">
        <v>1561</v>
      </c>
      <c r="U503" s="52" t="s">
        <v>1561</v>
      </c>
      <c r="V503" s="52" t="s">
        <v>1746</v>
      </c>
      <c r="W503" s="52" t="s">
        <v>1561</v>
      </c>
      <c r="X503" s="52" t="s">
        <v>1746</v>
      </c>
      <c r="Y503" s="52" t="s">
        <v>1561</v>
      </c>
      <c r="Z503" s="52" t="s">
        <v>1746</v>
      </c>
      <c r="AA503" s="52" t="str">
        <f>Table1[[#This Row],[Standard code for all incident types (Y/N)]]</f>
        <v>Yes</v>
      </c>
      <c r="AB503" s="52" t="str">
        <f>Table1[[#This Row],[Standard Opt/Mandatory]]</f>
        <v>Opt</v>
      </c>
      <c r="AC503" s="52" t="str">
        <f>Table1[[#This Row],[Standard code for all incident types (Y/N)]]</f>
        <v>Yes</v>
      </c>
      <c r="AD503" s="52" t="str">
        <f>Table1[[#This Row],[Standard Opt/Mandatory]]</f>
        <v>Opt</v>
      </c>
      <c r="AE503" s="52" t="s">
        <v>1561</v>
      </c>
      <c r="AF503" s="52" t="s">
        <v>1746</v>
      </c>
      <c r="AG503" s="52"/>
    </row>
    <row r="504" spans="1:33" ht="15" customHeight="1" x14ac:dyDescent="0.25">
      <c r="A504" s="52">
        <f t="shared" si="169"/>
        <v>4</v>
      </c>
      <c r="B504" s="52">
        <f t="shared" si="170"/>
        <v>2</v>
      </c>
      <c r="C504" s="52">
        <f t="shared" si="171"/>
        <v>3</v>
      </c>
      <c r="D504" s="52" t="str">
        <f t="shared" si="172"/>
        <v/>
      </c>
      <c r="E504" s="61" t="str">
        <f t="shared" si="168"/>
        <v>4.2.3</v>
      </c>
      <c r="F504" s="52" t="s">
        <v>2695</v>
      </c>
      <c r="G504" s="52" t="str">
        <f t="shared" si="173"/>
        <v>4 - Process based codes</v>
      </c>
      <c r="H504" s="52" t="s">
        <v>2710</v>
      </c>
      <c r="I504" s="52" t="str">
        <f t="shared" si="174"/>
        <v>4.2 - Patient registration and patient services</v>
      </c>
      <c r="J504" s="52" t="s">
        <v>1166</v>
      </c>
      <c r="K504" s="52" t="str">
        <f t="shared" si="175"/>
        <v>4.2.3 - Patient registration data entry incorrect</v>
      </c>
      <c r="L504" s="52"/>
      <c r="M504" s="52" t="str">
        <f t="shared" si="176"/>
        <v/>
      </c>
      <c r="N504" s="56" t="str">
        <f t="shared" si="177"/>
        <v>Patient registration data entry incorrect</v>
      </c>
      <c r="O504" s="56" t="str">
        <f>Table1[Full Reference Number]&amp;" - "&amp;Table1[Final Code level Name]</f>
        <v>4.2.3 - Patient registration data entry incorrect</v>
      </c>
      <c r="P504" s="60"/>
      <c r="Q504" s="52" t="s">
        <v>837</v>
      </c>
      <c r="R504" s="52" t="s">
        <v>47</v>
      </c>
      <c r="S504" s="52" t="s">
        <v>1726</v>
      </c>
      <c r="T504" s="52" t="s">
        <v>1561</v>
      </c>
      <c r="U504" s="52" t="s">
        <v>1561</v>
      </c>
      <c r="V504" s="52" t="s">
        <v>1746</v>
      </c>
      <c r="W504" s="52" t="s">
        <v>1561</v>
      </c>
      <c r="X504" s="52" t="s">
        <v>1746</v>
      </c>
      <c r="Y504" s="52" t="s">
        <v>1561</v>
      </c>
      <c r="Z504" s="52" t="s">
        <v>1746</v>
      </c>
      <c r="AA504" s="52" t="str">
        <f>Table1[[#This Row],[Standard code for all incident types (Y/N)]]</f>
        <v>Yes</v>
      </c>
      <c r="AB504" s="52" t="str">
        <f>Table1[[#This Row],[Standard Opt/Mandatory]]</f>
        <v>Opt</v>
      </c>
      <c r="AC504" s="52" t="str">
        <f>Table1[[#This Row],[Standard code for all incident types (Y/N)]]</f>
        <v>Yes</v>
      </c>
      <c r="AD504" s="52" t="str">
        <f>Table1[[#This Row],[Standard Opt/Mandatory]]</f>
        <v>Opt</v>
      </c>
      <c r="AE504" s="52" t="s">
        <v>1561</v>
      </c>
      <c r="AF504" s="52" t="s">
        <v>1746</v>
      </c>
      <c r="AG504" s="52"/>
    </row>
    <row r="505" spans="1:33" ht="15" customHeight="1" x14ac:dyDescent="0.25">
      <c r="A505" s="52">
        <f t="shared" si="169"/>
        <v>4</v>
      </c>
      <c r="B505" s="52">
        <f t="shared" si="170"/>
        <v>2</v>
      </c>
      <c r="C505" s="52">
        <f t="shared" si="171"/>
        <v>3</v>
      </c>
      <c r="D505" s="52">
        <f t="shared" si="172"/>
        <v>1</v>
      </c>
      <c r="E505" s="61" t="str">
        <f t="shared" si="168"/>
        <v>4.2.3.1</v>
      </c>
      <c r="F505" s="52" t="s">
        <v>2695</v>
      </c>
      <c r="G505" s="52" t="str">
        <f t="shared" si="173"/>
        <v>4 - Process based codes</v>
      </c>
      <c r="H505" s="52" t="s">
        <v>2710</v>
      </c>
      <c r="I505" s="52" t="str">
        <f t="shared" si="174"/>
        <v>4.2 - Patient registration and patient services</v>
      </c>
      <c r="J505" s="52" t="s">
        <v>1166</v>
      </c>
      <c r="K505" s="52" t="str">
        <f t="shared" si="175"/>
        <v>4.2.3 - Patient registration data entry incorrect</v>
      </c>
      <c r="L505" s="52" t="s">
        <v>1504</v>
      </c>
      <c r="M505" s="52" t="str">
        <f t="shared" si="176"/>
        <v>4.2.3.1 - Incorrect patient details</v>
      </c>
      <c r="N505" s="56" t="str">
        <f t="shared" si="177"/>
        <v>Incorrect patient details</v>
      </c>
      <c r="O505" s="56" t="str">
        <f>Table1[Full Reference Number]&amp;" - "&amp;Table1[Final Code level Name]</f>
        <v>4.2.3.1 - Incorrect patient details</v>
      </c>
      <c r="P505" s="60"/>
      <c r="Q505" s="52" t="s">
        <v>1747</v>
      </c>
      <c r="R505" s="52" t="s">
        <v>47</v>
      </c>
      <c r="S505" s="52" t="s">
        <v>1726</v>
      </c>
      <c r="T505" s="52" t="s">
        <v>1561</v>
      </c>
      <c r="U505" s="52" t="str">
        <f>Table1[[#This Row],[Standard code for all incident types (Y/N)]]</f>
        <v>Yes</v>
      </c>
      <c r="V505" s="52" t="s">
        <v>1726</v>
      </c>
      <c r="W505" s="52" t="s">
        <v>1561</v>
      </c>
      <c r="X505" s="52" t="s">
        <v>1746</v>
      </c>
      <c r="Y505" s="52" t="s">
        <v>1561</v>
      </c>
      <c r="Z505" s="52" t="s">
        <v>1746</v>
      </c>
      <c r="AA505" s="52" t="str">
        <f>Table1[[#This Row],[Standard code for all incident types (Y/N)]]</f>
        <v>Yes</v>
      </c>
      <c r="AB505" s="52" t="str">
        <f>Table1[[#This Row],[Standard Opt/Mandatory]]</f>
        <v>Opt</v>
      </c>
      <c r="AC505" s="52" t="str">
        <f>Table1[[#This Row],[Standard code for all incident types (Y/N)]]</f>
        <v>Yes</v>
      </c>
      <c r="AD505" s="52" t="str">
        <f>Table1[[#This Row],[Standard Opt/Mandatory]]</f>
        <v>Opt</v>
      </c>
      <c r="AE505" s="52" t="s">
        <v>1561</v>
      </c>
      <c r="AF505" s="52" t="s">
        <v>1746</v>
      </c>
      <c r="AG505" s="52"/>
    </row>
    <row r="506" spans="1:33" ht="15" customHeight="1" x14ac:dyDescent="0.25">
      <c r="A506" s="52">
        <f t="shared" si="169"/>
        <v>4</v>
      </c>
      <c r="B506" s="52">
        <f t="shared" si="170"/>
        <v>2</v>
      </c>
      <c r="C506" s="52">
        <f t="shared" si="171"/>
        <v>3</v>
      </c>
      <c r="D506" s="52">
        <f t="shared" si="172"/>
        <v>2</v>
      </c>
      <c r="E506" s="61" t="str">
        <f t="shared" si="168"/>
        <v>4.2.3.2</v>
      </c>
      <c r="F506" s="52" t="s">
        <v>2695</v>
      </c>
      <c r="G506" s="52" t="str">
        <f t="shared" si="173"/>
        <v>4 - Process based codes</v>
      </c>
      <c r="H506" s="52" t="s">
        <v>2710</v>
      </c>
      <c r="I506" s="52" t="str">
        <f t="shared" si="174"/>
        <v>4.2 - Patient registration and patient services</v>
      </c>
      <c r="J506" s="52" t="s">
        <v>1166</v>
      </c>
      <c r="K506" s="52" t="str">
        <f t="shared" si="175"/>
        <v>4.2.3 - Patient registration data entry incorrect</v>
      </c>
      <c r="L506" s="52" t="s">
        <v>1168</v>
      </c>
      <c r="M506" s="52" t="str">
        <f t="shared" si="176"/>
        <v>4.2.3.2 - Incorrect service details</v>
      </c>
      <c r="N506" s="56" t="str">
        <f t="shared" si="177"/>
        <v>Incorrect service details</v>
      </c>
      <c r="O506" s="56" t="str">
        <f>Table1[Full Reference Number]&amp;" - "&amp;Table1[Final Code level Name]</f>
        <v>4.2.3.2 - Incorrect service details</v>
      </c>
      <c r="P506" s="60"/>
      <c r="Q506" s="52" t="s">
        <v>1747</v>
      </c>
      <c r="R506" s="52" t="s">
        <v>47</v>
      </c>
      <c r="S506" s="52" t="s">
        <v>1726</v>
      </c>
      <c r="T506" s="52" t="s">
        <v>1561</v>
      </c>
      <c r="U506" s="52" t="s">
        <v>1561</v>
      </c>
      <c r="V506" s="52" t="s">
        <v>1746</v>
      </c>
      <c r="W506" s="52" t="s">
        <v>1561</v>
      </c>
      <c r="X506" s="52" t="s">
        <v>1746</v>
      </c>
      <c r="Y506" s="52" t="s">
        <v>1561</v>
      </c>
      <c r="Z506" s="52" t="s">
        <v>1746</v>
      </c>
      <c r="AA506" s="52" t="str">
        <f>Table1[[#This Row],[Standard code for all incident types (Y/N)]]</f>
        <v>Yes</v>
      </c>
      <c r="AB506" s="52" t="str">
        <f>Table1[[#This Row],[Standard Opt/Mandatory]]</f>
        <v>Opt</v>
      </c>
      <c r="AC506" s="52" t="str">
        <f>Table1[[#This Row],[Standard code for all incident types (Y/N)]]</f>
        <v>Yes</v>
      </c>
      <c r="AD506" s="52" t="str">
        <f>Table1[[#This Row],[Standard Opt/Mandatory]]</f>
        <v>Opt</v>
      </c>
      <c r="AE506" s="52" t="s">
        <v>1561</v>
      </c>
      <c r="AF506" s="52" t="s">
        <v>1746</v>
      </c>
      <c r="AG506" s="52"/>
    </row>
    <row r="507" spans="1:33" ht="15" customHeight="1" x14ac:dyDescent="0.25">
      <c r="A507" s="52">
        <f t="shared" si="169"/>
        <v>4</v>
      </c>
      <c r="B507" s="52">
        <f t="shared" si="170"/>
        <v>2</v>
      </c>
      <c r="C507" s="52">
        <f t="shared" si="171"/>
        <v>3</v>
      </c>
      <c r="D507" s="52">
        <f t="shared" si="172"/>
        <v>3</v>
      </c>
      <c r="E507" s="61" t="str">
        <f t="shared" si="168"/>
        <v>4.2.3.3</v>
      </c>
      <c r="F507" s="52" t="s">
        <v>2695</v>
      </c>
      <c r="G507" s="52" t="str">
        <f t="shared" si="173"/>
        <v>4 - Process based codes</v>
      </c>
      <c r="H507" s="52" t="s">
        <v>2710</v>
      </c>
      <c r="I507" s="52" t="str">
        <f t="shared" si="174"/>
        <v>4.2 - Patient registration and patient services</v>
      </c>
      <c r="J507" s="52" t="s">
        <v>1166</v>
      </c>
      <c r="K507" s="52" t="str">
        <f t="shared" si="175"/>
        <v>4.2.3 - Patient registration data entry incorrect</v>
      </c>
      <c r="L507" s="52" t="s">
        <v>1169</v>
      </c>
      <c r="M507" s="52" t="str">
        <f t="shared" si="176"/>
        <v>4.2.3.3 - Incorrect hospital / clinical contact details</v>
      </c>
      <c r="N507" s="56" t="str">
        <f t="shared" si="177"/>
        <v>Incorrect hospital / clinical contact details</v>
      </c>
      <c r="O507" s="56" t="str">
        <f>Table1[Full Reference Number]&amp;" - "&amp;Table1[Final Code level Name]</f>
        <v>4.2.3.3 - Incorrect hospital / clinical contact details</v>
      </c>
      <c r="P507" s="60"/>
      <c r="Q507" s="52" t="s">
        <v>1747</v>
      </c>
      <c r="R507" s="52" t="s">
        <v>47</v>
      </c>
      <c r="S507" s="52" t="s">
        <v>1726</v>
      </c>
      <c r="T507" s="52" t="s">
        <v>1561</v>
      </c>
      <c r="U507" s="52" t="s">
        <v>1561</v>
      </c>
      <c r="V507" s="52" t="s">
        <v>1746</v>
      </c>
      <c r="W507" s="52" t="s">
        <v>1561</v>
      </c>
      <c r="X507" s="52" t="s">
        <v>1746</v>
      </c>
      <c r="Y507" s="52" t="s">
        <v>1561</v>
      </c>
      <c r="Z507" s="52" t="s">
        <v>1746</v>
      </c>
      <c r="AA507" s="52" t="str">
        <f>Table1[[#This Row],[Standard code for all incident types (Y/N)]]</f>
        <v>Yes</v>
      </c>
      <c r="AB507" s="52" t="str">
        <f>Table1[[#This Row],[Standard Opt/Mandatory]]</f>
        <v>Opt</v>
      </c>
      <c r="AC507" s="52" t="str">
        <f>Table1[[#This Row],[Standard code for all incident types (Y/N)]]</f>
        <v>Yes</v>
      </c>
      <c r="AD507" s="52" t="str">
        <f>Table1[[#This Row],[Standard Opt/Mandatory]]</f>
        <v>Opt</v>
      </c>
      <c r="AE507" s="52" t="s">
        <v>1561</v>
      </c>
      <c r="AF507" s="52" t="s">
        <v>1746</v>
      </c>
      <c r="AG507" s="52"/>
    </row>
    <row r="508" spans="1:33" ht="15" customHeight="1" x14ac:dyDescent="0.25">
      <c r="A508" s="52">
        <f t="shared" si="169"/>
        <v>4</v>
      </c>
      <c r="B508" s="52">
        <f t="shared" si="170"/>
        <v>2</v>
      </c>
      <c r="C508" s="52">
        <f t="shared" si="171"/>
        <v>3</v>
      </c>
      <c r="D508" s="52">
        <f t="shared" si="172"/>
        <v>4</v>
      </c>
      <c r="E508" s="61" t="str">
        <f t="shared" si="168"/>
        <v>4.2.3.4</v>
      </c>
      <c r="F508" s="52" t="s">
        <v>2695</v>
      </c>
      <c r="G508" s="52" t="str">
        <f t="shared" si="173"/>
        <v>4 - Process based codes</v>
      </c>
      <c r="H508" s="52" t="s">
        <v>2710</v>
      </c>
      <c r="I508" s="52" t="str">
        <f t="shared" si="174"/>
        <v>4.2 - Patient registration and patient services</v>
      </c>
      <c r="J508" s="52" t="s">
        <v>1166</v>
      </c>
      <c r="K508" s="52" t="str">
        <f t="shared" si="175"/>
        <v>4.2.3 - Patient registration data entry incorrect</v>
      </c>
      <c r="L508" s="52" t="s">
        <v>1170</v>
      </c>
      <c r="M508" s="52" t="str">
        <f t="shared" si="176"/>
        <v>4.2.3.4 - Incorrect funding details</v>
      </c>
      <c r="N508" s="56" t="str">
        <f t="shared" si="177"/>
        <v>Incorrect funding details</v>
      </c>
      <c r="O508" s="56" t="str">
        <f>Table1[Full Reference Number]&amp;" - "&amp;Table1[Final Code level Name]</f>
        <v>4.2.3.4 - Incorrect funding details</v>
      </c>
      <c r="P508" s="60"/>
      <c r="Q508" s="52" t="s">
        <v>1747</v>
      </c>
      <c r="R508" s="52" t="s">
        <v>47</v>
      </c>
      <c r="S508" s="52" t="s">
        <v>1726</v>
      </c>
      <c r="T508" s="52" t="s">
        <v>1561</v>
      </c>
      <c r="U508" s="52" t="s">
        <v>1561</v>
      </c>
      <c r="V508" s="52" t="s">
        <v>1746</v>
      </c>
      <c r="W508" s="52" t="s">
        <v>1561</v>
      </c>
      <c r="X508" s="52" t="s">
        <v>1746</v>
      </c>
      <c r="Y508" s="52" t="s">
        <v>1561</v>
      </c>
      <c r="Z508" s="52" t="s">
        <v>1746</v>
      </c>
      <c r="AA508" s="52" t="str">
        <f>Table1[[#This Row],[Standard code for all incident types (Y/N)]]</f>
        <v>Yes</v>
      </c>
      <c r="AB508" s="52" t="str">
        <f>Table1[[#This Row],[Standard Opt/Mandatory]]</f>
        <v>Opt</v>
      </c>
      <c r="AC508" s="52" t="str">
        <f>Table1[[#This Row],[Standard code for all incident types (Y/N)]]</f>
        <v>Yes</v>
      </c>
      <c r="AD508" s="52" t="str">
        <f>Table1[[#This Row],[Standard Opt/Mandatory]]</f>
        <v>Opt</v>
      </c>
      <c r="AE508" s="52" t="s">
        <v>1561</v>
      </c>
      <c r="AF508" s="52" t="s">
        <v>1746</v>
      </c>
      <c r="AG508" s="52"/>
    </row>
    <row r="509" spans="1:33" ht="15" customHeight="1" x14ac:dyDescent="0.25">
      <c r="A509" s="52">
        <f t="shared" si="169"/>
        <v>4</v>
      </c>
      <c r="B509" s="52">
        <f t="shared" si="170"/>
        <v>2</v>
      </c>
      <c r="C509" s="52">
        <f t="shared" si="171"/>
        <v>4</v>
      </c>
      <c r="D509" s="52" t="str">
        <f t="shared" si="172"/>
        <v/>
      </c>
      <c r="E509" s="61" t="str">
        <f t="shared" si="168"/>
        <v>4.2.4</v>
      </c>
      <c r="F509" s="52" t="s">
        <v>2695</v>
      </c>
      <c r="G509" s="52" t="str">
        <f t="shared" si="173"/>
        <v>4 - Process based codes</v>
      </c>
      <c r="H509" s="52" t="s">
        <v>2710</v>
      </c>
      <c r="I509" s="52" t="str">
        <f t="shared" si="174"/>
        <v>4.2 - Patient registration and patient services</v>
      </c>
      <c r="J509" s="52" t="s">
        <v>1505</v>
      </c>
      <c r="K509" s="52" t="str">
        <f t="shared" si="175"/>
        <v>4.2.4 - Consent not documented</v>
      </c>
      <c r="L509" s="52"/>
      <c r="M509" s="52" t="str">
        <f t="shared" si="176"/>
        <v/>
      </c>
      <c r="N509" s="56" t="str">
        <f t="shared" si="177"/>
        <v>Consent not documented</v>
      </c>
      <c r="O509" s="56" t="str">
        <f>Table1[Full Reference Number]&amp;" - "&amp;Table1[Final Code level Name]</f>
        <v>4.2.4 - Consent not documented</v>
      </c>
      <c r="P509" s="67"/>
      <c r="Q509" s="52" t="s">
        <v>1747</v>
      </c>
      <c r="R509" s="52" t="s">
        <v>47</v>
      </c>
      <c r="S509" s="52" t="s">
        <v>1726</v>
      </c>
      <c r="T509" s="52" t="s">
        <v>1561</v>
      </c>
      <c r="U509" s="52" t="str">
        <f>Table1[[#This Row],[Standard code for all incident types (Y/N)]]</f>
        <v>Yes</v>
      </c>
      <c r="V509" s="52" t="s">
        <v>1726</v>
      </c>
      <c r="W509" s="52" t="s">
        <v>1561</v>
      </c>
      <c r="X509" s="52" t="s">
        <v>1746</v>
      </c>
      <c r="Y509" s="52" t="s">
        <v>1561</v>
      </c>
      <c r="Z509" s="52" t="s">
        <v>1746</v>
      </c>
      <c r="AA509" s="52" t="str">
        <f>Table1[[#This Row],[Standard code for all incident types (Y/N)]]</f>
        <v>Yes</v>
      </c>
      <c r="AB509" s="52" t="str">
        <f>Table1[[#This Row],[Standard Opt/Mandatory]]</f>
        <v>Opt</v>
      </c>
      <c r="AC509" s="52" t="str">
        <f>Table1[[#This Row],[Standard code for all incident types (Y/N)]]</f>
        <v>Yes</v>
      </c>
      <c r="AD509" s="52" t="str">
        <f>Table1[[#This Row],[Standard Opt/Mandatory]]</f>
        <v>Opt</v>
      </c>
      <c r="AE509" s="52" t="s">
        <v>1561</v>
      </c>
      <c r="AF509" s="52" t="s">
        <v>1746</v>
      </c>
      <c r="AG509" s="52"/>
    </row>
    <row r="510" spans="1:33" ht="15" customHeight="1" x14ac:dyDescent="0.25">
      <c r="A510" s="52">
        <f t="shared" si="169"/>
        <v>4</v>
      </c>
      <c r="B510" s="52">
        <f t="shared" si="170"/>
        <v>2</v>
      </c>
      <c r="C510" s="52">
        <f t="shared" si="171"/>
        <v>5</v>
      </c>
      <c r="D510" s="52" t="str">
        <f t="shared" si="172"/>
        <v/>
      </c>
      <c r="E510" s="61" t="str">
        <f t="shared" si="168"/>
        <v>4.2.5</v>
      </c>
      <c r="F510" s="52" t="s">
        <v>2695</v>
      </c>
      <c r="G510" s="52" t="str">
        <f t="shared" si="173"/>
        <v>4 - Process based codes</v>
      </c>
      <c r="H510" s="52" t="s">
        <v>2710</v>
      </c>
      <c r="I510" s="52" t="str">
        <f t="shared" si="174"/>
        <v>4.2 - Patient registration and patient services</v>
      </c>
      <c r="J510" s="52" t="s">
        <v>1172</v>
      </c>
      <c r="K510" s="52" t="str">
        <f t="shared" si="175"/>
        <v>4.2.5 - Initial patient contact not completed</v>
      </c>
      <c r="L510" s="52"/>
      <c r="M510" s="52" t="str">
        <f t="shared" si="176"/>
        <v/>
      </c>
      <c r="N510" s="56" t="str">
        <f t="shared" si="177"/>
        <v>Initial patient contact not completed</v>
      </c>
      <c r="O510" s="56" t="str">
        <f>Table1[Full Reference Number]&amp;" - "&amp;Table1[Final Code level Name]</f>
        <v>4.2.5 - Initial patient contact not completed</v>
      </c>
      <c r="P510" s="60"/>
      <c r="Q510" s="52" t="s">
        <v>1747</v>
      </c>
      <c r="R510" s="52" t="s">
        <v>47</v>
      </c>
      <c r="S510" s="52" t="s">
        <v>1726</v>
      </c>
      <c r="T510" s="52" t="s">
        <v>1561</v>
      </c>
      <c r="U510" s="52" t="s">
        <v>1561</v>
      </c>
      <c r="V510" s="52" t="s">
        <v>1746</v>
      </c>
      <c r="W510" s="52" t="s">
        <v>1561</v>
      </c>
      <c r="X510" s="52" t="s">
        <v>1746</v>
      </c>
      <c r="Y510" s="52" t="s">
        <v>1561</v>
      </c>
      <c r="Z510" s="52" t="s">
        <v>1746</v>
      </c>
      <c r="AA510" s="52" t="str">
        <f>Table1[[#This Row],[Standard code for all incident types (Y/N)]]</f>
        <v>Yes</v>
      </c>
      <c r="AB510" s="52" t="str">
        <f>Table1[[#This Row],[Standard Opt/Mandatory]]</f>
        <v>Opt</v>
      </c>
      <c r="AC510" s="52" t="str">
        <f>Table1[[#This Row],[Standard code for all incident types (Y/N)]]</f>
        <v>Yes</v>
      </c>
      <c r="AD510" s="52" t="str">
        <f>Table1[[#This Row],[Standard Opt/Mandatory]]</f>
        <v>Opt</v>
      </c>
      <c r="AE510" s="52" t="s">
        <v>1561</v>
      </c>
      <c r="AF510" s="52" t="s">
        <v>1746</v>
      </c>
      <c r="AG510" s="52"/>
    </row>
    <row r="511" spans="1:33" ht="15" customHeight="1" x14ac:dyDescent="0.25">
      <c r="A511" s="52">
        <f t="shared" si="169"/>
        <v>4</v>
      </c>
      <c r="B511" s="52">
        <f t="shared" si="170"/>
        <v>2</v>
      </c>
      <c r="C511" s="52">
        <f t="shared" si="171"/>
        <v>6</v>
      </c>
      <c r="D511" s="52" t="str">
        <f t="shared" si="172"/>
        <v/>
      </c>
      <c r="E511" s="61" t="str">
        <f t="shared" si="168"/>
        <v>4.2.6</v>
      </c>
      <c r="F511" s="52" t="s">
        <v>2695</v>
      </c>
      <c r="G511" s="52" t="str">
        <f t="shared" si="173"/>
        <v>4 - Process based codes</v>
      </c>
      <c r="H511" s="52" t="s">
        <v>2710</v>
      </c>
      <c r="I511" s="52" t="str">
        <f t="shared" si="174"/>
        <v>4.2 - Patient registration and patient services</v>
      </c>
      <c r="J511" s="52" t="s">
        <v>1173</v>
      </c>
      <c r="K511" s="52" t="str">
        <f t="shared" si="175"/>
        <v>4.2.6 - Service start date agreed</v>
      </c>
      <c r="L511" s="52"/>
      <c r="M511" s="52" t="str">
        <f t="shared" si="176"/>
        <v/>
      </c>
      <c r="N511" s="56" t="str">
        <f t="shared" si="177"/>
        <v>Service start date agreed</v>
      </c>
      <c r="O511" s="56" t="str">
        <f>Table1[Full Reference Number]&amp;" - "&amp;Table1[Final Code level Name]</f>
        <v>4.2.6 - Service start date agreed</v>
      </c>
      <c r="P511" s="60"/>
      <c r="Q511" s="52" t="s">
        <v>1747</v>
      </c>
      <c r="R511" s="52" t="s">
        <v>47</v>
      </c>
      <c r="S511" s="52" t="s">
        <v>1726</v>
      </c>
      <c r="T511" s="52" t="s">
        <v>1561</v>
      </c>
      <c r="U511" s="52" t="s">
        <v>1561</v>
      </c>
      <c r="V511" s="52" t="s">
        <v>1746</v>
      </c>
      <c r="W511" s="52" t="s">
        <v>1561</v>
      </c>
      <c r="X511" s="52" t="s">
        <v>1746</v>
      </c>
      <c r="Y511" s="52" t="s">
        <v>1561</v>
      </c>
      <c r="Z511" s="52" t="s">
        <v>1746</v>
      </c>
      <c r="AA511" s="52" t="str">
        <f>Table1[[#This Row],[Standard code for all incident types (Y/N)]]</f>
        <v>Yes</v>
      </c>
      <c r="AB511" s="52" t="str">
        <f>Table1[[#This Row],[Standard Opt/Mandatory]]</f>
        <v>Opt</v>
      </c>
      <c r="AC511" s="52" t="str">
        <f>Table1[[#This Row],[Standard code for all incident types (Y/N)]]</f>
        <v>Yes</v>
      </c>
      <c r="AD511" s="52" t="str">
        <f>Table1[[#This Row],[Standard Opt/Mandatory]]</f>
        <v>Opt</v>
      </c>
      <c r="AE511" s="52" t="s">
        <v>1561</v>
      </c>
      <c r="AF511" s="52" t="s">
        <v>1746</v>
      </c>
      <c r="AG511" s="52"/>
    </row>
    <row r="512" spans="1:33" ht="15" customHeight="1" x14ac:dyDescent="0.25">
      <c r="A512" s="52">
        <f t="shared" si="169"/>
        <v>4</v>
      </c>
      <c r="B512" s="52">
        <f t="shared" si="170"/>
        <v>2</v>
      </c>
      <c r="C512" s="52">
        <f t="shared" si="171"/>
        <v>7</v>
      </c>
      <c r="D512" s="52" t="str">
        <f t="shared" si="172"/>
        <v/>
      </c>
      <c r="E512" s="61" t="str">
        <f t="shared" si="168"/>
        <v>4.2.7</v>
      </c>
      <c r="F512" s="52" t="s">
        <v>2695</v>
      </c>
      <c r="G512" s="52" t="str">
        <f t="shared" si="173"/>
        <v>4 - Process based codes</v>
      </c>
      <c r="H512" s="52" t="s">
        <v>2710</v>
      </c>
      <c r="I512" s="52" t="str">
        <f t="shared" si="174"/>
        <v>4.2 - Patient registration and patient services</v>
      </c>
      <c r="J512" s="52" t="s">
        <v>1174</v>
      </c>
      <c r="K512" s="52" t="str">
        <f t="shared" si="175"/>
        <v>4.2.7 - Delivery/visit date/time not confirmed with patient</v>
      </c>
      <c r="L512" s="52"/>
      <c r="M512" s="52" t="str">
        <f t="shared" si="176"/>
        <v/>
      </c>
      <c r="N512" s="56" t="str">
        <f t="shared" si="177"/>
        <v>Delivery/visit date/time not confirmed with patient</v>
      </c>
      <c r="O512" s="56" t="str">
        <f>Table1[Full Reference Number]&amp;" - "&amp;Table1[Final Code level Name]</f>
        <v>4.2.7 - Delivery/visit date/time not confirmed with patient</v>
      </c>
      <c r="P512" s="60"/>
      <c r="Q512" s="52" t="s">
        <v>1747</v>
      </c>
      <c r="R512" s="52" t="s">
        <v>47</v>
      </c>
      <c r="S512" s="52" t="s">
        <v>1726</v>
      </c>
      <c r="T512" s="52" t="s">
        <v>1561</v>
      </c>
      <c r="U512" s="52" t="s">
        <v>1561</v>
      </c>
      <c r="V512" s="52" t="s">
        <v>1746</v>
      </c>
      <c r="W512" s="52" t="s">
        <v>1561</v>
      </c>
      <c r="X512" s="52" t="s">
        <v>1746</v>
      </c>
      <c r="Y512" s="52" t="s">
        <v>1561</v>
      </c>
      <c r="Z512" s="52" t="s">
        <v>1746</v>
      </c>
      <c r="AA512" s="52" t="str">
        <f>Table1[[#This Row],[Standard code for all incident types (Y/N)]]</f>
        <v>Yes</v>
      </c>
      <c r="AB512" s="52" t="str">
        <f>Table1[[#This Row],[Standard Opt/Mandatory]]</f>
        <v>Opt</v>
      </c>
      <c r="AC512" s="52" t="str">
        <f>Table1[[#This Row],[Standard code for all incident types (Y/N)]]</f>
        <v>Yes</v>
      </c>
      <c r="AD512" s="52" t="str">
        <f>Table1[[#This Row],[Standard Opt/Mandatory]]</f>
        <v>Opt</v>
      </c>
      <c r="AE512" s="52" t="s">
        <v>1561</v>
      </c>
      <c r="AF512" s="52" t="s">
        <v>1746</v>
      </c>
      <c r="AG512" s="52"/>
    </row>
    <row r="513" spans="1:33" ht="15" customHeight="1" x14ac:dyDescent="0.25">
      <c r="A513" s="52">
        <f t="shared" si="169"/>
        <v>4</v>
      </c>
      <c r="B513" s="52">
        <f t="shared" si="170"/>
        <v>2</v>
      </c>
      <c r="C513" s="52">
        <f t="shared" si="171"/>
        <v>8</v>
      </c>
      <c r="D513" s="52" t="str">
        <f t="shared" si="172"/>
        <v/>
      </c>
      <c r="E513" s="61" t="str">
        <f t="shared" si="168"/>
        <v>4.2.8</v>
      </c>
      <c r="F513" s="52" t="s">
        <v>2695</v>
      </c>
      <c r="G513" s="52" t="str">
        <f t="shared" si="173"/>
        <v>4 - Process based codes</v>
      </c>
      <c r="H513" s="52" t="s">
        <v>2710</v>
      </c>
      <c r="I513" s="52" t="str">
        <f t="shared" si="174"/>
        <v>4.2 - Patient registration and patient services</v>
      </c>
      <c r="J513" s="52" t="s">
        <v>1506</v>
      </c>
      <c r="K513" s="52" t="str">
        <f t="shared" si="175"/>
        <v>4.2.8 - Patient preference not recorded and actioned</v>
      </c>
      <c r="L513" s="52"/>
      <c r="M513" s="52" t="str">
        <f t="shared" si="176"/>
        <v/>
      </c>
      <c r="N513" s="56" t="str">
        <f t="shared" si="177"/>
        <v>Patient preference not recorded and actioned</v>
      </c>
      <c r="O513" s="56" t="str">
        <f>Table1[Full Reference Number]&amp;" - "&amp;Table1[Final Code level Name]</f>
        <v>4.2.8 - Patient preference not recorded and actioned</v>
      </c>
      <c r="P513" s="60"/>
      <c r="Q513" s="52" t="s">
        <v>1747</v>
      </c>
      <c r="R513" s="52" t="s">
        <v>47</v>
      </c>
      <c r="S513" s="52" t="s">
        <v>1726</v>
      </c>
      <c r="T513" s="52" t="s">
        <v>1561</v>
      </c>
      <c r="U513" s="52" t="str">
        <f>Table1[[#This Row],[Standard code for all incident types (Y/N)]]</f>
        <v>Yes</v>
      </c>
      <c r="V513" s="52" t="s">
        <v>1726</v>
      </c>
      <c r="W513" s="52" t="s">
        <v>1561</v>
      </c>
      <c r="X513" s="52" t="s">
        <v>1746</v>
      </c>
      <c r="Y513" s="52" t="str">
        <f>Table1[[#This Row],[Standard code for all incident types (Y/N)]]</f>
        <v>Yes</v>
      </c>
      <c r="Z513" s="52" t="str">
        <f>Table1[[#This Row],[Standard Opt/Mandatory]]</f>
        <v>Opt</v>
      </c>
      <c r="AA513" s="52" t="str">
        <f>Table1[[#This Row],[Standard code for all incident types (Y/N)]]</f>
        <v>Yes</v>
      </c>
      <c r="AB513" s="52" t="str">
        <f>Table1[[#This Row],[Standard Opt/Mandatory]]</f>
        <v>Opt</v>
      </c>
      <c r="AC513" s="52" t="str">
        <f>Table1[[#This Row],[Standard code for all incident types (Y/N)]]</f>
        <v>Yes</v>
      </c>
      <c r="AD513" s="52" t="str">
        <f>Table1[[#This Row],[Standard Opt/Mandatory]]</f>
        <v>Opt</v>
      </c>
      <c r="AE513" s="52" t="s">
        <v>1561</v>
      </c>
      <c r="AF513" s="52" t="s">
        <v>1746</v>
      </c>
      <c r="AG513" s="52"/>
    </row>
    <row r="514" spans="1:33" ht="15" customHeight="1" x14ac:dyDescent="0.25">
      <c r="A514" s="52">
        <f t="shared" si="169"/>
        <v>4</v>
      </c>
      <c r="B514" s="52">
        <f t="shared" si="170"/>
        <v>2</v>
      </c>
      <c r="C514" s="52">
        <f t="shared" si="171"/>
        <v>9</v>
      </c>
      <c r="D514" s="52" t="str">
        <f t="shared" si="172"/>
        <v/>
      </c>
      <c r="E514" s="61" t="str">
        <f t="shared" si="168"/>
        <v>4.2.9</v>
      </c>
      <c r="F514" s="52" t="s">
        <v>2695</v>
      </c>
      <c r="G514" s="52" t="str">
        <f t="shared" ref="G514:G539" si="184">A514&amp;" - "&amp;F514</f>
        <v>4 - Process based codes</v>
      </c>
      <c r="H514" s="52" t="s">
        <v>2710</v>
      </c>
      <c r="I514" s="52" t="str">
        <f t="shared" ref="I514:I539" si="185">IF(B514="","",A514&amp;"."&amp;B514&amp;" - "&amp;H514)</f>
        <v>4.2 - Patient registration and patient services</v>
      </c>
      <c r="J514" s="52" t="s">
        <v>1507</v>
      </c>
      <c r="K514" s="52" t="str">
        <f t="shared" ref="K514:K539" si="186">IF(C514="","",A514&amp;"."&amp;B514&amp;"."&amp;C514&amp;" - "&amp;J514)</f>
        <v>4.2.9 - Patient request not actioned - incorrect delivery address</v>
      </c>
      <c r="L514" s="52"/>
      <c r="M514" s="52" t="str">
        <f t="shared" ref="M514:M539" si="187">IF(D514="","",A514&amp;"."&amp;B514&amp;"."&amp;C514&amp;"."&amp;D514&amp;" - "&amp;L514)</f>
        <v/>
      </c>
      <c r="N514" s="56" t="str">
        <f t="shared" ref="N514:N539" si="188">IF(NOT(ISBLANK(L514)),L514,
IF(NOT(ISBLANK(J514)),J514,
IF(NOT(ISBLANK(H514)),H514,
IF(NOT(ISBLANK(F514)),F514))))</f>
        <v>Patient request not actioned - incorrect delivery address</v>
      </c>
      <c r="O514" s="56" t="str">
        <f>Table1[Full Reference Number]&amp;" - "&amp;Table1[Final Code level Name]</f>
        <v>4.2.9 - Patient request not actioned - incorrect delivery address</v>
      </c>
      <c r="P514" s="60"/>
      <c r="Q514" s="52" t="s">
        <v>1747</v>
      </c>
      <c r="R514" s="52" t="s">
        <v>47</v>
      </c>
      <c r="S514" s="52" t="s">
        <v>1726</v>
      </c>
      <c r="T514" s="52" t="s">
        <v>1561</v>
      </c>
      <c r="U514" s="52" t="str">
        <f>Table1[[#This Row],[Standard code for all incident types (Y/N)]]</f>
        <v>Yes</v>
      </c>
      <c r="V514" s="52" t="s">
        <v>1726</v>
      </c>
      <c r="W514" s="52" t="s">
        <v>1561</v>
      </c>
      <c r="X514" s="52" t="s">
        <v>1746</v>
      </c>
      <c r="Y514" s="52" t="s">
        <v>1561</v>
      </c>
      <c r="Z514" s="52" t="s">
        <v>1746</v>
      </c>
      <c r="AA514" s="52" t="str">
        <f>Table1[[#This Row],[Standard code for all incident types (Y/N)]]</f>
        <v>Yes</v>
      </c>
      <c r="AB514" s="52" t="str">
        <f>Table1[[#This Row],[Standard Opt/Mandatory]]</f>
        <v>Opt</v>
      </c>
      <c r="AC514" s="52" t="str">
        <f>Table1[[#This Row],[Standard code for all incident types (Y/N)]]</f>
        <v>Yes</v>
      </c>
      <c r="AD514" s="52" t="str">
        <f>Table1[[#This Row],[Standard Opt/Mandatory]]</f>
        <v>Opt</v>
      </c>
      <c r="AE514" s="52" t="s">
        <v>1561</v>
      </c>
      <c r="AF514" s="52" t="s">
        <v>1746</v>
      </c>
      <c r="AG514" s="52"/>
    </row>
    <row r="515" spans="1:33" ht="15" customHeight="1" x14ac:dyDescent="0.25">
      <c r="A515" s="52">
        <f t="shared" si="169"/>
        <v>4</v>
      </c>
      <c r="B515" s="52">
        <f t="shared" si="170"/>
        <v>2</v>
      </c>
      <c r="C515" s="52">
        <f t="shared" si="171"/>
        <v>10</v>
      </c>
      <c r="D515" s="52" t="str">
        <f t="shared" si="172"/>
        <v/>
      </c>
      <c r="E515" s="61" t="str">
        <f t="shared" si="168"/>
        <v>4.2.10</v>
      </c>
      <c r="F515" s="52" t="s">
        <v>2695</v>
      </c>
      <c r="G515" s="52" t="str">
        <f t="shared" si="184"/>
        <v>4 - Process based codes</v>
      </c>
      <c r="H515" s="52" t="s">
        <v>2710</v>
      </c>
      <c r="I515" s="52" t="str">
        <f t="shared" si="185"/>
        <v>4.2 - Patient registration and patient services</v>
      </c>
      <c r="J515" s="52" t="s">
        <v>1508</v>
      </c>
      <c r="K515" s="52" t="str">
        <f t="shared" si="186"/>
        <v>4.2.10 - Patient request not actioned –other</v>
      </c>
      <c r="L515" s="52"/>
      <c r="M515" s="52" t="str">
        <f t="shared" si="187"/>
        <v/>
      </c>
      <c r="N515" s="56" t="str">
        <f t="shared" si="188"/>
        <v>Patient request not actioned –other</v>
      </c>
      <c r="O515" s="56" t="str">
        <f>Table1[Full Reference Number]&amp;" - "&amp;Table1[Final Code level Name]</f>
        <v>4.2.10 - Patient request not actioned –other</v>
      </c>
      <c r="P515" s="60"/>
      <c r="Q515" s="52" t="s">
        <v>1747</v>
      </c>
      <c r="R515" s="52" t="s">
        <v>47</v>
      </c>
      <c r="S515" s="52" t="s">
        <v>1726</v>
      </c>
      <c r="T515" s="52" t="s">
        <v>1561</v>
      </c>
      <c r="U515" s="52" t="str">
        <f>Table1[[#This Row],[Standard code for all incident types (Y/N)]]</f>
        <v>Yes</v>
      </c>
      <c r="V515" s="52" t="s">
        <v>1726</v>
      </c>
      <c r="W515" s="52" t="s">
        <v>1561</v>
      </c>
      <c r="X515" s="52" t="s">
        <v>1746</v>
      </c>
      <c r="Y515" s="52" t="str">
        <f>Table1[[#This Row],[Standard code for all incident types (Y/N)]]</f>
        <v>Yes</v>
      </c>
      <c r="Z515" s="52" t="str">
        <f>Table1[[#This Row],[Standard Opt/Mandatory]]</f>
        <v>Opt</v>
      </c>
      <c r="AA515" s="52" t="str">
        <f>Table1[[#This Row],[Standard code for all incident types (Y/N)]]</f>
        <v>Yes</v>
      </c>
      <c r="AB515" s="52" t="str">
        <f>Table1[[#This Row],[Standard Opt/Mandatory]]</f>
        <v>Opt</v>
      </c>
      <c r="AC515" s="52" t="str">
        <f>Table1[[#This Row],[Standard code for all incident types (Y/N)]]</f>
        <v>Yes</v>
      </c>
      <c r="AD515" s="52" t="str">
        <f>Table1[[#This Row],[Standard Opt/Mandatory]]</f>
        <v>Opt</v>
      </c>
      <c r="AE515" s="52" t="s">
        <v>1561</v>
      </c>
      <c r="AF515" s="52" t="s">
        <v>1746</v>
      </c>
      <c r="AG515" s="52"/>
    </row>
    <row r="516" spans="1:33" ht="15" customHeight="1" x14ac:dyDescent="0.25">
      <c r="A516" s="52">
        <f t="shared" si="169"/>
        <v>4</v>
      </c>
      <c r="B516" s="52">
        <f t="shared" si="170"/>
        <v>2</v>
      </c>
      <c r="C516" s="52">
        <f t="shared" si="171"/>
        <v>11</v>
      </c>
      <c r="D516" s="52" t="str">
        <f t="shared" si="172"/>
        <v/>
      </c>
      <c r="E516" s="61" t="str">
        <f t="shared" si="168"/>
        <v>4.2.11</v>
      </c>
      <c r="F516" s="52" t="s">
        <v>2695</v>
      </c>
      <c r="G516" s="52" t="str">
        <f t="shared" si="184"/>
        <v>4 - Process based codes</v>
      </c>
      <c r="H516" s="52" t="s">
        <v>2710</v>
      </c>
      <c r="I516" s="52" t="str">
        <f t="shared" si="185"/>
        <v>4.2 - Patient registration and patient services</v>
      </c>
      <c r="J516" s="52" t="s">
        <v>1509</v>
      </c>
      <c r="K516" s="52" t="str">
        <f t="shared" si="186"/>
        <v>4.2.11 - Instructions to patient not clear</v>
      </c>
      <c r="L516" s="52"/>
      <c r="M516" s="52" t="str">
        <f t="shared" si="187"/>
        <v/>
      </c>
      <c r="N516" s="56" t="str">
        <f t="shared" si="188"/>
        <v>Instructions to patient not clear</v>
      </c>
      <c r="O516" s="56" t="str">
        <f>Table1[Full Reference Number]&amp;" - "&amp;Table1[Final Code level Name]</f>
        <v>4.2.11 - Instructions to patient not clear</v>
      </c>
      <c r="P516" s="67"/>
      <c r="Q516" s="52" t="s">
        <v>1747</v>
      </c>
      <c r="R516" s="52" t="s">
        <v>47</v>
      </c>
      <c r="S516" s="52" t="s">
        <v>1726</v>
      </c>
      <c r="T516" s="52" t="s">
        <v>1561</v>
      </c>
      <c r="U516" s="52" t="str">
        <f>Table1[[#This Row],[Standard code for all incident types (Y/N)]]</f>
        <v>Yes</v>
      </c>
      <c r="V516" s="52" t="s">
        <v>1726</v>
      </c>
      <c r="W516" s="52" t="s">
        <v>1561</v>
      </c>
      <c r="X516" s="52" t="s">
        <v>1746</v>
      </c>
      <c r="Y516" s="52" t="str">
        <f>Table1[[#This Row],[Standard code for all incident types (Y/N)]]</f>
        <v>Yes</v>
      </c>
      <c r="Z516" s="52" t="str">
        <f>Table1[[#This Row],[Standard Opt/Mandatory]]</f>
        <v>Opt</v>
      </c>
      <c r="AA516" s="52" t="str">
        <f>Table1[[#This Row],[Standard code for all incident types (Y/N)]]</f>
        <v>Yes</v>
      </c>
      <c r="AB516" s="52" t="str">
        <f>Table1[[#This Row],[Standard Opt/Mandatory]]</f>
        <v>Opt</v>
      </c>
      <c r="AC516" s="52" t="str">
        <f>Table1[[#This Row],[Standard code for all incident types (Y/N)]]</f>
        <v>Yes</v>
      </c>
      <c r="AD516" s="52" t="str">
        <f>Table1[[#This Row],[Standard Opt/Mandatory]]</f>
        <v>Opt</v>
      </c>
      <c r="AE516" s="52" t="s">
        <v>1561</v>
      </c>
      <c r="AF516" s="52" t="s">
        <v>1746</v>
      </c>
      <c r="AG516" s="52"/>
    </row>
    <row r="517" spans="1:33" ht="15" customHeight="1" x14ac:dyDescent="0.25">
      <c r="A517" s="52">
        <f t="shared" si="169"/>
        <v>4</v>
      </c>
      <c r="B517" s="52">
        <f t="shared" si="170"/>
        <v>2</v>
      </c>
      <c r="C517" s="52">
        <f t="shared" si="171"/>
        <v>12</v>
      </c>
      <c r="D517" s="52" t="str">
        <f t="shared" si="172"/>
        <v/>
      </c>
      <c r="E517" s="61" t="str">
        <f t="shared" si="168"/>
        <v>4.2.12</v>
      </c>
      <c r="F517" s="52" t="s">
        <v>2695</v>
      </c>
      <c r="G517" s="52" t="str">
        <f t="shared" si="184"/>
        <v>4 - Process based codes</v>
      </c>
      <c r="H517" s="52" t="s">
        <v>2710</v>
      </c>
      <c r="I517" s="52" t="str">
        <f t="shared" si="185"/>
        <v>4.2 - Patient registration and patient services</v>
      </c>
      <c r="J517" s="52" t="s">
        <v>2765</v>
      </c>
      <c r="K517" s="52" t="str">
        <f t="shared" si="186"/>
        <v>4.2.12 - Back-order / to follow order not followed up correctly</v>
      </c>
      <c r="L517" s="52"/>
      <c r="M517" s="52" t="str">
        <f t="shared" si="187"/>
        <v/>
      </c>
      <c r="N517" s="56" t="str">
        <f t="shared" si="188"/>
        <v>Back-order / to follow order not followed up correctly</v>
      </c>
      <c r="O517" s="56" t="str">
        <f>Table1[Full Reference Number]&amp;" - "&amp;Table1[Final Code level Name]</f>
        <v>4.2.12 - Back-order / to follow order not followed up correctly</v>
      </c>
      <c r="P517" s="60"/>
      <c r="Q517" s="52" t="s">
        <v>1747</v>
      </c>
      <c r="R517" s="52" t="s">
        <v>47</v>
      </c>
      <c r="S517" s="52" t="s">
        <v>1726</v>
      </c>
      <c r="T517" s="52" t="s">
        <v>1561</v>
      </c>
      <c r="U517" s="52" t="s">
        <v>1561</v>
      </c>
      <c r="V517" s="52" t="s">
        <v>1746</v>
      </c>
      <c r="W517" s="52" t="s">
        <v>1561</v>
      </c>
      <c r="X517" s="52" t="s">
        <v>1746</v>
      </c>
      <c r="Y517" s="52" t="s">
        <v>1561</v>
      </c>
      <c r="Z517" s="52" t="s">
        <v>1746</v>
      </c>
      <c r="AA517" s="52" t="str">
        <f>Table1[[#This Row],[Standard code for all incident types (Y/N)]]</f>
        <v>Yes</v>
      </c>
      <c r="AB517" s="52" t="str">
        <f>Table1[[#This Row],[Standard Opt/Mandatory]]</f>
        <v>Opt</v>
      </c>
      <c r="AC517" s="52" t="str">
        <f>Table1[[#This Row],[Standard code for all incident types (Y/N)]]</f>
        <v>Yes</v>
      </c>
      <c r="AD517" s="52" t="str">
        <f>Table1[[#This Row],[Standard Opt/Mandatory]]</f>
        <v>Opt</v>
      </c>
      <c r="AE517" s="52" t="s">
        <v>1561</v>
      </c>
      <c r="AF517" s="52" t="s">
        <v>1746</v>
      </c>
      <c r="AG517" s="52"/>
    </row>
    <row r="518" spans="1:33" ht="15" customHeight="1" x14ac:dyDescent="0.25">
      <c r="A518" s="52">
        <f t="shared" si="169"/>
        <v>4</v>
      </c>
      <c r="B518" s="52">
        <f t="shared" si="170"/>
        <v>2</v>
      </c>
      <c r="C518" s="52">
        <f t="shared" si="171"/>
        <v>13</v>
      </c>
      <c r="D518" s="52" t="str">
        <f t="shared" si="172"/>
        <v/>
      </c>
      <c r="E518" s="61" t="str">
        <f t="shared" si="168"/>
        <v>4.2.13</v>
      </c>
      <c r="F518" s="52" t="s">
        <v>2695</v>
      </c>
      <c r="G518" s="52" t="str">
        <f t="shared" si="184"/>
        <v>4 - Process based codes</v>
      </c>
      <c r="H518" s="52" t="s">
        <v>2710</v>
      </c>
      <c r="I518" s="52" t="str">
        <f t="shared" si="185"/>
        <v>4.2 - Patient registration and patient services</v>
      </c>
      <c r="J518" s="52" t="s">
        <v>1510</v>
      </c>
      <c r="K518" s="52" t="str">
        <f t="shared" si="186"/>
        <v>4.2.13 - Issues/delays identified but not proactively communicated to patient</v>
      </c>
      <c r="L518" s="52"/>
      <c r="M518" s="52" t="str">
        <f t="shared" si="187"/>
        <v/>
      </c>
      <c r="N518" s="56" t="str">
        <f t="shared" si="188"/>
        <v>Issues/delays identified but not proactively communicated to patient</v>
      </c>
      <c r="O518" s="56" t="str">
        <f>Table1[Full Reference Number]&amp;" - "&amp;Table1[Final Code level Name]</f>
        <v>4.2.13 - Issues/delays identified but not proactively communicated to patient</v>
      </c>
      <c r="P518" s="60"/>
      <c r="Q518" s="52" t="s">
        <v>1747</v>
      </c>
      <c r="R518" s="52" t="s">
        <v>47</v>
      </c>
      <c r="S518" s="52" t="s">
        <v>1726</v>
      </c>
      <c r="T518" s="52" t="s">
        <v>1561</v>
      </c>
      <c r="U518" s="52" t="s">
        <v>1561</v>
      </c>
      <c r="V518" s="52" t="s">
        <v>1746</v>
      </c>
      <c r="W518" s="52" t="s">
        <v>1561</v>
      </c>
      <c r="X518" s="52" t="s">
        <v>1746</v>
      </c>
      <c r="Y518" s="52" t="s">
        <v>1561</v>
      </c>
      <c r="Z518" s="52" t="s">
        <v>1746</v>
      </c>
      <c r="AA518" s="52" t="s">
        <v>1561</v>
      </c>
      <c r="AB518" s="52" t="s">
        <v>1746</v>
      </c>
      <c r="AC518" s="52" t="str">
        <f>Table1[[#This Row],[Standard code for all incident types (Y/N)]]</f>
        <v>Yes</v>
      </c>
      <c r="AD518" s="52" t="str">
        <f>Table1[[#This Row],[Standard Opt/Mandatory]]</f>
        <v>Opt</v>
      </c>
      <c r="AE518" s="52" t="s">
        <v>1561</v>
      </c>
      <c r="AF518" s="52" t="s">
        <v>1746</v>
      </c>
      <c r="AG518" s="52"/>
    </row>
    <row r="519" spans="1:33" ht="15" customHeight="1" x14ac:dyDescent="0.25">
      <c r="A519" s="52">
        <f t="shared" si="169"/>
        <v>4</v>
      </c>
      <c r="B519" s="52">
        <f t="shared" si="170"/>
        <v>2</v>
      </c>
      <c r="C519" s="52">
        <f t="shared" si="171"/>
        <v>14</v>
      </c>
      <c r="D519" s="52" t="str">
        <f t="shared" si="172"/>
        <v/>
      </c>
      <c r="E519" s="61" t="str">
        <f t="shared" si="168"/>
        <v>4.2.14</v>
      </c>
      <c r="F519" s="52" t="s">
        <v>2695</v>
      </c>
      <c r="G519" s="52" t="str">
        <f t="shared" si="184"/>
        <v>4 - Process based codes</v>
      </c>
      <c r="H519" s="52" t="s">
        <v>2710</v>
      </c>
      <c r="I519" s="52" t="str">
        <f t="shared" si="185"/>
        <v>4.2 - Patient registration and patient services</v>
      </c>
      <c r="J519" s="71" t="s">
        <v>1181</v>
      </c>
      <c r="K519" s="52" t="str">
        <f t="shared" si="186"/>
        <v>4.2.14 - Failure to communicate timely response to patient enquiry e.g. what’s happening with my meds?</v>
      </c>
      <c r="L519" s="71"/>
      <c r="M519" s="52" t="str">
        <f t="shared" si="187"/>
        <v/>
      </c>
      <c r="N519" s="56" t="str">
        <f t="shared" si="188"/>
        <v>Failure to communicate timely response to patient enquiry e.g. what’s happening with my meds?</v>
      </c>
      <c r="O519" s="56" t="str">
        <f>Table1[Full Reference Number]&amp;" - "&amp;Table1[Final Code level Name]</f>
        <v>4.2.14 - Failure to communicate timely response to patient enquiry e.g. what’s happening with my meds?</v>
      </c>
      <c r="P519" s="60"/>
      <c r="Q519" s="52" t="s">
        <v>1747</v>
      </c>
      <c r="R519" s="52" t="s">
        <v>47</v>
      </c>
      <c r="S519" s="52" t="s">
        <v>1726</v>
      </c>
      <c r="T519" s="52" t="s">
        <v>1561</v>
      </c>
      <c r="U519" s="52" t="s">
        <v>1561</v>
      </c>
      <c r="V519" s="52" t="s">
        <v>1746</v>
      </c>
      <c r="W519" s="52" t="s">
        <v>1561</v>
      </c>
      <c r="X519" s="52" t="s">
        <v>1746</v>
      </c>
      <c r="Y519" s="52" t="str">
        <f>Table1[[#This Row],[Standard code for all incident types (Y/N)]]</f>
        <v>Yes</v>
      </c>
      <c r="Z519" s="52" t="str">
        <f>Table1[[#This Row],[Standard Opt/Mandatory]]</f>
        <v>Opt</v>
      </c>
      <c r="AA519" s="52" t="str">
        <f>Table1[[#This Row],[Standard code for all incident types (Y/N)]]</f>
        <v>Yes</v>
      </c>
      <c r="AB519" s="52" t="str">
        <f>Table1[[#This Row],[Standard Opt/Mandatory]]</f>
        <v>Opt</v>
      </c>
      <c r="AC519" s="52" t="str">
        <f>Table1[[#This Row],[Standard code for all incident types (Y/N)]]</f>
        <v>Yes</v>
      </c>
      <c r="AD519" s="52" t="str">
        <f>Table1[[#This Row],[Standard Opt/Mandatory]]</f>
        <v>Opt</v>
      </c>
      <c r="AE519" s="52" t="s">
        <v>1561</v>
      </c>
      <c r="AF519" s="52" t="s">
        <v>1746</v>
      </c>
      <c r="AG519" s="52"/>
    </row>
    <row r="520" spans="1:33" ht="15" customHeight="1" x14ac:dyDescent="0.25">
      <c r="A520" s="52">
        <f t="shared" si="169"/>
        <v>4</v>
      </c>
      <c r="B520" s="52">
        <f t="shared" si="170"/>
        <v>2</v>
      </c>
      <c r="C520" s="52">
        <f t="shared" si="171"/>
        <v>15</v>
      </c>
      <c r="D520" s="52" t="str">
        <f t="shared" si="172"/>
        <v/>
      </c>
      <c r="E520" s="61" t="str">
        <f t="shared" si="168"/>
        <v>4.2.15</v>
      </c>
      <c r="F520" s="52" t="s">
        <v>2695</v>
      </c>
      <c r="G520" s="52" t="str">
        <f t="shared" si="184"/>
        <v>4 - Process based codes</v>
      </c>
      <c r="H520" s="52" t="s">
        <v>2710</v>
      </c>
      <c r="I520" s="52" t="str">
        <f t="shared" si="185"/>
        <v>4.2 - Patient registration and patient services</v>
      </c>
      <c r="J520" s="52" t="s">
        <v>1182</v>
      </c>
      <c r="K520" s="52" t="str">
        <f t="shared" si="186"/>
        <v>4.2.15 - Rude or inappropriate behaviour of call handler</v>
      </c>
      <c r="L520" s="52"/>
      <c r="M520" s="52" t="str">
        <f t="shared" si="187"/>
        <v/>
      </c>
      <c r="N520" s="56" t="str">
        <f t="shared" si="188"/>
        <v>Rude or inappropriate behaviour of call handler</v>
      </c>
      <c r="O520" s="56" t="str">
        <f>Table1[Full Reference Number]&amp;" - "&amp;Table1[Final Code level Name]</f>
        <v>4.2.15 - Rude or inappropriate behaviour of call handler</v>
      </c>
      <c r="P520" s="60"/>
      <c r="Q520" s="52" t="s">
        <v>1747</v>
      </c>
      <c r="R520" s="52" t="s">
        <v>47</v>
      </c>
      <c r="S520" s="52" t="s">
        <v>1726</v>
      </c>
      <c r="T520" s="52" t="s">
        <v>1561</v>
      </c>
      <c r="U520" s="52" t="s">
        <v>1561</v>
      </c>
      <c r="V520" s="52" t="s">
        <v>1746</v>
      </c>
      <c r="W520" s="52" t="s">
        <v>1561</v>
      </c>
      <c r="X520" s="52" t="s">
        <v>1746</v>
      </c>
      <c r="Y520" s="52" t="s">
        <v>1561</v>
      </c>
      <c r="Z520" s="52" t="s">
        <v>1746</v>
      </c>
      <c r="AA520" s="52" t="s">
        <v>1561</v>
      </c>
      <c r="AB520" s="52" t="s">
        <v>1746</v>
      </c>
      <c r="AC520" s="52" t="str">
        <f>Table1[[#This Row],[Standard code for all incident types (Y/N)]]</f>
        <v>Yes</v>
      </c>
      <c r="AD520" s="52" t="str">
        <f>Table1[[#This Row],[Standard Opt/Mandatory]]</f>
        <v>Opt</v>
      </c>
      <c r="AE520" s="52" t="s">
        <v>1561</v>
      </c>
      <c r="AF520" s="52" t="s">
        <v>1746</v>
      </c>
      <c r="AG520" s="52"/>
    </row>
    <row r="521" spans="1:33" ht="15" customHeight="1" x14ac:dyDescent="0.25">
      <c r="A521" s="52">
        <f t="shared" si="169"/>
        <v>4</v>
      </c>
      <c r="B521" s="52">
        <f t="shared" si="170"/>
        <v>2</v>
      </c>
      <c r="C521" s="52">
        <f t="shared" si="171"/>
        <v>16</v>
      </c>
      <c r="D521" s="52" t="str">
        <f t="shared" si="172"/>
        <v/>
      </c>
      <c r="E521" s="61" t="str">
        <f>A521&amp;IF(B521="","","."&amp;B521)&amp;IF(C521="","","."&amp;C521)&amp;IF(D521="","","."&amp;D521)</f>
        <v>4.2.16</v>
      </c>
      <c r="F521" s="52" t="s">
        <v>2695</v>
      </c>
      <c r="G521" s="63" t="str">
        <f>A521&amp;" - "&amp;F521</f>
        <v>4 - Process based codes</v>
      </c>
      <c r="H521" s="52" t="s">
        <v>2710</v>
      </c>
      <c r="I521" s="63" t="str">
        <f>IF(B521="","",A521&amp;"."&amp;B521&amp;" - "&amp;H521)</f>
        <v>4.2 - Patient registration and patient services</v>
      </c>
      <c r="J521" s="52" t="s">
        <v>2660</v>
      </c>
      <c r="K521" s="63" t="str">
        <f>IF(C521="","",A521&amp;"."&amp;B521&amp;"."&amp;C521&amp;" - "&amp;J521)</f>
        <v>4.2.16 - Patient situation / competence changed but not identified / actioned</v>
      </c>
      <c r="L521" s="62"/>
      <c r="M521" s="63" t="str">
        <f>IF(D521="","",A521&amp;"."&amp;B521&amp;"."&amp;C521&amp;"."&amp;D521&amp;" - "&amp;L521)</f>
        <v/>
      </c>
      <c r="N521" s="65" t="str">
        <f>IF(NOT(ISBLANK(L521)),L521,
IF(NOT(ISBLANK(J521)),J521,
IF(NOT(ISBLANK(H521)),H521,
IF(NOT(ISBLANK(F521)),F521))))</f>
        <v>Patient situation / competence changed but not identified / actioned</v>
      </c>
      <c r="O521" s="65" t="str">
        <f>Table1[Full Reference Number]&amp;" - "&amp;Table1[Final Code level Name]</f>
        <v>4.2.16 - Patient situation / competence changed but not identified / actioned</v>
      </c>
      <c r="P521" s="66"/>
      <c r="Q521" s="52" t="s">
        <v>1747</v>
      </c>
      <c r="R521" s="52" t="s">
        <v>47</v>
      </c>
      <c r="S521" s="52" t="s">
        <v>1726</v>
      </c>
      <c r="T521" s="52" t="s">
        <v>1561</v>
      </c>
      <c r="U521" s="52" t="s">
        <v>1561</v>
      </c>
      <c r="V521" s="52" t="s">
        <v>1746</v>
      </c>
      <c r="W521" s="52" t="s">
        <v>1561</v>
      </c>
      <c r="X521" s="52" t="s">
        <v>1746</v>
      </c>
      <c r="Y521" s="52" t="s">
        <v>47</v>
      </c>
      <c r="Z521" s="52" t="s">
        <v>2655</v>
      </c>
      <c r="AA521" s="52" t="s">
        <v>1561</v>
      </c>
      <c r="AB521" s="52" t="s">
        <v>1746</v>
      </c>
      <c r="AC521" s="52" t="str">
        <f>Table1[[#This Row],[Standard code for all incident types (Y/N)]]</f>
        <v>Yes</v>
      </c>
      <c r="AD521" s="52" t="str">
        <f>Table1[[#This Row],[Standard Opt/Mandatory]]</f>
        <v>Opt</v>
      </c>
      <c r="AE521" s="52" t="s">
        <v>1561</v>
      </c>
      <c r="AF521" s="52" t="s">
        <v>1746</v>
      </c>
      <c r="AG521" s="52"/>
    </row>
    <row r="522" spans="1:33" ht="15" customHeight="1" x14ac:dyDescent="0.25">
      <c r="A522" s="52">
        <f t="shared" si="169"/>
        <v>4</v>
      </c>
      <c r="B522" s="52">
        <f t="shared" si="170"/>
        <v>2</v>
      </c>
      <c r="C522" s="52">
        <f t="shared" si="171"/>
        <v>17</v>
      </c>
      <c r="D522" s="52" t="str">
        <f t="shared" si="172"/>
        <v/>
      </c>
      <c r="E522" s="61" t="str">
        <f t="shared" si="168"/>
        <v>4.2.17</v>
      </c>
      <c r="F522" s="52" t="s">
        <v>2695</v>
      </c>
      <c r="G522" s="52" t="str">
        <f t="shared" si="184"/>
        <v>4 - Process based codes</v>
      </c>
      <c r="H522" s="52" t="s">
        <v>2710</v>
      </c>
      <c r="I522" s="52" t="str">
        <f t="shared" si="185"/>
        <v>4.2 - Patient registration and patient services</v>
      </c>
      <c r="J522" s="52" t="s">
        <v>1511</v>
      </c>
      <c r="K522" s="52" t="str">
        <f t="shared" si="186"/>
        <v>4.2.17 - Patient not correctly removed from service</v>
      </c>
      <c r="L522" s="52"/>
      <c r="M522" s="52" t="str">
        <f t="shared" si="187"/>
        <v/>
      </c>
      <c r="N522" s="56" t="str">
        <f t="shared" si="188"/>
        <v>Patient not correctly removed from service</v>
      </c>
      <c r="O522" s="56" t="str">
        <f>Table1[Full Reference Number]&amp;" - "&amp;Table1[Final Code level Name]</f>
        <v>4.2.17 - Patient not correctly removed from service</v>
      </c>
      <c r="P522" s="60"/>
      <c r="Q522" s="52" t="s">
        <v>1747</v>
      </c>
      <c r="R522" s="52" t="s">
        <v>47</v>
      </c>
      <c r="S522" s="52" t="s">
        <v>1726</v>
      </c>
      <c r="T522" s="52" t="s">
        <v>1561</v>
      </c>
      <c r="U522" s="52" t="str">
        <f>Table1[[#This Row],[Standard code for all incident types (Y/N)]]</f>
        <v>Yes</v>
      </c>
      <c r="V522" s="52" t="s">
        <v>1726</v>
      </c>
      <c r="W522" s="52" t="s">
        <v>1561</v>
      </c>
      <c r="X522" s="52" t="s">
        <v>1746</v>
      </c>
      <c r="Y522" s="52" t="s">
        <v>1561</v>
      </c>
      <c r="Z522" s="52" t="s">
        <v>1746</v>
      </c>
      <c r="AA522" s="52" t="str">
        <f>Table1[[#This Row],[Standard code for all incident types (Y/N)]]</f>
        <v>Yes</v>
      </c>
      <c r="AB522" s="52" t="str">
        <f>Table1[[#This Row],[Standard Opt/Mandatory]]</f>
        <v>Opt</v>
      </c>
      <c r="AC522" s="52" t="str">
        <f>Table1[[#This Row],[Standard code for all incident types (Y/N)]]</f>
        <v>Yes</v>
      </c>
      <c r="AD522" s="52" t="str">
        <f>Table1[[#This Row],[Standard Opt/Mandatory]]</f>
        <v>Opt</v>
      </c>
      <c r="AE522" s="52" t="s">
        <v>1561</v>
      </c>
      <c r="AF522" s="52" t="s">
        <v>1746</v>
      </c>
      <c r="AG522" s="52"/>
    </row>
    <row r="523" spans="1:33" s="49" customFormat="1" ht="15" customHeight="1" x14ac:dyDescent="0.25">
      <c r="A523" s="52">
        <f t="shared" si="169"/>
        <v>4</v>
      </c>
      <c r="B523" s="52">
        <f t="shared" si="170"/>
        <v>2</v>
      </c>
      <c r="C523" s="52">
        <f t="shared" si="171"/>
        <v>18</v>
      </c>
      <c r="D523" s="52" t="str">
        <f t="shared" si="172"/>
        <v/>
      </c>
      <c r="E523" s="61" t="str">
        <f t="shared" si="168"/>
        <v>4.2.18</v>
      </c>
      <c r="F523" s="52" t="s">
        <v>2695</v>
      </c>
      <c r="G523" s="52" t="str">
        <f t="shared" si="184"/>
        <v>4 - Process based codes</v>
      </c>
      <c r="H523" s="52" t="s">
        <v>2710</v>
      </c>
      <c r="I523" s="52" t="str">
        <f t="shared" si="185"/>
        <v>4.2 - Patient registration and patient services</v>
      </c>
      <c r="J523" s="52" t="s">
        <v>1698</v>
      </c>
      <c r="K523" s="52" t="str">
        <f t="shared" si="186"/>
        <v>4.2.18 - Unclassified patient reg / services failure</v>
      </c>
      <c r="L523" s="52"/>
      <c r="M523" s="52" t="str">
        <f t="shared" si="187"/>
        <v/>
      </c>
      <c r="N523" s="56" t="str">
        <f t="shared" si="188"/>
        <v>Unclassified patient reg / services failure</v>
      </c>
      <c r="O523" s="56" t="str">
        <f>Table1[Full Reference Number]&amp;" - "&amp;Table1[Final Code level Name]</f>
        <v>4.2.18 - Unclassified patient reg / services failure</v>
      </c>
      <c r="P523" s="60"/>
      <c r="Q523" s="52" t="s">
        <v>1747</v>
      </c>
      <c r="R523" s="52" t="s">
        <v>47</v>
      </c>
      <c r="S523" s="52" t="s">
        <v>1726</v>
      </c>
      <c r="T523" s="52" t="s">
        <v>1561</v>
      </c>
      <c r="U523" s="52" t="str">
        <f>Table1[[#This Row],[Standard code for all incident types (Y/N)]]</f>
        <v>Yes</v>
      </c>
      <c r="V523" s="52" t="s">
        <v>1726</v>
      </c>
      <c r="W523" s="52" t="str">
        <f>Table1[[#This Row],[Standard code for all incident types (Y/N)]]</f>
        <v>Yes</v>
      </c>
      <c r="X523" s="52" t="str">
        <f>Table1[[#This Row],[Standard Opt/Mandatory]]</f>
        <v>Opt</v>
      </c>
      <c r="Y523" s="52" t="str">
        <f>Table1[[#This Row],[Standard code for all incident types (Y/N)]]</f>
        <v>Yes</v>
      </c>
      <c r="Z523" s="52" t="str">
        <f>Table1[[#This Row],[Standard Opt/Mandatory]]</f>
        <v>Opt</v>
      </c>
      <c r="AA523" s="52" t="str">
        <f>Table1[[#This Row],[Standard code for all incident types (Y/N)]]</f>
        <v>Yes</v>
      </c>
      <c r="AB523" s="52" t="str">
        <f>Table1[[#This Row],[Standard Opt/Mandatory]]</f>
        <v>Opt</v>
      </c>
      <c r="AC523" s="52" t="str">
        <f>Table1[[#This Row],[Standard code for all incident types (Y/N)]]</f>
        <v>Yes</v>
      </c>
      <c r="AD523" s="52" t="str">
        <f>Table1[[#This Row],[Standard Opt/Mandatory]]</f>
        <v>Opt</v>
      </c>
      <c r="AE523" s="52" t="str">
        <f>Table1[[#This Row],[Standard code for all incident types (Y/N)]]</f>
        <v>Yes</v>
      </c>
      <c r="AF523" s="52" t="str">
        <f>Table1[[#This Row],[Standard Opt/Mandatory]]</f>
        <v>Opt</v>
      </c>
      <c r="AG523" s="52"/>
    </row>
    <row r="524" spans="1:33" s="49" customFormat="1" ht="15" customHeight="1" x14ac:dyDescent="0.25">
      <c r="A524" s="52">
        <f t="shared" si="169"/>
        <v>4</v>
      </c>
      <c r="B524" s="52">
        <f t="shared" si="170"/>
        <v>3</v>
      </c>
      <c r="C524" s="52" t="str">
        <f t="shared" si="171"/>
        <v/>
      </c>
      <c r="D524" s="52" t="str">
        <f t="shared" si="172"/>
        <v/>
      </c>
      <c r="E524" s="61" t="str">
        <f t="shared" si="168"/>
        <v>4.3</v>
      </c>
      <c r="F524" s="52" t="s">
        <v>2695</v>
      </c>
      <c r="G524" s="52" t="str">
        <f t="shared" si="184"/>
        <v>4 - Process based codes</v>
      </c>
      <c r="H524" s="52" t="s">
        <v>397</v>
      </c>
      <c r="I524" s="52" t="str">
        <f t="shared" si="185"/>
        <v>4.3 - Prescribing</v>
      </c>
      <c r="J524" s="52"/>
      <c r="K524" s="52" t="str">
        <f t="shared" si="186"/>
        <v/>
      </c>
      <c r="L524" s="52"/>
      <c r="M524" s="52" t="str">
        <f t="shared" si="187"/>
        <v/>
      </c>
      <c r="N524" s="56" t="str">
        <f t="shared" si="188"/>
        <v>Prescribing</v>
      </c>
      <c r="O524" s="56" t="str">
        <f>Table1[Full Reference Number]&amp;" - "&amp;Table1[Final Code level Name]</f>
        <v>4.3 - Prescribing</v>
      </c>
      <c r="P524" s="60" t="s">
        <v>1532</v>
      </c>
      <c r="Q524" s="52" t="s">
        <v>837</v>
      </c>
      <c r="R524" s="52" t="s">
        <v>47</v>
      </c>
      <c r="S524" s="52" t="s">
        <v>1730</v>
      </c>
      <c r="T524" s="52" t="s">
        <v>1561</v>
      </c>
      <c r="U524" s="52" t="str">
        <f>Table1[[#This Row],[Standard code for all incident types (Y/N)]]</f>
        <v>Yes</v>
      </c>
      <c r="V524" s="52" t="s">
        <v>1730</v>
      </c>
      <c r="W524" s="52" t="str">
        <f>Table1[[#This Row],[Standard code for all incident types (Y/N)]]</f>
        <v>Yes</v>
      </c>
      <c r="X524" s="52" t="str">
        <f>Table1[[#This Row],[Standard Opt/Mandatory]]</f>
        <v>Man unless N/a</v>
      </c>
      <c r="Y524" s="52" t="str">
        <f>Table1[[#This Row],[Standard code for all incident types (Y/N)]]</f>
        <v>Yes</v>
      </c>
      <c r="Z524" s="52" t="str">
        <f>Table1[[#This Row],[Standard Opt/Mandatory]]</f>
        <v>Man unless N/a</v>
      </c>
      <c r="AA524" s="52" t="str">
        <f>Table1[[#This Row],[Standard code for all incident types (Y/N)]]</f>
        <v>Yes</v>
      </c>
      <c r="AB524" s="52" t="str">
        <f>Table1[[#This Row],[Standard Opt/Mandatory]]</f>
        <v>Man unless N/a</v>
      </c>
      <c r="AC524" s="52" t="str">
        <f>Table1[[#This Row],[Standard code for all incident types (Y/N)]]</f>
        <v>Yes</v>
      </c>
      <c r="AD524" s="52" t="str">
        <f>Table1[[#This Row],[Standard Opt/Mandatory]]</f>
        <v>Man unless N/a</v>
      </c>
      <c r="AE524" s="52" t="str">
        <f>Table1[[#This Row],[Standard code for all incident types (Y/N)]]</f>
        <v>Yes</v>
      </c>
      <c r="AF524" s="52" t="str">
        <f>Table1[[#This Row],[Standard Opt/Mandatory]]</f>
        <v>Man unless N/a</v>
      </c>
      <c r="AG524" s="52" t="s">
        <v>2670</v>
      </c>
    </row>
    <row r="525" spans="1:33" ht="15" customHeight="1" x14ac:dyDescent="0.25">
      <c r="A525" s="52">
        <f t="shared" si="169"/>
        <v>4</v>
      </c>
      <c r="B525" s="52">
        <f t="shared" si="170"/>
        <v>3</v>
      </c>
      <c r="C525" s="52">
        <f t="shared" si="171"/>
        <v>1</v>
      </c>
      <c r="D525" s="52" t="str">
        <f t="shared" si="172"/>
        <v/>
      </c>
      <c r="E525" s="61" t="str">
        <f t="shared" si="168"/>
        <v>4.3.1</v>
      </c>
      <c r="F525" s="52" t="s">
        <v>2695</v>
      </c>
      <c r="G525" s="52" t="str">
        <f t="shared" si="184"/>
        <v>4 - Process based codes</v>
      </c>
      <c r="H525" s="52" t="s">
        <v>397</v>
      </c>
      <c r="I525" s="52" t="str">
        <f t="shared" si="185"/>
        <v>4.3 - Prescribing</v>
      </c>
      <c r="J525" s="52" t="s">
        <v>2629</v>
      </c>
      <c r="K525" s="52" t="str">
        <f t="shared" si="186"/>
        <v>4.3.1 - No prescription written</v>
      </c>
      <c r="L525" s="52"/>
      <c r="M525" s="52" t="str">
        <f t="shared" si="187"/>
        <v/>
      </c>
      <c r="N525" s="56" t="str">
        <f t="shared" si="188"/>
        <v>No prescription written</v>
      </c>
      <c r="O525" s="75" t="str">
        <f>Table1[Full Reference Number]&amp;" - "&amp;Table1[Final Code level Name]</f>
        <v>4.3.1 - No prescription written</v>
      </c>
      <c r="P525" s="60"/>
      <c r="Q525" s="52" t="s">
        <v>1747</v>
      </c>
      <c r="R525" s="52" t="s">
        <v>47</v>
      </c>
      <c r="S525" s="52" t="s">
        <v>1726</v>
      </c>
      <c r="T525" s="52" t="s">
        <v>1561</v>
      </c>
      <c r="U525" s="52" t="s">
        <v>1561</v>
      </c>
      <c r="V525" s="52" t="s">
        <v>1746</v>
      </c>
      <c r="W525" s="52" t="s">
        <v>1561</v>
      </c>
      <c r="X525" s="52" t="s">
        <v>1746</v>
      </c>
      <c r="Y525" s="52" t="s">
        <v>1561</v>
      </c>
      <c r="Z525" s="52" t="s">
        <v>1746</v>
      </c>
      <c r="AA525" s="52" t="str">
        <f>Table1[[#This Row],[Standard code for all incident types (Y/N)]]</f>
        <v>Yes</v>
      </c>
      <c r="AB525" s="52" t="str">
        <f>Table1[[#This Row],[Standard Opt/Mandatory]]</f>
        <v>Opt</v>
      </c>
      <c r="AC525" s="52" t="str">
        <f>Table1[[#This Row],[Standard code for all incident types (Y/N)]]</f>
        <v>Yes</v>
      </c>
      <c r="AD525" s="52" t="str">
        <f>Table1[[#This Row],[Standard Opt/Mandatory]]</f>
        <v>Opt</v>
      </c>
      <c r="AE525" s="52" t="s">
        <v>1561</v>
      </c>
      <c r="AF525" s="52" t="s">
        <v>1746</v>
      </c>
      <c r="AG525" s="52"/>
    </row>
    <row r="526" spans="1:33" ht="15" customHeight="1" x14ac:dyDescent="0.25">
      <c r="A526" s="52">
        <f t="shared" si="169"/>
        <v>4</v>
      </c>
      <c r="B526" s="52">
        <f t="shared" si="170"/>
        <v>3</v>
      </c>
      <c r="C526" s="52">
        <f t="shared" si="171"/>
        <v>2</v>
      </c>
      <c r="D526" s="52" t="str">
        <f t="shared" si="172"/>
        <v/>
      </c>
      <c r="E526" s="61" t="str">
        <f t="shared" si="168"/>
        <v>4.3.2</v>
      </c>
      <c r="F526" s="52" t="s">
        <v>2695</v>
      </c>
      <c r="G526" s="52" t="str">
        <f t="shared" si="184"/>
        <v>4 - Process based codes</v>
      </c>
      <c r="H526" s="52" t="s">
        <v>397</v>
      </c>
      <c r="I526" s="52" t="str">
        <f t="shared" si="185"/>
        <v>4.3 - Prescribing</v>
      </c>
      <c r="J526" s="52" t="s">
        <v>1512</v>
      </c>
      <c r="K526" s="52" t="str">
        <f t="shared" si="186"/>
        <v>4.3.2 - Cross-over mismatching between patients and medicines</v>
      </c>
      <c r="L526" s="52"/>
      <c r="M526" s="52" t="str">
        <f t="shared" si="187"/>
        <v/>
      </c>
      <c r="N526" s="56" t="str">
        <f t="shared" si="188"/>
        <v>Cross-over mismatching between patients and medicines</v>
      </c>
      <c r="O526" s="56" t="str">
        <f>Table1[Full Reference Number]&amp;" - "&amp;Table1[Final Code level Name]</f>
        <v>4.3.2 - Cross-over mismatching between patients and medicines</v>
      </c>
      <c r="P526" s="60"/>
      <c r="Q526" s="52" t="s">
        <v>1747</v>
      </c>
      <c r="R526" s="52" t="s">
        <v>47</v>
      </c>
      <c r="S526" s="52" t="s">
        <v>1726</v>
      </c>
      <c r="T526" s="52" t="s">
        <v>1561</v>
      </c>
      <c r="U526" s="52" t="str">
        <f>Table1[[#This Row],[Standard code for all incident types (Y/N)]]</f>
        <v>Yes</v>
      </c>
      <c r="V526" s="52" t="s">
        <v>1726</v>
      </c>
      <c r="W526" s="52" t="s">
        <v>1561</v>
      </c>
      <c r="X526" s="52" t="s">
        <v>1746</v>
      </c>
      <c r="Y526" s="52" t="s">
        <v>1561</v>
      </c>
      <c r="Z526" s="52" t="s">
        <v>1746</v>
      </c>
      <c r="AA526" s="52" t="str">
        <f>Table1[[#This Row],[Standard code for all incident types (Y/N)]]</f>
        <v>Yes</v>
      </c>
      <c r="AB526" s="52" t="str">
        <f>Table1[[#This Row],[Standard Opt/Mandatory]]</f>
        <v>Opt</v>
      </c>
      <c r="AC526" s="52" t="str">
        <f>Table1[[#This Row],[Standard code for all incident types (Y/N)]]</f>
        <v>Yes</v>
      </c>
      <c r="AD526" s="52" t="str">
        <f>Table1[[#This Row],[Standard Opt/Mandatory]]</f>
        <v>Opt</v>
      </c>
      <c r="AE526" s="52" t="s">
        <v>1561</v>
      </c>
      <c r="AF526" s="52" t="s">
        <v>1746</v>
      </c>
      <c r="AG526" s="52"/>
    </row>
    <row r="527" spans="1:33" ht="15" customHeight="1" x14ac:dyDescent="0.25">
      <c r="A527" s="52">
        <f t="shared" si="169"/>
        <v>4</v>
      </c>
      <c r="B527" s="52">
        <f t="shared" si="170"/>
        <v>3</v>
      </c>
      <c r="C527" s="52">
        <f t="shared" si="171"/>
        <v>3</v>
      </c>
      <c r="D527" s="52" t="str">
        <f t="shared" si="172"/>
        <v/>
      </c>
      <c r="E527" s="61" t="str">
        <f t="shared" si="168"/>
        <v>4.3.3</v>
      </c>
      <c r="F527" s="52" t="s">
        <v>2695</v>
      </c>
      <c r="G527" s="52" t="str">
        <f t="shared" si="184"/>
        <v>4 - Process based codes</v>
      </c>
      <c r="H527" s="52" t="s">
        <v>397</v>
      </c>
      <c r="I527" s="52" t="str">
        <f t="shared" si="185"/>
        <v>4.3 - Prescribing</v>
      </c>
      <c r="J527" s="52" t="s">
        <v>1514</v>
      </c>
      <c r="K527" s="52" t="str">
        <f t="shared" si="186"/>
        <v>4.3.3 - Prescription incomplete or unclear</v>
      </c>
      <c r="L527" s="52"/>
      <c r="M527" s="52" t="str">
        <f t="shared" si="187"/>
        <v/>
      </c>
      <c r="N527" s="56" t="str">
        <f t="shared" si="188"/>
        <v>Prescription incomplete or unclear</v>
      </c>
      <c r="O527" s="56" t="str">
        <f>Table1[Full Reference Number]&amp;" - "&amp;Table1[Final Code level Name]</f>
        <v>4.3.3 - Prescription incomplete or unclear</v>
      </c>
      <c r="P527" s="60"/>
      <c r="Q527" s="52" t="s">
        <v>837</v>
      </c>
      <c r="R527" s="52" t="s">
        <v>47</v>
      </c>
      <c r="S527" s="52" t="s">
        <v>1726</v>
      </c>
      <c r="T527" s="52" t="s">
        <v>1561</v>
      </c>
      <c r="U527" s="52" t="s">
        <v>1561</v>
      </c>
      <c r="V527" s="52" t="s">
        <v>1746</v>
      </c>
      <c r="W527" s="52" t="s">
        <v>1561</v>
      </c>
      <c r="X527" s="52" t="s">
        <v>1746</v>
      </c>
      <c r="Y527" s="52" t="s">
        <v>1561</v>
      </c>
      <c r="Z527" s="52" t="s">
        <v>1746</v>
      </c>
      <c r="AA527" s="52" t="str">
        <f>Table1[[#This Row],[Standard code for all incident types (Y/N)]]</f>
        <v>Yes</v>
      </c>
      <c r="AB527" s="52" t="str">
        <f>Table1[[#This Row],[Standard Opt/Mandatory]]</f>
        <v>Opt</v>
      </c>
      <c r="AC527" s="52" t="str">
        <f>Table1[[#This Row],[Standard code for all incident types (Y/N)]]</f>
        <v>Yes</v>
      </c>
      <c r="AD527" s="52" t="str">
        <f>Table1[[#This Row],[Standard Opt/Mandatory]]</f>
        <v>Opt</v>
      </c>
      <c r="AE527" s="52" t="s">
        <v>1561</v>
      </c>
      <c r="AF527" s="52" t="s">
        <v>1746</v>
      </c>
      <c r="AG527" s="52" t="s">
        <v>1513</v>
      </c>
    </row>
    <row r="528" spans="1:33" ht="15" customHeight="1" x14ac:dyDescent="0.25">
      <c r="A528" s="52">
        <f t="shared" si="169"/>
        <v>4</v>
      </c>
      <c r="B528" s="52">
        <f t="shared" si="170"/>
        <v>3</v>
      </c>
      <c r="C528" s="52">
        <f t="shared" si="171"/>
        <v>3</v>
      </c>
      <c r="D528" s="52">
        <f t="shared" si="172"/>
        <v>1</v>
      </c>
      <c r="E528" s="61" t="str">
        <f t="shared" si="168"/>
        <v>4.3.3.1</v>
      </c>
      <c r="F528" s="52" t="s">
        <v>2695</v>
      </c>
      <c r="G528" s="52" t="str">
        <f t="shared" si="184"/>
        <v>4 - Process based codes</v>
      </c>
      <c r="H528" s="52" t="s">
        <v>397</v>
      </c>
      <c r="I528" s="52" t="str">
        <f t="shared" si="185"/>
        <v>4.3 - Prescribing</v>
      </c>
      <c r="J528" s="52" t="s">
        <v>1514</v>
      </c>
      <c r="K528" s="52" t="str">
        <f t="shared" si="186"/>
        <v>4.3.3 - Prescription incomplete or unclear</v>
      </c>
      <c r="L528" s="52" t="s">
        <v>1188</v>
      </c>
      <c r="M528" s="52" t="str">
        <f t="shared" si="187"/>
        <v>4.3.3.1 - Wrong or unclear dose or strength on prescription</v>
      </c>
      <c r="N528" s="56" t="str">
        <f t="shared" si="188"/>
        <v>Wrong or unclear dose or strength on prescription</v>
      </c>
      <c r="O528" s="56" t="str">
        <f>Table1[Full Reference Number]&amp;" - "&amp;Table1[Final Code level Name]</f>
        <v>4.3.3.1 - Wrong or unclear dose or strength on prescription</v>
      </c>
      <c r="P528" s="60"/>
      <c r="Q528" s="52" t="s">
        <v>1747</v>
      </c>
      <c r="R528" s="52" t="s">
        <v>47</v>
      </c>
      <c r="S528" s="52" t="s">
        <v>1726</v>
      </c>
      <c r="T528" s="52" t="s">
        <v>1561</v>
      </c>
      <c r="U528" s="52" t="s">
        <v>1561</v>
      </c>
      <c r="V528" s="52" t="s">
        <v>1746</v>
      </c>
      <c r="W528" s="52" t="s">
        <v>1561</v>
      </c>
      <c r="X528" s="52" t="s">
        <v>1746</v>
      </c>
      <c r="Y528" s="52" t="s">
        <v>1561</v>
      </c>
      <c r="Z528" s="52" t="s">
        <v>1746</v>
      </c>
      <c r="AA528" s="52" t="str">
        <f>Table1[[#This Row],[Standard code for all incident types (Y/N)]]</f>
        <v>Yes</v>
      </c>
      <c r="AB528" s="52" t="str">
        <f>Table1[[#This Row],[Standard Opt/Mandatory]]</f>
        <v>Opt</v>
      </c>
      <c r="AC528" s="52" t="str">
        <f>Table1[[#This Row],[Standard code for all incident types (Y/N)]]</f>
        <v>Yes</v>
      </c>
      <c r="AD528" s="52" t="str">
        <f>Table1[[#This Row],[Standard Opt/Mandatory]]</f>
        <v>Opt</v>
      </c>
      <c r="AE528" s="52" t="s">
        <v>1561</v>
      </c>
      <c r="AF528" s="52" t="s">
        <v>1746</v>
      </c>
      <c r="AG528" s="52"/>
    </row>
    <row r="529" spans="1:33" ht="15" customHeight="1" x14ac:dyDescent="0.25">
      <c r="A529" s="52">
        <f t="shared" si="169"/>
        <v>4</v>
      </c>
      <c r="B529" s="52">
        <f t="shared" si="170"/>
        <v>3</v>
      </c>
      <c r="C529" s="52">
        <f t="shared" si="171"/>
        <v>3</v>
      </c>
      <c r="D529" s="52">
        <f t="shared" si="172"/>
        <v>2</v>
      </c>
      <c r="E529" s="61" t="str">
        <f t="shared" ref="E529:E592" si="189">A529&amp;IF(B529="","","."&amp;B529)&amp;IF(C529="","","."&amp;C529)&amp;IF(D529="","","."&amp;D529)</f>
        <v>4.3.3.2</v>
      </c>
      <c r="F529" s="52" t="s">
        <v>2695</v>
      </c>
      <c r="G529" s="52" t="str">
        <f t="shared" si="184"/>
        <v>4 - Process based codes</v>
      </c>
      <c r="H529" s="52" t="s">
        <v>397</v>
      </c>
      <c r="I529" s="52" t="str">
        <f t="shared" si="185"/>
        <v>4.3 - Prescribing</v>
      </c>
      <c r="J529" s="52" t="s">
        <v>1514</v>
      </c>
      <c r="K529" s="52" t="str">
        <f t="shared" si="186"/>
        <v>4.3.3 - Prescription incomplete or unclear</v>
      </c>
      <c r="L529" s="52" t="s">
        <v>2869</v>
      </c>
      <c r="M529" s="52" t="str">
        <f t="shared" si="187"/>
        <v>4.3.3.2 - Wrong or unclear drug, device or ancillary prescribed/requested</v>
      </c>
      <c r="N529" s="56" t="str">
        <f t="shared" si="188"/>
        <v>Wrong or unclear drug, device or ancillary prescribed/requested</v>
      </c>
      <c r="O529" s="56" t="str">
        <f>Table1[Full Reference Number]&amp;" - "&amp;Table1[Final Code level Name]</f>
        <v>4.3.3.2 - Wrong or unclear drug, device or ancillary prescribed/requested</v>
      </c>
      <c r="P529" s="60"/>
      <c r="Q529" s="52" t="s">
        <v>1747</v>
      </c>
      <c r="R529" s="52" t="s">
        <v>47</v>
      </c>
      <c r="S529" s="52" t="s">
        <v>1726</v>
      </c>
      <c r="T529" s="52" t="s">
        <v>1561</v>
      </c>
      <c r="U529" s="52" t="s">
        <v>1561</v>
      </c>
      <c r="V529" s="52" t="s">
        <v>1746</v>
      </c>
      <c r="W529" s="52" t="s">
        <v>1561</v>
      </c>
      <c r="X529" s="52" t="s">
        <v>1746</v>
      </c>
      <c r="Y529" s="52" t="s">
        <v>1561</v>
      </c>
      <c r="Z529" s="52" t="s">
        <v>1746</v>
      </c>
      <c r="AA529" s="52" t="str">
        <f>Table1[[#This Row],[Standard code for all incident types (Y/N)]]</f>
        <v>Yes</v>
      </c>
      <c r="AB529" s="52" t="str">
        <f>Table1[[#This Row],[Standard Opt/Mandatory]]</f>
        <v>Opt</v>
      </c>
      <c r="AC529" s="52" t="str">
        <f>Table1[[#This Row],[Standard code for all incident types (Y/N)]]</f>
        <v>Yes</v>
      </c>
      <c r="AD529" s="52" t="str">
        <f>Table1[[#This Row],[Standard Opt/Mandatory]]</f>
        <v>Opt</v>
      </c>
      <c r="AE529" s="52" t="s">
        <v>1561</v>
      </c>
      <c r="AF529" s="52" t="s">
        <v>1746</v>
      </c>
      <c r="AG529" s="52"/>
    </row>
    <row r="530" spans="1:33" ht="15" customHeight="1" x14ac:dyDescent="0.25">
      <c r="A530" s="52">
        <f t="shared" si="169"/>
        <v>4</v>
      </c>
      <c r="B530" s="52">
        <f t="shared" si="170"/>
        <v>3</v>
      </c>
      <c r="C530" s="52">
        <f t="shared" si="171"/>
        <v>3</v>
      </c>
      <c r="D530" s="52">
        <f t="shared" si="172"/>
        <v>3</v>
      </c>
      <c r="E530" s="61" t="str">
        <f t="shared" si="189"/>
        <v>4.3.3.3</v>
      </c>
      <c r="F530" s="52" t="s">
        <v>2695</v>
      </c>
      <c r="G530" s="52" t="str">
        <f t="shared" si="184"/>
        <v>4 - Process based codes</v>
      </c>
      <c r="H530" s="52" t="s">
        <v>397</v>
      </c>
      <c r="I530" s="52" t="str">
        <f t="shared" si="185"/>
        <v>4.3 - Prescribing</v>
      </c>
      <c r="J530" s="52" t="s">
        <v>1514</v>
      </c>
      <c r="K530" s="52" t="str">
        <f t="shared" si="186"/>
        <v>4.3.3 - Prescription incomplete or unclear</v>
      </c>
      <c r="L530" s="52" t="s">
        <v>1190</v>
      </c>
      <c r="M530" s="52" t="str">
        <f t="shared" si="187"/>
        <v>4.3.3.3 - Wrong or unclear formulation on prescription</v>
      </c>
      <c r="N530" s="56" t="str">
        <f t="shared" si="188"/>
        <v>Wrong or unclear formulation on prescription</v>
      </c>
      <c r="O530" s="56" t="str">
        <f>Table1[Full Reference Number]&amp;" - "&amp;Table1[Final Code level Name]</f>
        <v>4.3.3.3 - Wrong or unclear formulation on prescription</v>
      </c>
      <c r="P530" s="60"/>
      <c r="Q530" s="52" t="s">
        <v>1747</v>
      </c>
      <c r="R530" s="52" t="s">
        <v>47</v>
      </c>
      <c r="S530" s="52" t="s">
        <v>1726</v>
      </c>
      <c r="T530" s="52" t="s">
        <v>1561</v>
      </c>
      <c r="U530" s="52" t="s">
        <v>1561</v>
      </c>
      <c r="V530" s="52" t="s">
        <v>1746</v>
      </c>
      <c r="W530" s="52" t="s">
        <v>1561</v>
      </c>
      <c r="X530" s="52" t="s">
        <v>1746</v>
      </c>
      <c r="Y530" s="52" t="s">
        <v>1561</v>
      </c>
      <c r="Z530" s="52" t="s">
        <v>1746</v>
      </c>
      <c r="AA530" s="52" t="str">
        <f>Table1[[#This Row],[Standard code for all incident types (Y/N)]]</f>
        <v>Yes</v>
      </c>
      <c r="AB530" s="52" t="str">
        <f>Table1[[#This Row],[Standard Opt/Mandatory]]</f>
        <v>Opt</v>
      </c>
      <c r="AC530" s="52" t="str">
        <f>Table1[[#This Row],[Standard code for all incident types (Y/N)]]</f>
        <v>Yes</v>
      </c>
      <c r="AD530" s="52" t="str">
        <f>Table1[[#This Row],[Standard Opt/Mandatory]]</f>
        <v>Opt</v>
      </c>
      <c r="AE530" s="52" t="s">
        <v>1561</v>
      </c>
      <c r="AF530" s="52" t="s">
        <v>1746</v>
      </c>
      <c r="AG530" s="52"/>
    </row>
    <row r="531" spans="1:33" ht="15" customHeight="1" x14ac:dyDescent="0.25">
      <c r="A531" s="52">
        <f t="shared" si="169"/>
        <v>4</v>
      </c>
      <c r="B531" s="52">
        <f t="shared" si="170"/>
        <v>3</v>
      </c>
      <c r="C531" s="52">
        <f t="shared" si="171"/>
        <v>3</v>
      </c>
      <c r="D531" s="52">
        <f t="shared" si="172"/>
        <v>4</v>
      </c>
      <c r="E531" s="61" t="str">
        <f t="shared" si="189"/>
        <v>4.3.3.4</v>
      </c>
      <c r="F531" s="52" t="s">
        <v>2695</v>
      </c>
      <c r="G531" s="52" t="str">
        <f t="shared" si="184"/>
        <v>4 - Process based codes</v>
      </c>
      <c r="H531" s="52" t="s">
        <v>397</v>
      </c>
      <c r="I531" s="52" t="str">
        <f t="shared" si="185"/>
        <v>4.3 - Prescribing</v>
      </c>
      <c r="J531" s="52" t="s">
        <v>1514</v>
      </c>
      <c r="K531" s="52" t="str">
        <f t="shared" si="186"/>
        <v>4.3.3 - Prescription incomplete or unclear</v>
      </c>
      <c r="L531" s="52" t="s">
        <v>1191</v>
      </c>
      <c r="M531" s="52" t="str">
        <f t="shared" si="187"/>
        <v>4.3.3.4 - Wrong or unclear dose frequency on prescription</v>
      </c>
      <c r="N531" s="56" t="str">
        <f t="shared" si="188"/>
        <v>Wrong or unclear dose frequency on prescription</v>
      </c>
      <c r="O531" s="56" t="str">
        <f>Table1[Full Reference Number]&amp;" - "&amp;Table1[Final Code level Name]</f>
        <v>4.3.3.4 - Wrong or unclear dose frequency on prescription</v>
      </c>
      <c r="P531" s="60"/>
      <c r="Q531" s="52" t="s">
        <v>1747</v>
      </c>
      <c r="R531" s="52" t="s">
        <v>47</v>
      </c>
      <c r="S531" s="52" t="s">
        <v>1726</v>
      </c>
      <c r="T531" s="52" t="s">
        <v>1561</v>
      </c>
      <c r="U531" s="52" t="s">
        <v>1561</v>
      </c>
      <c r="V531" s="52" t="s">
        <v>1746</v>
      </c>
      <c r="W531" s="52" t="s">
        <v>1561</v>
      </c>
      <c r="X531" s="52" t="s">
        <v>1746</v>
      </c>
      <c r="Y531" s="52" t="s">
        <v>1561</v>
      </c>
      <c r="Z531" s="52" t="s">
        <v>1746</v>
      </c>
      <c r="AA531" s="52" t="str">
        <f>Table1[[#This Row],[Standard code for all incident types (Y/N)]]</f>
        <v>Yes</v>
      </c>
      <c r="AB531" s="52" t="str">
        <f>Table1[[#This Row],[Standard Opt/Mandatory]]</f>
        <v>Opt</v>
      </c>
      <c r="AC531" s="52" t="str">
        <f>Table1[[#This Row],[Standard code for all incident types (Y/N)]]</f>
        <v>Yes</v>
      </c>
      <c r="AD531" s="52" t="str">
        <f>Table1[[#This Row],[Standard Opt/Mandatory]]</f>
        <v>Opt</v>
      </c>
      <c r="AE531" s="52" t="s">
        <v>1561</v>
      </c>
      <c r="AF531" s="52" t="s">
        <v>1746</v>
      </c>
      <c r="AG531" s="52"/>
    </row>
    <row r="532" spans="1:33" ht="15" customHeight="1" x14ac:dyDescent="0.25">
      <c r="A532" s="52">
        <f t="shared" si="169"/>
        <v>4</v>
      </c>
      <c r="B532" s="52">
        <f t="shared" si="170"/>
        <v>3</v>
      </c>
      <c r="C532" s="52">
        <f t="shared" si="171"/>
        <v>3</v>
      </c>
      <c r="D532" s="52">
        <f t="shared" si="172"/>
        <v>5</v>
      </c>
      <c r="E532" s="61" t="str">
        <f t="shared" si="189"/>
        <v>4.3.3.5</v>
      </c>
      <c r="F532" s="52" t="s">
        <v>2695</v>
      </c>
      <c r="G532" s="52" t="str">
        <f t="shared" si="184"/>
        <v>4 - Process based codes</v>
      </c>
      <c r="H532" s="52" t="s">
        <v>397</v>
      </c>
      <c r="I532" s="52" t="str">
        <f t="shared" si="185"/>
        <v>4.3 - Prescribing</v>
      </c>
      <c r="J532" s="52" t="s">
        <v>1514</v>
      </c>
      <c r="K532" s="52" t="str">
        <f t="shared" si="186"/>
        <v>4.3.3 - Prescription incomplete or unclear</v>
      </c>
      <c r="L532" s="52" t="s">
        <v>1192</v>
      </c>
      <c r="M532" s="52" t="str">
        <f t="shared" si="187"/>
        <v>4.3.3.5 - Wrong or unclear quantity or delivery frequency on prescription</v>
      </c>
      <c r="N532" s="56" t="str">
        <f t="shared" si="188"/>
        <v>Wrong or unclear quantity or delivery frequency on prescription</v>
      </c>
      <c r="O532" s="56" t="str">
        <f>Table1[Full Reference Number]&amp;" - "&amp;Table1[Final Code level Name]</f>
        <v>4.3.3.5 - Wrong or unclear quantity or delivery frequency on prescription</v>
      </c>
      <c r="P532" s="60"/>
      <c r="Q532" s="52" t="s">
        <v>1747</v>
      </c>
      <c r="R532" s="52" t="s">
        <v>47</v>
      </c>
      <c r="S532" s="52" t="s">
        <v>1726</v>
      </c>
      <c r="T532" s="52" t="s">
        <v>1561</v>
      </c>
      <c r="U532" s="52" t="s">
        <v>1561</v>
      </c>
      <c r="V532" s="52" t="s">
        <v>1746</v>
      </c>
      <c r="W532" s="52" t="s">
        <v>1561</v>
      </c>
      <c r="X532" s="52" t="s">
        <v>1746</v>
      </c>
      <c r="Y532" s="52" t="s">
        <v>1561</v>
      </c>
      <c r="Z532" s="52" t="s">
        <v>1746</v>
      </c>
      <c r="AA532" s="52" t="str">
        <f>Table1[[#This Row],[Standard code for all incident types (Y/N)]]</f>
        <v>Yes</v>
      </c>
      <c r="AB532" s="52" t="str">
        <f>Table1[[#This Row],[Standard Opt/Mandatory]]</f>
        <v>Opt</v>
      </c>
      <c r="AC532" s="52" t="str">
        <f>Table1[[#This Row],[Standard code for all incident types (Y/N)]]</f>
        <v>Yes</v>
      </c>
      <c r="AD532" s="52" t="str">
        <f>Table1[[#This Row],[Standard Opt/Mandatory]]</f>
        <v>Opt</v>
      </c>
      <c r="AE532" s="52" t="s">
        <v>1561</v>
      </c>
      <c r="AF532" s="52" t="s">
        <v>1746</v>
      </c>
      <c r="AG532" s="52"/>
    </row>
    <row r="533" spans="1:33" ht="15" customHeight="1" x14ac:dyDescent="0.25">
      <c r="A533" s="52">
        <f t="shared" si="169"/>
        <v>4</v>
      </c>
      <c r="B533" s="52">
        <f t="shared" si="170"/>
        <v>3</v>
      </c>
      <c r="C533" s="52">
        <f t="shared" si="171"/>
        <v>3</v>
      </c>
      <c r="D533" s="52">
        <f t="shared" si="172"/>
        <v>6</v>
      </c>
      <c r="E533" s="61" t="str">
        <f t="shared" si="189"/>
        <v>4.3.3.6</v>
      </c>
      <c r="F533" s="52" t="s">
        <v>2695</v>
      </c>
      <c r="G533" s="52" t="str">
        <f t="shared" si="184"/>
        <v>4 - Process based codes</v>
      </c>
      <c r="H533" s="52" t="s">
        <v>397</v>
      </c>
      <c r="I533" s="52" t="str">
        <f t="shared" si="185"/>
        <v>4.3 - Prescribing</v>
      </c>
      <c r="J533" s="52" t="s">
        <v>1514</v>
      </c>
      <c r="K533" s="52" t="str">
        <f t="shared" si="186"/>
        <v>4.3.3 - Prescription incomplete or unclear</v>
      </c>
      <c r="L533" s="52" t="s">
        <v>1193</v>
      </c>
      <c r="M533" s="52" t="str">
        <f t="shared" si="187"/>
        <v>4.3.3.6 - Wrong or unclear route of supply (e.g. outpatient dispensing vs homecare)</v>
      </c>
      <c r="N533" s="56" t="str">
        <f t="shared" si="188"/>
        <v>Wrong or unclear route of supply (e.g. outpatient dispensing vs homecare)</v>
      </c>
      <c r="O533" s="56" t="str">
        <f>Table1[Full Reference Number]&amp;" - "&amp;Table1[Final Code level Name]</f>
        <v>4.3.3.6 - Wrong or unclear route of supply (e.g. outpatient dispensing vs homecare)</v>
      </c>
      <c r="P533" s="60"/>
      <c r="Q533" s="52" t="s">
        <v>1747</v>
      </c>
      <c r="R533" s="52" t="s">
        <v>47</v>
      </c>
      <c r="S533" s="52" t="s">
        <v>1726</v>
      </c>
      <c r="T533" s="52" t="s">
        <v>1561</v>
      </c>
      <c r="U533" s="52" t="s">
        <v>1561</v>
      </c>
      <c r="V533" s="52" t="s">
        <v>1746</v>
      </c>
      <c r="W533" s="52" t="s">
        <v>1561</v>
      </c>
      <c r="X533" s="52" t="s">
        <v>1746</v>
      </c>
      <c r="Y533" s="52" t="s">
        <v>1561</v>
      </c>
      <c r="Z533" s="52" t="s">
        <v>1746</v>
      </c>
      <c r="AA533" s="52" t="str">
        <f>Table1[[#This Row],[Standard code for all incident types (Y/N)]]</f>
        <v>Yes</v>
      </c>
      <c r="AB533" s="52" t="str">
        <f>Table1[[#This Row],[Standard Opt/Mandatory]]</f>
        <v>Opt</v>
      </c>
      <c r="AC533" s="52" t="str">
        <f>Table1[[#This Row],[Standard code for all incident types (Y/N)]]</f>
        <v>Yes</v>
      </c>
      <c r="AD533" s="52" t="str">
        <f>Table1[[#This Row],[Standard Opt/Mandatory]]</f>
        <v>Opt</v>
      </c>
      <c r="AE533" s="52" t="s">
        <v>1561</v>
      </c>
      <c r="AF533" s="52" t="s">
        <v>1746</v>
      </c>
      <c r="AG533" s="52"/>
    </row>
    <row r="534" spans="1:33" ht="15" customHeight="1" x14ac:dyDescent="0.25">
      <c r="A534" s="52">
        <f t="shared" si="169"/>
        <v>4</v>
      </c>
      <c r="B534" s="52">
        <f t="shared" si="170"/>
        <v>3</v>
      </c>
      <c r="C534" s="52">
        <f t="shared" si="171"/>
        <v>3</v>
      </c>
      <c r="D534" s="52">
        <f t="shared" si="172"/>
        <v>7</v>
      </c>
      <c r="E534" s="61" t="str">
        <f t="shared" si="189"/>
        <v>4.3.3.7</v>
      </c>
      <c r="F534" s="52" t="s">
        <v>2695</v>
      </c>
      <c r="G534" s="52" t="str">
        <f t="shared" ref="G534" si="190">A534&amp;" - "&amp;F534</f>
        <v>4 - Process based codes</v>
      </c>
      <c r="H534" s="52" t="s">
        <v>397</v>
      </c>
      <c r="I534" s="52" t="str">
        <f t="shared" ref="I534" si="191">IF(B534="","",A534&amp;"."&amp;B534&amp;" - "&amp;H534)</f>
        <v>4.3 - Prescribing</v>
      </c>
      <c r="J534" s="52" t="s">
        <v>1514</v>
      </c>
      <c r="K534" s="52" t="str">
        <f t="shared" ref="K534" si="192">IF(C534="","",A534&amp;"."&amp;B534&amp;"."&amp;C534&amp;" - "&amp;J534)</f>
        <v>4.3.3 - Prescription incomplete or unclear</v>
      </c>
      <c r="L534" s="52" t="s">
        <v>2870</v>
      </c>
      <c r="M534" s="52" t="str">
        <f t="shared" ref="M534" si="193">IF(D534="","",A534&amp;"."&amp;B534&amp;"."&amp;C534&amp;"."&amp;D534&amp;" - "&amp;L534)</f>
        <v>4.3.3.7 - Missing drug, device, ancillary</v>
      </c>
      <c r="N534" s="56" t="str">
        <f t="shared" ref="N534" si="194">IF(NOT(ISBLANK(L534)),L534,
IF(NOT(ISBLANK(J534)),J534,
IF(NOT(ISBLANK(H534)),H534,
IF(NOT(ISBLANK(F534)),F534))))</f>
        <v>Missing drug, device, ancillary</v>
      </c>
      <c r="O534" s="56" t="str">
        <f>Table1[Full Reference Number]&amp;" - "&amp;Table1[Final Code level Name]</f>
        <v>4.3.3.7 - Missing drug, device, ancillary</v>
      </c>
      <c r="P534" s="60"/>
      <c r="Q534" s="52" t="s">
        <v>1747</v>
      </c>
      <c r="R534" s="52" t="s">
        <v>47</v>
      </c>
      <c r="S534" s="52" t="s">
        <v>1726</v>
      </c>
      <c r="T534" s="52" t="s">
        <v>1561</v>
      </c>
      <c r="U534" s="52" t="s">
        <v>1561</v>
      </c>
      <c r="V534" s="52" t="s">
        <v>1746</v>
      </c>
      <c r="W534" s="52" t="s">
        <v>1561</v>
      </c>
      <c r="X534" s="52" t="s">
        <v>1746</v>
      </c>
      <c r="Y534" s="52" t="s">
        <v>1561</v>
      </c>
      <c r="Z534" s="52" t="s">
        <v>1746</v>
      </c>
      <c r="AA534" s="52" t="str">
        <f>Table1[[#This Row],[Standard code for all incident types (Y/N)]]</f>
        <v>Yes</v>
      </c>
      <c r="AB534" s="52" t="str">
        <f>Table1[[#This Row],[Standard Opt/Mandatory]]</f>
        <v>Opt</v>
      </c>
      <c r="AC534" s="52" t="str">
        <f>Table1[[#This Row],[Standard code for all incident types (Y/N)]]</f>
        <v>Yes</v>
      </c>
      <c r="AD534" s="52" t="str">
        <f>Table1[[#This Row],[Standard Opt/Mandatory]]</f>
        <v>Opt</v>
      </c>
      <c r="AE534" s="52" t="s">
        <v>1561</v>
      </c>
      <c r="AF534" s="52" t="s">
        <v>1746</v>
      </c>
      <c r="AG534" s="52"/>
    </row>
    <row r="535" spans="1:33" ht="15" customHeight="1" x14ac:dyDescent="0.25">
      <c r="A535" s="52">
        <f t="shared" ref="A535:A598" si="195">IF(F535&lt;&gt;F534,A534+1,A534)</f>
        <v>4</v>
      </c>
      <c r="B535" s="52">
        <f t="shared" ref="B535:B598" si="196">IF(ISERROR(IF(ISBLANK(H535),"",IF(F535&lt;&gt;F534,1,IF(H535&lt;&gt;H534,B534+1,B534)))),1,IF(ISBLANK(H535),"",IF(F535&lt;&gt;F534,1,IF(H535&lt;&gt;H534,B534+1,B534))))</f>
        <v>3</v>
      </c>
      <c r="C535" s="52">
        <f t="shared" ref="C535:C598" si="197">IF(ISERROR(IF(ISBLANK(J535),"",IF(H535&lt;&gt;H534,1,IF(J535&lt;&gt;J534,C534+1,C534)))),1,IF(ISBLANK(J535),"",IF(H535&lt;&gt;H534,1,IF(J535&lt;&gt;J534,C534+1,C534))))</f>
        <v>3</v>
      </c>
      <c r="D535" s="52">
        <f t="shared" ref="D535:D598" si="198">IF(ISERROR(IF(ISBLANK(L535),"",IF(J535&lt;&gt;J534,1,IF(L535&lt;&gt;L534,D534+1,D534)))),1,IF(ISBLANK(L535),"",IF(J535&lt;&gt;J534,1,IF(L535&lt;&gt;L534,D534+1,D534))))</f>
        <v>8</v>
      </c>
      <c r="E535" s="61" t="str">
        <f t="shared" si="189"/>
        <v>4.3.3.8</v>
      </c>
      <c r="F535" s="52" t="s">
        <v>2695</v>
      </c>
      <c r="G535" s="52" t="str">
        <f t="shared" si="184"/>
        <v>4 - Process based codes</v>
      </c>
      <c r="H535" s="52" t="s">
        <v>397</v>
      </c>
      <c r="I535" s="52" t="str">
        <f t="shared" si="185"/>
        <v>4.3 - Prescribing</v>
      </c>
      <c r="J535" s="52" t="s">
        <v>1514</v>
      </c>
      <c r="K535" s="52" t="str">
        <f t="shared" si="186"/>
        <v>4.3.3 - Prescription incomplete or unclear</v>
      </c>
      <c r="L535" s="52" t="s">
        <v>1194</v>
      </c>
      <c r="M535" s="52" t="str">
        <f t="shared" si="187"/>
        <v>4.3.3.8 - Prescription not signed</v>
      </c>
      <c r="N535" s="56" t="str">
        <f t="shared" si="188"/>
        <v>Prescription not signed</v>
      </c>
      <c r="O535" s="56" t="str">
        <f>Table1[Full Reference Number]&amp;" - "&amp;Table1[Final Code level Name]</f>
        <v>4.3.3.8 - Prescription not signed</v>
      </c>
      <c r="P535" s="60"/>
      <c r="Q535" s="52" t="s">
        <v>1747</v>
      </c>
      <c r="R535" s="52" t="s">
        <v>47</v>
      </c>
      <c r="S535" s="52" t="s">
        <v>1726</v>
      </c>
      <c r="T535" s="52" t="s">
        <v>1561</v>
      </c>
      <c r="U535" s="52" t="s">
        <v>1561</v>
      </c>
      <c r="V535" s="52" t="s">
        <v>1746</v>
      </c>
      <c r="W535" s="52" t="s">
        <v>1561</v>
      </c>
      <c r="X535" s="52" t="s">
        <v>1746</v>
      </c>
      <c r="Y535" s="52" t="s">
        <v>1561</v>
      </c>
      <c r="Z535" s="52" t="s">
        <v>1746</v>
      </c>
      <c r="AA535" s="52" t="str">
        <f>Table1[[#This Row],[Standard code for all incident types (Y/N)]]</f>
        <v>Yes</v>
      </c>
      <c r="AB535" s="52" t="str">
        <f>Table1[[#This Row],[Standard Opt/Mandatory]]</f>
        <v>Opt</v>
      </c>
      <c r="AC535" s="52" t="str">
        <f>Table1[[#This Row],[Standard code for all incident types (Y/N)]]</f>
        <v>Yes</v>
      </c>
      <c r="AD535" s="52" t="str">
        <f>Table1[[#This Row],[Standard Opt/Mandatory]]</f>
        <v>Opt</v>
      </c>
      <c r="AE535" s="52" t="s">
        <v>1561</v>
      </c>
      <c r="AF535" s="52" t="s">
        <v>1746</v>
      </c>
      <c r="AG535" s="52"/>
    </row>
    <row r="536" spans="1:33" ht="15" customHeight="1" x14ac:dyDescent="0.25">
      <c r="A536" s="52">
        <f t="shared" si="195"/>
        <v>4</v>
      </c>
      <c r="B536" s="52">
        <f t="shared" si="196"/>
        <v>3</v>
      </c>
      <c r="C536" s="52">
        <f t="shared" si="197"/>
        <v>3</v>
      </c>
      <c r="D536" s="52">
        <f t="shared" si="198"/>
        <v>9</v>
      </c>
      <c r="E536" s="61" t="str">
        <f t="shared" si="189"/>
        <v>4.3.3.9</v>
      </c>
      <c r="F536" s="52" t="s">
        <v>2695</v>
      </c>
      <c r="G536" s="52" t="str">
        <f t="shared" si="184"/>
        <v>4 - Process based codes</v>
      </c>
      <c r="H536" s="52" t="s">
        <v>397</v>
      </c>
      <c r="I536" s="52" t="str">
        <f t="shared" si="185"/>
        <v>4.3 - Prescribing</v>
      </c>
      <c r="J536" s="52" t="s">
        <v>1514</v>
      </c>
      <c r="K536" s="52" t="str">
        <f t="shared" si="186"/>
        <v>4.3.3 - Prescription incomplete or unclear</v>
      </c>
      <c r="L536" s="52" t="s">
        <v>1195</v>
      </c>
      <c r="M536" s="52" t="str">
        <f t="shared" si="187"/>
        <v>4.3.3.9 - Prescription not dated</v>
      </c>
      <c r="N536" s="56" t="str">
        <f t="shared" si="188"/>
        <v>Prescription not dated</v>
      </c>
      <c r="O536" s="56" t="str">
        <f>Table1[Full Reference Number]&amp;" - "&amp;Table1[Final Code level Name]</f>
        <v>4.3.3.9 - Prescription not dated</v>
      </c>
      <c r="P536" s="60"/>
      <c r="Q536" s="52" t="s">
        <v>1747</v>
      </c>
      <c r="R536" s="52" t="s">
        <v>47</v>
      </c>
      <c r="S536" s="52" t="s">
        <v>1726</v>
      </c>
      <c r="T536" s="52" t="s">
        <v>1561</v>
      </c>
      <c r="U536" s="52" t="s">
        <v>1561</v>
      </c>
      <c r="V536" s="52" t="s">
        <v>1746</v>
      </c>
      <c r="W536" s="52" t="s">
        <v>1561</v>
      </c>
      <c r="X536" s="52" t="s">
        <v>1746</v>
      </c>
      <c r="Y536" s="52" t="s">
        <v>1561</v>
      </c>
      <c r="Z536" s="52" t="s">
        <v>1746</v>
      </c>
      <c r="AA536" s="52" t="str">
        <f>Table1[[#This Row],[Standard code for all incident types (Y/N)]]</f>
        <v>Yes</v>
      </c>
      <c r="AB536" s="52" t="str">
        <f>Table1[[#This Row],[Standard Opt/Mandatory]]</f>
        <v>Opt</v>
      </c>
      <c r="AC536" s="52" t="str">
        <f>Table1[[#This Row],[Standard code for all incident types (Y/N)]]</f>
        <v>Yes</v>
      </c>
      <c r="AD536" s="52" t="str">
        <f>Table1[[#This Row],[Standard Opt/Mandatory]]</f>
        <v>Opt</v>
      </c>
      <c r="AE536" s="52" t="s">
        <v>1561</v>
      </c>
      <c r="AF536" s="52" t="s">
        <v>1746</v>
      </c>
      <c r="AG536" s="52"/>
    </row>
    <row r="537" spans="1:33" ht="15" customHeight="1" x14ac:dyDescent="0.25">
      <c r="A537" s="52">
        <f t="shared" si="195"/>
        <v>4</v>
      </c>
      <c r="B537" s="52">
        <f t="shared" si="196"/>
        <v>3</v>
      </c>
      <c r="C537" s="52">
        <f t="shared" si="197"/>
        <v>3</v>
      </c>
      <c r="D537" s="52">
        <f t="shared" si="198"/>
        <v>10</v>
      </c>
      <c r="E537" s="61" t="str">
        <f t="shared" si="189"/>
        <v>4.3.3.10</v>
      </c>
      <c r="F537" s="52" t="s">
        <v>2695</v>
      </c>
      <c r="G537" s="52" t="str">
        <f t="shared" si="184"/>
        <v>4 - Process based codes</v>
      </c>
      <c r="H537" s="52" t="s">
        <v>397</v>
      </c>
      <c r="I537" s="52" t="str">
        <f t="shared" si="185"/>
        <v>4.3 - Prescribing</v>
      </c>
      <c r="J537" s="52" t="s">
        <v>1514</v>
      </c>
      <c r="K537" s="52" t="str">
        <f t="shared" si="186"/>
        <v>4.3.3 - Prescription incomplete or unclear</v>
      </c>
      <c r="L537" s="52" t="s">
        <v>1196</v>
      </c>
      <c r="M537" s="52" t="str">
        <f t="shared" si="187"/>
        <v>4.3.3.10 - Prescriber not identifiable</v>
      </c>
      <c r="N537" s="56" t="str">
        <f t="shared" si="188"/>
        <v>Prescriber not identifiable</v>
      </c>
      <c r="O537" s="56" t="str">
        <f>Table1[Full Reference Number]&amp;" - "&amp;Table1[Final Code level Name]</f>
        <v>4.3.3.10 - Prescriber not identifiable</v>
      </c>
      <c r="P537" s="60"/>
      <c r="Q537" s="52" t="s">
        <v>1747</v>
      </c>
      <c r="R537" s="52" t="s">
        <v>47</v>
      </c>
      <c r="S537" s="52" t="s">
        <v>1726</v>
      </c>
      <c r="T537" s="52" t="s">
        <v>1561</v>
      </c>
      <c r="U537" s="52" t="s">
        <v>1561</v>
      </c>
      <c r="V537" s="52" t="s">
        <v>1746</v>
      </c>
      <c r="W537" s="52" t="s">
        <v>1561</v>
      </c>
      <c r="X537" s="52" t="s">
        <v>1746</v>
      </c>
      <c r="Y537" s="52" t="s">
        <v>1561</v>
      </c>
      <c r="Z537" s="52" t="s">
        <v>1746</v>
      </c>
      <c r="AA537" s="52" t="str">
        <f>Table1[[#This Row],[Standard code for all incident types (Y/N)]]</f>
        <v>Yes</v>
      </c>
      <c r="AB537" s="52" t="str">
        <f>Table1[[#This Row],[Standard Opt/Mandatory]]</f>
        <v>Opt</v>
      </c>
      <c r="AC537" s="52" t="str">
        <f>Table1[[#This Row],[Standard code for all incident types (Y/N)]]</f>
        <v>Yes</v>
      </c>
      <c r="AD537" s="52" t="str">
        <f>Table1[[#This Row],[Standard Opt/Mandatory]]</f>
        <v>Opt</v>
      </c>
      <c r="AE537" s="52" t="s">
        <v>1561</v>
      </c>
      <c r="AF537" s="52" t="s">
        <v>1746</v>
      </c>
      <c r="AG537" s="52"/>
    </row>
    <row r="538" spans="1:33" ht="15" customHeight="1" x14ac:dyDescent="0.25">
      <c r="A538" s="52">
        <f t="shared" si="195"/>
        <v>4</v>
      </c>
      <c r="B538" s="52">
        <f t="shared" si="196"/>
        <v>3</v>
      </c>
      <c r="C538" s="52">
        <f t="shared" si="197"/>
        <v>3</v>
      </c>
      <c r="D538" s="52">
        <f t="shared" si="198"/>
        <v>11</v>
      </c>
      <c r="E538" s="61" t="str">
        <f t="shared" si="189"/>
        <v>4.3.3.11</v>
      </c>
      <c r="F538" s="52" t="s">
        <v>2695</v>
      </c>
      <c r="G538" s="52" t="str">
        <f t="shared" si="184"/>
        <v>4 - Process based codes</v>
      </c>
      <c r="H538" s="52" t="s">
        <v>397</v>
      </c>
      <c r="I538" s="52" t="str">
        <f t="shared" si="185"/>
        <v>4.3 - Prescribing</v>
      </c>
      <c r="J538" s="52" t="s">
        <v>1514</v>
      </c>
      <c r="K538" s="52" t="str">
        <f t="shared" si="186"/>
        <v>4.3.3 - Prescription incomplete or unclear</v>
      </c>
      <c r="L538" s="52" t="s">
        <v>1197</v>
      </c>
      <c r="M538" s="52" t="str">
        <f t="shared" si="187"/>
        <v>4.3.3.11 - Handwritten prescription difficult to read</v>
      </c>
      <c r="N538" s="56" t="str">
        <f t="shared" si="188"/>
        <v>Handwritten prescription difficult to read</v>
      </c>
      <c r="O538" s="56" t="str">
        <f>Table1[Full Reference Number]&amp;" - "&amp;Table1[Final Code level Name]</f>
        <v>4.3.3.11 - Handwritten prescription difficult to read</v>
      </c>
      <c r="P538" s="60"/>
      <c r="Q538" s="52" t="s">
        <v>1747</v>
      </c>
      <c r="R538" s="52" t="s">
        <v>47</v>
      </c>
      <c r="S538" s="52" t="s">
        <v>1726</v>
      </c>
      <c r="T538" s="52" t="s">
        <v>1561</v>
      </c>
      <c r="U538" s="52" t="s">
        <v>1561</v>
      </c>
      <c r="V538" s="52" t="s">
        <v>1746</v>
      </c>
      <c r="W538" s="52" t="s">
        <v>1561</v>
      </c>
      <c r="X538" s="52" t="s">
        <v>1746</v>
      </c>
      <c r="Y538" s="52" t="s">
        <v>1561</v>
      </c>
      <c r="Z538" s="52" t="s">
        <v>1746</v>
      </c>
      <c r="AA538" s="52" t="str">
        <f>Table1[[#This Row],[Standard code for all incident types (Y/N)]]</f>
        <v>Yes</v>
      </c>
      <c r="AB538" s="52" t="str">
        <f>Table1[[#This Row],[Standard Opt/Mandatory]]</f>
        <v>Opt</v>
      </c>
      <c r="AC538" s="52" t="str">
        <f>Table1[[#This Row],[Standard code for all incident types (Y/N)]]</f>
        <v>Yes</v>
      </c>
      <c r="AD538" s="52" t="str">
        <f>Table1[[#This Row],[Standard Opt/Mandatory]]</f>
        <v>Opt</v>
      </c>
      <c r="AE538" s="52" t="s">
        <v>1561</v>
      </c>
      <c r="AF538" s="52" t="s">
        <v>1746</v>
      </c>
      <c r="AG538" s="52"/>
    </row>
    <row r="539" spans="1:33" ht="15" customHeight="1" x14ac:dyDescent="0.25">
      <c r="A539" s="52">
        <f t="shared" si="195"/>
        <v>4</v>
      </c>
      <c r="B539" s="52">
        <f t="shared" si="196"/>
        <v>3</v>
      </c>
      <c r="C539" s="52">
        <f t="shared" si="197"/>
        <v>3</v>
      </c>
      <c r="D539" s="52">
        <f t="shared" si="198"/>
        <v>12</v>
      </c>
      <c r="E539" s="61" t="str">
        <f t="shared" si="189"/>
        <v>4.3.3.12</v>
      </c>
      <c r="F539" s="52" t="s">
        <v>2695</v>
      </c>
      <c r="G539" s="52" t="str">
        <f t="shared" si="184"/>
        <v>4 - Process based codes</v>
      </c>
      <c r="H539" s="52" t="s">
        <v>397</v>
      </c>
      <c r="I539" s="52" t="str">
        <f t="shared" si="185"/>
        <v>4.3 - Prescribing</v>
      </c>
      <c r="J539" s="52" t="s">
        <v>1514</v>
      </c>
      <c r="K539" s="52" t="str">
        <f t="shared" si="186"/>
        <v>4.3.3 - Prescription incomplete or unclear</v>
      </c>
      <c r="L539" s="52" t="s">
        <v>1198</v>
      </c>
      <c r="M539" s="52" t="str">
        <f t="shared" si="187"/>
        <v>4.3.3.12 - Wrong / omitted verbal patient directions / insufficient counselling</v>
      </c>
      <c r="N539" s="56" t="str">
        <f t="shared" si="188"/>
        <v>Wrong / omitted verbal patient directions / insufficient counselling</v>
      </c>
      <c r="O539" s="56" t="str">
        <f>Table1[Full Reference Number]&amp;" - "&amp;Table1[Final Code level Name]</f>
        <v>4.3.3.12 - Wrong / omitted verbal patient directions / insufficient counselling</v>
      </c>
      <c r="P539" s="60"/>
      <c r="Q539" s="52" t="s">
        <v>1747</v>
      </c>
      <c r="R539" s="52" t="s">
        <v>47</v>
      </c>
      <c r="S539" s="52" t="s">
        <v>1726</v>
      </c>
      <c r="T539" s="52" t="s">
        <v>1561</v>
      </c>
      <c r="U539" s="52" t="s">
        <v>1561</v>
      </c>
      <c r="V539" s="52" t="s">
        <v>1746</v>
      </c>
      <c r="W539" s="52" t="s">
        <v>1561</v>
      </c>
      <c r="X539" s="52" t="s">
        <v>1746</v>
      </c>
      <c r="Y539" s="52" t="s">
        <v>1561</v>
      </c>
      <c r="Z539" s="52" t="s">
        <v>1746</v>
      </c>
      <c r="AA539" s="52" t="str">
        <f>Table1[[#This Row],[Standard code for all incident types (Y/N)]]</f>
        <v>Yes</v>
      </c>
      <c r="AB539" s="52" t="str">
        <f>Table1[[#This Row],[Standard Opt/Mandatory]]</f>
        <v>Opt</v>
      </c>
      <c r="AC539" s="52" t="str">
        <f>Table1[[#This Row],[Standard code for all incident types (Y/N)]]</f>
        <v>Yes</v>
      </c>
      <c r="AD539" s="52" t="str">
        <f>Table1[[#This Row],[Standard Opt/Mandatory]]</f>
        <v>Opt</v>
      </c>
      <c r="AE539" s="52" t="s">
        <v>1561</v>
      </c>
      <c r="AF539" s="52" t="s">
        <v>1746</v>
      </c>
      <c r="AG539" s="52"/>
    </row>
    <row r="540" spans="1:33" ht="15" customHeight="1" x14ac:dyDescent="0.25">
      <c r="A540" s="52">
        <f t="shared" si="195"/>
        <v>4</v>
      </c>
      <c r="B540" s="52">
        <f t="shared" si="196"/>
        <v>3</v>
      </c>
      <c r="C540" s="52">
        <f t="shared" si="197"/>
        <v>4</v>
      </c>
      <c r="D540" s="52" t="str">
        <f t="shared" si="198"/>
        <v/>
      </c>
      <c r="E540" s="61" t="str">
        <f t="shared" si="189"/>
        <v>4.3.4</v>
      </c>
      <c r="F540" s="52" t="s">
        <v>2695</v>
      </c>
      <c r="G540" s="52" t="str">
        <f t="shared" ref="G540:G603" si="199">A540&amp;" - "&amp;F540</f>
        <v>4 - Process based codes</v>
      </c>
      <c r="H540" s="52" t="s">
        <v>397</v>
      </c>
      <c r="I540" s="52" t="str">
        <f t="shared" ref="I540:I603" si="200">IF(B540="","",A540&amp;"."&amp;B540&amp;" - "&amp;H540)</f>
        <v>4.3 - Prescribing</v>
      </c>
      <c r="J540" s="52" t="s">
        <v>2766</v>
      </c>
      <c r="K540" s="52" t="str">
        <f t="shared" ref="K540:K603" si="201">IF(C540="","",A540&amp;"."&amp;B540&amp;"."&amp;C540&amp;" - "&amp;J540)</f>
        <v>4.3.4 - Clinical check incomplete or unclear on prescription</v>
      </c>
      <c r="L540" s="52"/>
      <c r="M540" s="52" t="str">
        <f t="shared" ref="M540:M603" si="202">IF(D540="","",A540&amp;"."&amp;B540&amp;"."&amp;C540&amp;"."&amp;D540&amp;" - "&amp;L540)</f>
        <v/>
      </c>
      <c r="N540" s="56" t="str">
        <f t="shared" ref="N540:N603" si="203">IF(NOT(ISBLANK(L540)),L540,
IF(NOT(ISBLANK(J540)),J540,
IF(NOT(ISBLANK(H540)),H540,
IF(NOT(ISBLANK(F540)),F540))))</f>
        <v>Clinical check incomplete or unclear on prescription</v>
      </c>
      <c r="O540" s="56" t="str">
        <f>Table1[Full Reference Number]&amp;" - "&amp;Table1[Final Code level Name]</f>
        <v>4.3.4 - Clinical check incomplete or unclear on prescription</v>
      </c>
      <c r="P540" s="60"/>
      <c r="Q540" s="52" t="s">
        <v>837</v>
      </c>
      <c r="R540" s="52" t="s">
        <v>47</v>
      </c>
      <c r="S540" s="52" t="s">
        <v>1726</v>
      </c>
      <c r="T540" s="52" t="s">
        <v>1561</v>
      </c>
      <c r="U540" s="52" t="s">
        <v>1561</v>
      </c>
      <c r="V540" s="52" t="s">
        <v>1746</v>
      </c>
      <c r="W540" s="52" t="s">
        <v>1561</v>
      </c>
      <c r="X540" s="52" t="s">
        <v>1746</v>
      </c>
      <c r="Y540" s="52" t="s">
        <v>1561</v>
      </c>
      <c r="Z540" s="52" t="s">
        <v>1746</v>
      </c>
      <c r="AA540" s="52" t="str">
        <f>Table1[[#This Row],[Standard code for all incident types (Y/N)]]</f>
        <v>Yes</v>
      </c>
      <c r="AB540" s="52" t="str">
        <f>Table1[[#This Row],[Standard Opt/Mandatory]]</f>
        <v>Opt</v>
      </c>
      <c r="AC540" s="52" t="str">
        <f>Table1[[#This Row],[Standard code for all incident types (Y/N)]]</f>
        <v>Yes</v>
      </c>
      <c r="AD540" s="52" t="str">
        <f>Table1[[#This Row],[Standard Opt/Mandatory]]</f>
        <v>Opt</v>
      </c>
      <c r="AE540" s="52" t="s">
        <v>1561</v>
      </c>
      <c r="AF540" s="52" t="s">
        <v>1746</v>
      </c>
      <c r="AG540" s="52" t="s">
        <v>1515</v>
      </c>
    </row>
    <row r="541" spans="1:33" ht="15" customHeight="1" x14ac:dyDescent="0.25">
      <c r="A541" s="52">
        <f t="shared" si="195"/>
        <v>4</v>
      </c>
      <c r="B541" s="52">
        <f t="shared" si="196"/>
        <v>3</v>
      </c>
      <c r="C541" s="52">
        <f t="shared" si="197"/>
        <v>4</v>
      </c>
      <c r="D541" s="52">
        <f t="shared" si="198"/>
        <v>1</v>
      </c>
      <c r="E541" s="61" t="str">
        <f t="shared" si="189"/>
        <v>4.3.4.1</v>
      </c>
      <c r="F541" s="52" t="s">
        <v>2695</v>
      </c>
      <c r="G541" s="52" t="str">
        <f t="shared" si="199"/>
        <v>4 - Process based codes</v>
      </c>
      <c r="H541" s="52" t="s">
        <v>397</v>
      </c>
      <c r="I541" s="52" t="str">
        <f t="shared" si="200"/>
        <v>4.3 - Prescribing</v>
      </c>
      <c r="J541" s="52" t="s">
        <v>2766</v>
      </c>
      <c r="K541" s="52" t="str">
        <f t="shared" si="201"/>
        <v>4.3.4 - Clinical check incomplete or unclear on prescription</v>
      </c>
      <c r="L541" s="52" t="s">
        <v>1200</v>
      </c>
      <c r="M541" s="52" t="str">
        <f t="shared" si="202"/>
        <v>4.3.4.1 - Clinical check record not completed</v>
      </c>
      <c r="N541" s="56" t="str">
        <f t="shared" si="203"/>
        <v>Clinical check record not completed</v>
      </c>
      <c r="O541" s="56" t="str">
        <f>Table1[Full Reference Number]&amp;" - "&amp;Table1[Final Code level Name]</f>
        <v>4.3.4.1 - Clinical check record not completed</v>
      </c>
      <c r="P541" s="60"/>
      <c r="Q541" s="52" t="s">
        <v>1747</v>
      </c>
      <c r="R541" s="52" t="s">
        <v>47</v>
      </c>
      <c r="S541" s="52" t="s">
        <v>1726</v>
      </c>
      <c r="T541" s="52" t="s">
        <v>1561</v>
      </c>
      <c r="U541" s="52" t="s">
        <v>1561</v>
      </c>
      <c r="V541" s="52" t="s">
        <v>1746</v>
      </c>
      <c r="W541" s="52" t="s">
        <v>1561</v>
      </c>
      <c r="X541" s="52" t="s">
        <v>1746</v>
      </c>
      <c r="Y541" s="52" t="s">
        <v>1561</v>
      </c>
      <c r="Z541" s="52" t="s">
        <v>1746</v>
      </c>
      <c r="AA541" s="52" t="str">
        <f>Table1[[#This Row],[Standard code for all incident types (Y/N)]]</f>
        <v>Yes</v>
      </c>
      <c r="AB541" s="52" t="str">
        <f>Table1[[#This Row],[Standard Opt/Mandatory]]</f>
        <v>Opt</v>
      </c>
      <c r="AC541" s="52" t="str">
        <f>Table1[[#This Row],[Standard code for all incident types (Y/N)]]</f>
        <v>Yes</v>
      </c>
      <c r="AD541" s="52" t="str">
        <f>Table1[[#This Row],[Standard Opt/Mandatory]]</f>
        <v>Opt</v>
      </c>
      <c r="AE541" s="52" t="s">
        <v>1561</v>
      </c>
      <c r="AF541" s="52" t="s">
        <v>1746</v>
      </c>
      <c r="AG541" s="52"/>
    </row>
    <row r="542" spans="1:33" ht="15" customHeight="1" x14ac:dyDescent="0.25">
      <c r="A542" s="52">
        <f t="shared" si="195"/>
        <v>4</v>
      </c>
      <c r="B542" s="52">
        <f t="shared" si="196"/>
        <v>3</v>
      </c>
      <c r="C542" s="52">
        <f t="shared" si="197"/>
        <v>4</v>
      </c>
      <c r="D542" s="52">
        <f t="shared" si="198"/>
        <v>2</v>
      </c>
      <c r="E542" s="61" t="str">
        <f t="shared" si="189"/>
        <v>4.3.4.2</v>
      </c>
      <c r="F542" s="52" t="s">
        <v>2695</v>
      </c>
      <c r="G542" s="52" t="str">
        <f t="shared" si="199"/>
        <v>4 - Process based codes</v>
      </c>
      <c r="H542" s="52" t="s">
        <v>397</v>
      </c>
      <c r="I542" s="52" t="str">
        <f t="shared" si="200"/>
        <v>4.3 - Prescribing</v>
      </c>
      <c r="J542" s="52" t="s">
        <v>2766</v>
      </c>
      <c r="K542" s="52" t="str">
        <f t="shared" si="201"/>
        <v>4.3.4 - Clinical check incomplete or unclear on prescription</v>
      </c>
      <c r="L542" s="52" t="s">
        <v>1201</v>
      </c>
      <c r="M542" s="52" t="str">
        <f t="shared" si="202"/>
        <v>4.3.4.2 - Clinical checker not identifiable</v>
      </c>
      <c r="N542" s="56" t="str">
        <f t="shared" si="203"/>
        <v>Clinical checker not identifiable</v>
      </c>
      <c r="O542" s="56" t="str">
        <f>Table1[Full Reference Number]&amp;" - "&amp;Table1[Final Code level Name]</f>
        <v>4.3.4.2 - Clinical checker not identifiable</v>
      </c>
      <c r="P542" s="60"/>
      <c r="Q542" s="52" t="s">
        <v>1747</v>
      </c>
      <c r="R542" s="52" t="s">
        <v>47</v>
      </c>
      <c r="S542" s="52" t="s">
        <v>1726</v>
      </c>
      <c r="T542" s="52" t="s">
        <v>1561</v>
      </c>
      <c r="U542" s="52" t="s">
        <v>1561</v>
      </c>
      <c r="V542" s="52" t="s">
        <v>1746</v>
      </c>
      <c r="W542" s="52" t="s">
        <v>1561</v>
      </c>
      <c r="X542" s="52" t="s">
        <v>1746</v>
      </c>
      <c r="Y542" s="52" t="s">
        <v>1561</v>
      </c>
      <c r="Z542" s="52" t="s">
        <v>1746</v>
      </c>
      <c r="AA542" s="52" t="str">
        <f>Table1[[#This Row],[Standard code for all incident types (Y/N)]]</f>
        <v>Yes</v>
      </c>
      <c r="AB542" s="52" t="str">
        <f>Table1[[#This Row],[Standard Opt/Mandatory]]</f>
        <v>Opt</v>
      </c>
      <c r="AC542" s="52" t="str">
        <f>Table1[[#This Row],[Standard code for all incident types (Y/N)]]</f>
        <v>Yes</v>
      </c>
      <c r="AD542" s="52" t="str">
        <f>Table1[[#This Row],[Standard Opt/Mandatory]]</f>
        <v>Opt</v>
      </c>
      <c r="AE542" s="52" t="s">
        <v>1561</v>
      </c>
      <c r="AF542" s="52" t="s">
        <v>1746</v>
      </c>
      <c r="AG542" s="52"/>
    </row>
    <row r="543" spans="1:33" ht="15" customHeight="1" x14ac:dyDescent="0.25">
      <c r="A543" s="52">
        <f t="shared" si="195"/>
        <v>4</v>
      </c>
      <c r="B543" s="52">
        <f t="shared" si="196"/>
        <v>3</v>
      </c>
      <c r="C543" s="52">
        <f t="shared" si="197"/>
        <v>5</v>
      </c>
      <c r="D543" s="52" t="str">
        <f t="shared" si="198"/>
        <v/>
      </c>
      <c r="E543" s="61" t="str">
        <f t="shared" si="189"/>
        <v>4.3.5</v>
      </c>
      <c r="F543" s="52" t="s">
        <v>2695</v>
      </c>
      <c r="G543" s="52" t="str">
        <f t="shared" si="199"/>
        <v>4 - Process based codes</v>
      </c>
      <c r="H543" s="52" t="s">
        <v>397</v>
      </c>
      <c r="I543" s="52" t="str">
        <f t="shared" si="200"/>
        <v>4.3 - Prescribing</v>
      </c>
      <c r="J543" s="52" t="s">
        <v>1202</v>
      </c>
      <c r="K543" s="52" t="str">
        <f t="shared" si="201"/>
        <v>4.3.5 - Clinical review insufficient</v>
      </c>
      <c r="L543" s="52"/>
      <c r="M543" s="52" t="str">
        <f t="shared" si="202"/>
        <v/>
      </c>
      <c r="N543" s="56" t="str">
        <f t="shared" si="203"/>
        <v>Clinical review insufficient</v>
      </c>
      <c r="O543" s="56" t="str">
        <f>Table1[Full Reference Number]&amp;" - "&amp;Table1[Final Code level Name]</f>
        <v>4.3.5 - Clinical review insufficient</v>
      </c>
      <c r="P543" s="60"/>
      <c r="Q543" s="52" t="s">
        <v>837</v>
      </c>
      <c r="R543" s="52" t="s">
        <v>47</v>
      </c>
      <c r="S543" s="52" t="s">
        <v>1726</v>
      </c>
      <c r="T543" s="52" t="s">
        <v>1561</v>
      </c>
      <c r="U543" s="52" t="s">
        <v>1561</v>
      </c>
      <c r="V543" s="52" t="s">
        <v>1746</v>
      </c>
      <c r="W543" s="52" t="s">
        <v>1561</v>
      </c>
      <c r="X543" s="52" t="s">
        <v>1746</v>
      </c>
      <c r="Y543" s="52" t="s">
        <v>1561</v>
      </c>
      <c r="Z543" s="52" t="s">
        <v>1746</v>
      </c>
      <c r="AA543" s="52" t="str">
        <f>Table1[[#This Row],[Standard code for all incident types (Y/N)]]</f>
        <v>Yes</v>
      </c>
      <c r="AB543" s="52" t="str">
        <f>Table1[[#This Row],[Standard Opt/Mandatory]]</f>
        <v>Opt</v>
      </c>
      <c r="AC543" s="52" t="str">
        <f>Table1[[#This Row],[Standard code for all incident types (Y/N)]]</f>
        <v>Yes</v>
      </c>
      <c r="AD543" s="52" t="str">
        <f>Table1[[#This Row],[Standard Opt/Mandatory]]</f>
        <v>Opt</v>
      </c>
      <c r="AE543" s="52" t="s">
        <v>1561</v>
      </c>
      <c r="AF543" s="52" t="s">
        <v>1746</v>
      </c>
      <c r="AG543" s="52"/>
    </row>
    <row r="544" spans="1:33" ht="15" customHeight="1" x14ac:dyDescent="0.25">
      <c r="A544" s="52">
        <f t="shared" si="195"/>
        <v>4</v>
      </c>
      <c r="B544" s="52">
        <f t="shared" si="196"/>
        <v>3</v>
      </c>
      <c r="C544" s="52">
        <f t="shared" si="197"/>
        <v>5</v>
      </c>
      <c r="D544" s="52">
        <f t="shared" si="198"/>
        <v>1</v>
      </c>
      <c r="E544" s="61" t="str">
        <f t="shared" si="189"/>
        <v>4.3.5.1</v>
      </c>
      <c r="F544" s="52" t="s">
        <v>2695</v>
      </c>
      <c r="G544" s="52" t="str">
        <f t="shared" si="199"/>
        <v>4 - Process based codes</v>
      </c>
      <c r="H544" s="52" t="s">
        <v>397</v>
      </c>
      <c r="I544" s="52" t="str">
        <f t="shared" si="200"/>
        <v>4.3 - Prescribing</v>
      </c>
      <c r="J544" s="52" t="s">
        <v>1202</v>
      </c>
      <c r="K544" s="52" t="str">
        <f t="shared" si="201"/>
        <v>4.3.5 - Clinical review insufficient</v>
      </c>
      <c r="L544" s="52" t="s">
        <v>1203</v>
      </c>
      <c r="M544" s="52" t="str">
        <f t="shared" si="202"/>
        <v>4.3.5.1 - Known allergy</v>
      </c>
      <c r="N544" s="56" t="str">
        <f t="shared" si="203"/>
        <v>Known allergy</v>
      </c>
      <c r="O544" s="56" t="str">
        <f>Table1[Full Reference Number]&amp;" - "&amp;Table1[Final Code level Name]</f>
        <v>4.3.5.1 - Known allergy</v>
      </c>
      <c r="P544" s="60"/>
      <c r="Q544" s="52" t="s">
        <v>1747</v>
      </c>
      <c r="R544" s="52" t="s">
        <v>47</v>
      </c>
      <c r="S544" s="52" t="s">
        <v>1726</v>
      </c>
      <c r="T544" s="52" t="s">
        <v>1561</v>
      </c>
      <c r="U544" s="52" t="s">
        <v>1561</v>
      </c>
      <c r="V544" s="52" t="s">
        <v>1746</v>
      </c>
      <c r="W544" s="52" t="s">
        <v>1561</v>
      </c>
      <c r="X544" s="52" t="s">
        <v>1746</v>
      </c>
      <c r="Y544" s="52" t="s">
        <v>1561</v>
      </c>
      <c r="Z544" s="52" t="s">
        <v>1746</v>
      </c>
      <c r="AA544" s="52" t="str">
        <f>Table1[[#This Row],[Standard code for all incident types (Y/N)]]</f>
        <v>Yes</v>
      </c>
      <c r="AB544" s="52" t="str">
        <f>Table1[[#This Row],[Standard Opt/Mandatory]]</f>
        <v>Opt</v>
      </c>
      <c r="AC544" s="52" t="str">
        <f>Table1[[#This Row],[Standard code for all incident types (Y/N)]]</f>
        <v>Yes</v>
      </c>
      <c r="AD544" s="52" t="str">
        <f>Table1[[#This Row],[Standard Opt/Mandatory]]</f>
        <v>Opt</v>
      </c>
      <c r="AE544" s="52" t="s">
        <v>1561</v>
      </c>
      <c r="AF544" s="52" t="s">
        <v>1746</v>
      </c>
      <c r="AG544" s="52"/>
    </row>
    <row r="545" spans="1:33" ht="15" customHeight="1" x14ac:dyDescent="0.25">
      <c r="A545" s="52">
        <f t="shared" si="195"/>
        <v>4</v>
      </c>
      <c r="B545" s="52">
        <f t="shared" si="196"/>
        <v>3</v>
      </c>
      <c r="C545" s="52">
        <f t="shared" si="197"/>
        <v>5</v>
      </c>
      <c r="D545" s="52">
        <f t="shared" si="198"/>
        <v>2</v>
      </c>
      <c r="E545" s="61" t="str">
        <f t="shared" si="189"/>
        <v>4.3.5.2</v>
      </c>
      <c r="F545" s="52" t="s">
        <v>2695</v>
      </c>
      <c r="G545" s="52" t="str">
        <f t="shared" si="199"/>
        <v>4 - Process based codes</v>
      </c>
      <c r="H545" s="52" t="s">
        <v>397</v>
      </c>
      <c r="I545" s="52" t="str">
        <f t="shared" si="200"/>
        <v>4.3 - Prescribing</v>
      </c>
      <c r="J545" s="52" t="s">
        <v>1202</v>
      </c>
      <c r="K545" s="52" t="str">
        <f t="shared" si="201"/>
        <v>4.3.5 - Clinical review insufficient</v>
      </c>
      <c r="L545" s="52" t="s">
        <v>1204</v>
      </c>
      <c r="M545" s="52" t="str">
        <f t="shared" si="202"/>
        <v>4.3.5.2 - Known contraindication</v>
      </c>
      <c r="N545" s="56" t="str">
        <f t="shared" si="203"/>
        <v>Known contraindication</v>
      </c>
      <c r="O545" s="56" t="str">
        <f>Table1[Full Reference Number]&amp;" - "&amp;Table1[Final Code level Name]</f>
        <v>4.3.5.2 - Known contraindication</v>
      </c>
      <c r="P545" s="60"/>
      <c r="Q545" s="52" t="s">
        <v>1747</v>
      </c>
      <c r="R545" s="52" t="s">
        <v>47</v>
      </c>
      <c r="S545" s="52" t="s">
        <v>1726</v>
      </c>
      <c r="T545" s="52" t="s">
        <v>1561</v>
      </c>
      <c r="U545" s="52" t="s">
        <v>1561</v>
      </c>
      <c r="V545" s="52" t="s">
        <v>1746</v>
      </c>
      <c r="W545" s="52" t="s">
        <v>1561</v>
      </c>
      <c r="X545" s="52" t="s">
        <v>1746</v>
      </c>
      <c r="Y545" s="52" t="s">
        <v>1561</v>
      </c>
      <c r="Z545" s="52" t="s">
        <v>1746</v>
      </c>
      <c r="AA545" s="52" t="str">
        <f>Table1[[#This Row],[Standard code for all incident types (Y/N)]]</f>
        <v>Yes</v>
      </c>
      <c r="AB545" s="52" t="str">
        <f>Table1[[#This Row],[Standard Opt/Mandatory]]</f>
        <v>Opt</v>
      </c>
      <c r="AC545" s="52" t="str">
        <f>Table1[[#This Row],[Standard code for all incident types (Y/N)]]</f>
        <v>Yes</v>
      </c>
      <c r="AD545" s="52" t="str">
        <f>Table1[[#This Row],[Standard Opt/Mandatory]]</f>
        <v>Opt</v>
      </c>
      <c r="AE545" s="52" t="s">
        <v>1561</v>
      </c>
      <c r="AF545" s="52" t="s">
        <v>1746</v>
      </c>
      <c r="AG545" s="52"/>
    </row>
    <row r="546" spans="1:33" ht="15" customHeight="1" x14ac:dyDescent="0.25">
      <c r="A546" s="52">
        <f t="shared" si="195"/>
        <v>4</v>
      </c>
      <c r="B546" s="52">
        <f t="shared" si="196"/>
        <v>3</v>
      </c>
      <c r="C546" s="52">
        <f t="shared" si="197"/>
        <v>5</v>
      </c>
      <c r="D546" s="52">
        <f t="shared" si="198"/>
        <v>3</v>
      </c>
      <c r="E546" s="61" t="str">
        <f t="shared" si="189"/>
        <v>4.3.5.3</v>
      </c>
      <c r="F546" s="52" t="s">
        <v>2695</v>
      </c>
      <c r="G546" s="52" t="str">
        <f t="shared" si="199"/>
        <v>4 - Process based codes</v>
      </c>
      <c r="H546" s="52" t="s">
        <v>397</v>
      </c>
      <c r="I546" s="52" t="str">
        <f t="shared" si="200"/>
        <v>4.3 - Prescribing</v>
      </c>
      <c r="J546" s="52" t="s">
        <v>1202</v>
      </c>
      <c r="K546" s="52" t="str">
        <f t="shared" si="201"/>
        <v>4.3.5 - Clinical review insufficient</v>
      </c>
      <c r="L546" s="52" t="s">
        <v>1205</v>
      </c>
      <c r="M546" s="52" t="str">
        <f t="shared" si="202"/>
        <v>4.3.5.3 - Other clinical review error (e.g. dose not adjusted in line with test results)</v>
      </c>
      <c r="N546" s="56" t="str">
        <f t="shared" si="203"/>
        <v>Other clinical review error (e.g. dose not adjusted in line with test results)</v>
      </c>
      <c r="O546" s="56" t="str">
        <f>Table1[Full Reference Number]&amp;" - "&amp;Table1[Final Code level Name]</f>
        <v>4.3.5.3 - Other clinical review error (e.g. dose not adjusted in line with test results)</v>
      </c>
      <c r="P546" s="60"/>
      <c r="Q546" s="52" t="s">
        <v>1747</v>
      </c>
      <c r="R546" s="52" t="s">
        <v>47</v>
      </c>
      <c r="S546" s="52" t="s">
        <v>1726</v>
      </c>
      <c r="T546" s="52" t="s">
        <v>1561</v>
      </c>
      <c r="U546" s="52" t="s">
        <v>1561</v>
      </c>
      <c r="V546" s="52" t="s">
        <v>1746</v>
      </c>
      <c r="W546" s="52" t="s">
        <v>1561</v>
      </c>
      <c r="X546" s="52" t="s">
        <v>1746</v>
      </c>
      <c r="Y546" s="52" t="s">
        <v>1561</v>
      </c>
      <c r="Z546" s="52" t="s">
        <v>1746</v>
      </c>
      <c r="AA546" s="52" t="str">
        <f>Table1[[#This Row],[Standard code for all incident types (Y/N)]]</f>
        <v>Yes</v>
      </c>
      <c r="AB546" s="52" t="str">
        <f>Table1[[#This Row],[Standard Opt/Mandatory]]</f>
        <v>Opt</v>
      </c>
      <c r="AC546" s="52" t="str">
        <f>Table1[[#This Row],[Standard code for all incident types (Y/N)]]</f>
        <v>Yes</v>
      </c>
      <c r="AD546" s="52" t="str">
        <f>Table1[[#This Row],[Standard Opt/Mandatory]]</f>
        <v>Opt</v>
      </c>
      <c r="AE546" s="52" t="s">
        <v>1561</v>
      </c>
      <c r="AF546" s="52" t="s">
        <v>1746</v>
      </c>
      <c r="AG546" s="52"/>
    </row>
    <row r="547" spans="1:33" ht="15" customHeight="1" x14ac:dyDescent="0.25">
      <c r="A547" s="52">
        <f t="shared" si="195"/>
        <v>4</v>
      </c>
      <c r="B547" s="52">
        <f t="shared" si="196"/>
        <v>3</v>
      </c>
      <c r="C547" s="52">
        <f t="shared" si="197"/>
        <v>6</v>
      </c>
      <c r="D547" s="52" t="str">
        <f t="shared" si="198"/>
        <v/>
      </c>
      <c r="E547" s="61" t="str">
        <f t="shared" si="189"/>
        <v>4.3.6</v>
      </c>
      <c r="F547" s="52" t="s">
        <v>2695</v>
      </c>
      <c r="G547" s="52" t="str">
        <f t="shared" si="199"/>
        <v>4 - Process based codes</v>
      </c>
      <c r="H547" s="52" t="s">
        <v>397</v>
      </c>
      <c r="I547" s="52" t="str">
        <f t="shared" si="200"/>
        <v>4.3 - Prescribing</v>
      </c>
      <c r="J547" s="52" t="s">
        <v>2767</v>
      </c>
      <c r="K547" s="52" t="str">
        <f t="shared" si="201"/>
        <v>4.3.6 - Purchase order / funding approval missing</v>
      </c>
      <c r="L547" s="52"/>
      <c r="M547" s="52" t="str">
        <f t="shared" si="202"/>
        <v/>
      </c>
      <c r="N547" s="56" t="str">
        <f t="shared" si="203"/>
        <v>Purchase order / funding approval missing</v>
      </c>
      <c r="O547" s="56" t="str">
        <f>Table1[Full Reference Number]&amp;" - "&amp;Table1[Final Code level Name]</f>
        <v>4.3.6 - Purchase order / funding approval missing</v>
      </c>
      <c r="P547" s="60"/>
      <c r="Q547" s="52" t="s">
        <v>1747</v>
      </c>
      <c r="R547" s="52" t="s">
        <v>47</v>
      </c>
      <c r="S547" s="52" t="s">
        <v>1726</v>
      </c>
      <c r="T547" s="52" t="s">
        <v>1561</v>
      </c>
      <c r="U547" s="52" t="s">
        <v>1561</v>
      </c>
      <c r="V547" s="52" t="s">
        <v>1746</v>
      </c>
      <c r="W547" s="52" t="s">
        <v>1561</v>
      </c>
      <c r="X547" s="52" t="s">
        <v>1746</v>
      </c>
      <c r="Y547" s="52" t="s">
        <v>1561</v>
      </c>
      <c r="Z547" s="52" t="s">
        <v>1746</v>
      </c>
      <c r="AA547" s="52" t="str">
        <f>Table1[[#This Row],[Standard code for all incident types (Y/N)]]</f>
        <v>Yes</v>
      </c>
      <c r="AB547" s="52" t="str">
        <f>Table1[[#This Row],[Standard Opt/Mandatory]]</f>
        <v>Opt</v>
      </c>
      <c r="AC547" s="52" t="str">
        <f>Table1[[#This Row],[Standard code for all incident types (Y/N)]]</f>
        <v>Yes</v>
      </c>
      <c r="AD547" s="52" t="str">
        <f>Table1[[#This Row],[Standard Opt/Mandatory]]</f>
        <v>Opt</v>
      </c>
      <c r="AE547" s="52" t="s">
        <v>1561</v>
      </c>
      <c r="AF547" s="52" t="s">
        <v>1746</v>
      </c>
      <c r="AG547" s="52" t="s">
        <v>1517</v>
      </c>
    </row>
    <row r="548" spans="1:33" s="49" customFormat="1" ht="15" customHeight="1" x14ac:dyDescent="0.25">
      <c r="A548" s="52">
        <f t="shared" si="195"/>
        <v>4</v>
      </c>
      <c r="B548" s="52">
        <f t="shared" si="196"/>
        <v>3</v>
      </c>
      <c r="C548" s="52">
        <f t="shared" si="197"/>
        <v>7</v>
      </c>
      <c r="D548" s="52" t="str">
        <f t="shared" si="198"/>
        <v/>
      </c>
      <c r="E548" s="61" t="str">
        <f t="shared" si="189"/>
        <v>4.3.7</v>
      </c>
      <c r="F548" s="52" t="s">
        <v>2695</v>
      </c>
      <c r="G548" s="52" t="str">
        <f t="shared" si="199"/>
        <v>4 - Process based codes</v>
      </c>
      <c r="H548" s="52" t="s">
        <v>397</v>
      </c>
      <c r="I548" s="52" t="str">
        <f t="shared" si="200"/>
        <v>4.3 - Prescribing</v>
      </c>
      <c r="J548" s="52" t="s">
        <v>1697</v>
      </c>
      <c r="K548" s="52" t="str">
        <f t="shared" si="201"/>
        <v>4.3.7 - Unclassified prescibing failure</v>
      </c>
      <c r="L548" s="52"/>
      <c r="M548" s="52" t="str">
        <f t="shared" si="202"/>
        <v/>
      </c>
      <c r="N548" s="56" t="str">
        <f t="shared" si="203"/>
        <v>Unclassified prescibing failure</v>
      </c>
      <c r="O548" s="56" t="str">
        <f>Table1[Full Reference Number]&amp;" - "&amp;Table1[Final Code level Name]</f>
        <v>4.3.7 - Unclassified prescibing failure</v>
      </c>
      <c r="P548" s="60"/>
      <c r="Q548" s="52" t="s">
        <v>1747</v>
      </c>
      <c r="R548" s="52" t="s">
        <v>47</v>
      </c>
      <c r="S548" s="52" t="s">
        <v>1726</v>
      </c>
      <c r="T548" s="52" t="s">
        <v>1561</v>
      </c>
      <c r="U548" s="52" t="str">
        <f>Table1[[#This Row],[Standard code for all incident types (Y/N)]]</f>
        <v>Yes</v>
      </c>
      <c r="V548" s="52" t="s">
        <v>1726</v>
      </c>
      <c r="W548" s="52" t="str">
        <f>Table1[[#This Row],[Standard code for all incident types (Y/N)]]</f>
        <v>Yes</v>
      </c>
      <c r="X548" s="52" t="str">
        <f>Table1[[#This Row],[Standard Opt/Mandatory]]</f>
        <v>Opt</v>
      </c>
      <c r="Y548" s="52" t="str">
        <f>Table1[[#This Row],[Standard code for all incident types (Y/N)]]</f>
        <v>Yes</v>
      </c>
      <c r="Z548" s="52" t="str">
        <f>Table1[[#This Row],[Standard Opt/Mandatory]]</f>
        <v>Opt</v>
      </c>
      <c r="AA548" s="52" t="str">
        <f>Table1[[#This Row],[Standard code for all incident types (Y/N)]]</f>
        <v>Yes</v>
      </c>
      <c r="AB548" s="52" t="str">
        <f>Table1[[#This Row],[Standard Opt/Mandatory]]</f>
        <v>Opt</v>
      </c>
      <c r="AC548" s="52" t="str">
        <f>Table1[[#This Row],[Standard code for all incident types (Y/N)]]</f>
        <v>Yes</v>
      </c>
      <c r="AD548" s="52" t="str">
        <f>Table1[[#This Row],[Standard Opt/Mandatory]]</f>
        <v>Opt</v>
      </c>
      <c r="AE548" s="52" t="str">
        <f>Table1[[#This Row],[Standard code for all incident types (Y/N)]]</f>
        <v>Yes</v>
      </c>
      <c r="AF548" s="52" t="str">
        <f>Table1[[#This Row],[Standard Opt/Mandatory]]</f>
        <v>Opt</v>
      </c>
      <c r="AG548" s="52"/>
    </row>
    <row r="549" spans="1:33" s="49" customFormat="1" ht="15" customHeight="1" x14ac:dyDescent="0.25">
      <c r="A549" s="52">
        <f t="shared" si="195"/>
        <v>4</v>
      </c>
      <c r="B549" s="52">
        <f t="shared" si="196"/>
        <v>4</v>
      </c>
      <c r="C549" s="52" t="str">
        <f t="shared" si="197"/>
        <v/>
      </c>
      <c r="D549" s="52" t="str">
        <f t="shared" si="198"/>
        <v/>
      </c>
      <c r="E549" s="61" t="str">
        <f t="shared" si="189"/>
        <v>4.4</v>
      </c>
      <c r="F549" s="52" t="s">
        <v>2695</v>
      </c>
      <c r="G549" s="52" t="str">
        <f t="shared" si="199"/>
        <v>4 - Process based codes</v>
      </c>
      <c r="H549" s="52" t="s">
        <v>2711</v>
      </c>
      <c r="I549" s="52" t="str">
        <f t="shared" si="200"/>
        <v>4.4 - Prescription management</v>
      </c>
      <c r="J549" s="52"/>
      <c r="K549" s="52" t="str">
        <f t="shared" si="201"/>
        <v/>
      </c>
      <c r="L549" s="52"/>
      <c r="M549" s="52" t="str">
        <f t="shared" si="202"/>
        <v/>
      </c>
      <c r="N549" s="56" t="str">
        <f t="shared" si="203"/>
        <v>Prescription management</v>
      </c>
      <c r="O549" s="56" t="str">
        <f>Table1[Full Reference Number]&amp;" - "&amp;Table1[Final Code level Name]</f>
        <v>4.4 - Prescription management</v>
      </c>
      <c r="P549" s="60" t="s">
        <v>1533</v>
      </c>
      <c r="Q549" s="52" t="s">
        <v>837</v>
      </c>
      <c r="R549" s="52" t="s">
        <v>47</v>
      </c>
      <c r="S549" s="52" t="s">
        <v>1730</v>
      </c>
      <c r="T549" s="52" t="s">
        <v>1561</v>
      </c>
      <c r="U549" s="52" t="str">
        <f>Table1[[#This Row],[Standard code for all incident types (Y/N)]]</f>
        <v>Yes</v>
      </c>
      <c r="V549" s="52" t="s">
        <v>1730</v>
      </c>
      <c r="W549" s="52" t="str">
        <f>Table1[[#This Row],[Standard code for all incident types (Y/N)]]</f>
        <v>Yes</v>
      </c>
      <c r="X549" s="52" t="str">
        <f>Table1[[#This Row],[Standard Opt/Mandatory]]</f>
        <v>Man unless N/a</v>
      </c>
      <c r="Y549" s="52" t="str">
        <f>Table1[[#This Row],[Standard code for all incident types (Y/N)]]</f>
        <v>Yes</v>
      </c>
      <c r="Z549" s="52" t="str">
        <f>Table1[[#This Row],[Standard Opt/Mandatory]]</f>
        <v>Man unless N/a</v>
      </c>
      <c r="AA549" s="52" t="str">
        <f>Table1[[#This Row],[Standard code for all incident types (Y/N)]]</f>
        <v>Yes</v>
      </c>
      <c r="AB549" s="52" t="str">
        <f>Table1[[#This Row],[Standard Opt/Mandatory]]</f>
        <v>Man unless N/a</v>
      </c>
      <c r="AC549" s="52" t="str">
        <f>Table1[[#This Row],[Standard code for all incident types (Y/N)]]</f>
        <v>Yes</v>
      </c>
      <c r="AD549" s="52" t="str">
        <f>Table1[[#This Row],[Standard Opt/Mandatory]]</f>
        <v>Man unless N/a</v>
      </c>
      <c r="AE549" s="52" t="str">
        <f>Table1[[#This Row],[Standard code for all incident types (Y/N)]]</f>
        <v>Yes</v>
      </c>
      <c r="AF549" s="52" t="str">
        <f>Table1[[#This Row],[Standard Opt/Mandatory]]</f>
        <v>Man unless N/a</v>
      </c>
      <c r="AG549" s="52" t="s">
        <v>2671</v>
      </c>
    </row>
    <row r="550" spans="1:33" ht="15" customHeight="1" x14ac:dyDescent="0.25">
      <c r="A550" s="52">
        <f t="shared" si="195"/>
        <v>4</v>
      </c>
      <c r="B550" s="52">
        <f t="shared" si="196"/>
        <v>4</v>
      </c>
      <c r="C550" s="52">
        <f t="shared" si="197"/>
        <v>1</v>
      </c>
      <c r="D550" s="52" t="str">
        <f t="shared" si="198"/>
        <v/>
      </c>
      <c r="E550" s="61" t="str">
        <f t="shared" si="189"/>
        <v>4.4.1</v>
      </c>
      <c r="F550" s="52" t="s">
        <v>2695</v>
      </c>
      <c r="G550" s="52" t="str">
        <f t="shared" si="199"/>
        <v>4 - Process based codes</v>
      </c>
      <c r="H550" s="52" t="s">
        <v>2711</v>
      </c>
      <c r="I550" s="52" t="str">
        <f t="shared" si="200"/>
        <v>4.4 - Prescription management</v>
      </c>
      <c r="J550" s="52" t="s">
        <v>1208</v>
      </c>
      <c r="K550" s="52" t="str">
        <f t="shared" si="201"/>
        <v>4.4.1 - Prescription / order data entry</v>
      </c>
      <c r="L550" s="52"/>
      <c r="M550" s="52" t="str">
        <f t="shared" si="202"/>
        <v/>
      </c>
      <c r="N550" s="56" t="str">
        <f t="shared" si="203"/>
        <v>Prescription / order data entry</v>
      </c>
      <c r="O550" s="56" t="str">
        <f>Table1[Full Reference Number]&amp;" - "&amp;Table1[Final Code level Name]</f>
        <v>4.4.1 - Prescription / order data entry</v>
      </c>
      <c r="P550" s="60"/>
      <c r="Q550" s="52" t="s">
        <v>837</v>
      </c>
      <c r="R550" s="52" t="s">
        <v>47</v>
      </c>
      <c r="S550" s="52" t="s">
        <v>1726</v>
      </c>
      <c r="T550" s="52" t="s">
        <v>1561</v>
      </c>
      <c r="U550" s="52" t="s">
        <v>1561</v>
      </c>
      <c r="V550" s="52" t="s">
        <v>1746</v>
      </c>
      <c r="W550" s="52" t="s">
        <v>1561</v>
      </c>
      <c r="X550" s="52" t="s">
        <v>1746</v>
      </c>
      <c r="Y550" s="52" t="s">
        <v>1561</v>
      </c>
      <c r="Z550" s="52" t="s">
        <v>1746</v>
      </c>
      <c r="AA550" s="52" t="str">
        <f>Table1[[#This Row],[Standard code for all incident types (Y/N)]]</f>
        <v>Yes</v>
      </c>
      <c r="AB550" s="52" t="str">
        <f>Table1[[#This Row],[Standard Opt/Mandatory]]</f>
        <v>Opt</v>
      </c>
      <c r="AC550" s="52" t="str">
        <f>Table1[[#This Row],[Standard code for all incident types (Y/N)]]</f>
        <v>Yes</v>
      </c>
      <c r="AD550" s="52" t="str">
        <f>Table1[[#This Row],[Standard Opt/Mandatory]]</f>
        <v>Opt</v>
      </c>
      <c r="AE550" s="52" t="s">
        <v>1561</v>
      </c>
      <c r="AF550" s="52" t="s">
        <v>1746</v>
      </c>
      <c r="AG550" s="52"/>
    </row>
    <row r="551" spans="1:33" ht="15" customHeight="1" x14ac:dyDescent="0.25">
      <c r="A551" s="52">
        <f t="shared" si="195"/>
        <v>4</v>
      </c>
      <c r="B551" s="52">
        <f t="shared" si="196"/>
        <v>4</v>
      </c>
      <c r="C551" s="52">
        <f t="shared" si="197"/>
        <v>1</v>
      </c>
      <c r="D551" s="52">
        <f t="shared" si="198"/>
        <v>1</v>
      </c>
      <c r="E551" s="61" t="str">
        <f t="shared" si="189"/>
        <v>4.4.1.1</v>
      </c>
      <c r="F551" s="52" t="s">
        <v>2695</v>
      </c>
      <c r="G551" s="52" t="str">
        <f t="shared" si="199"/>
        <v>4 - Process based codes</v>
      </c>
      <c r="H551" s="52" t="s">
        <v>2711</v>
      </c>
      <c r="I551" s="52" t="str">
        <f t="shared" si="200"/>
        <v>4.4 - Prescription management</v>
      </c>
      <c r="J551" s="52" t="s">
        <v>1208</v>
      </c>
      <c r="K551" s="52" t="str">
        <f t="shared" si="201"/>
        <v>4.4.1 - Prescription / order data entry</v>
      </c>
      <c r="L551" s="52" t="s">
        <v>1504</v>
      </c>
      <c r="M551" s="52" t="str">
        <f t="shared" si="202"/>
        <v>4.4.1.1 - Incorrect patient details</v>
      </c>
      <c r="N551" s="56" t="str">
        <f t="shared" si="203"/>
        <v>Incorrect patient details</v>
      </c>
      <c r="O551" s="56" t="str">
        <f>Table1[Full Reference Number]&amp;" - "&amp;Table1[Final Code level Name]</f>
        <v>4.4.1.1 - Incorrect patient details</v>
      </c>
      <c r="P551" s="60"/>
      <c r="Q551" s="52" t="s">
        <v>1747</v>
      </c>
      <c r="R551" s="52" t="s">
        <v>47</v>
      </c>
      <c r="S551" s="52" t="s">
        <v>1726</v>
      </c>
      <c r="T551" s="52" t="s">
        <v>1561</v>
      </c>
      <c r="U551" s="52" t="str">
        <f>Table1[[#This Row],[Standard code for all incident types (Y/N)]]</f>
        <v>Yes</v>
      </c>
      <c r="V551" s="52" t="s">
        <v>1726</v>
      </c>
      <c r="W551" s="52" t="s">
        <v>1561</v>
      </c>
      <c r="X551" s="52" t="s">
        <v>1746</v>
      </c>
      <c r="Y551" s="52" t="s">
        <v>1561</v>
      </c>
      <c r="Z551" s="52" t="s">
        <v>1746</v>
      </c>
      <c r="AA551" s="52" t="str">
        <f>Table1[[#This Row],[Standard code for all incident types (Y/N)]]</f>
        <v>Yes</v>
      </c>
      <c r="AB551" s="52" t="str">
        <f>Table1[[#This Row],[Standard Opt/Mandatory]]</f>
        <v>Opt</v>
      </c>
      <c r="AC551" s="52" t="str">
        <f>Table1[[#This Row],[Standard code for all incident types (Y/N)]]</f>
        <v>Yes</v>
      </c>
      <c r="AD551" s="52" t="str">
        <f>Table1[[#This Row],[Standard Opt/Mandatory]]</f>
        <v>Opt</v>
      </c>
      <c r="AE551" s="52" t="s">
        <v>1561</v>
      </c>
      <c r="AF551" s="52" t="s">
        <v>1746</v>
      </c>
      <c r="AG551" s="52"/>
    </row>
    <row r="552" spans="1:33" ht="15" customHeight="1" x14ac:dyDescent="0.25">
      <c r="A552" s="52">
        <f t="shared" si="195"/>
        <v>4</v>
      </c>
      <c r="B552" s="52">
        <f t="shared" si="196"/>
        <v>4</v>
      </c>
      <c r="C552" s="52">
        <f t="shared" si="197"/>
        <v>1</v>
      </c>
      <c r="D552" s="52">
        <f t="shared" si="198"/>
        <v>2</v>
      </c>
      <c r="E552" s="61" t="str">
        <f t="shared" si="189"/>
        <v>4.4.1.2</v>
      </c>
      <c r="F552" s="52" t="s">
        <v>2695</v>
      </c>
      <c r="G552" s="52" t="str">
        <f t="shared" si="199"/>
        <v>4 - Process based codes</v>
      </c>
      <c r="H552" s="52" t="s">
        <v>2711</v>
      </c>
      <c r="I552" s="52" t="str">
        <f t="shared" si="200"/>
        <v>4.4 - Prescription management</v>
      </c>
      <c r="J552" s="52" t="s">
        <v>1208</v>
      </c>
      <c r="K552" s="52" t="str">
        <f t="shared" si="201"/>
        <v>4.4.1 - Prescription / order data entry</v>
      </c>
      <c r="L552" s="52" t="s">
        <v>1168</v>
      </c>
      <c r="M552" s="52" t="str">
        <f t="shared" si="202"/>
        <v>4.4.1.2 - Incorrect service details</v>
      </c>
      <c r="N552" s="56" t="str">
        <f t="shared" si="203"/>
        <v>Incorrect service details</v>
      </c>
      <c r="O552" s="56" t="str">
        <f>Table1[Full Reference Number]&amp;" - "&amp;Table1[Final Code level Name]</f>
        <v>4.4.1.2 - Incorrect service details</v>
      </c>
      <c r="P552" s="60"/>
      <c r="Q552" s="52" t="s">
        <v>1747</v>
      </c>
      <c r="R552" s="52" t="s">
        <v>47</v>
      </c>
      <c r="S552" s="52" t="s">
        <v>1726</v>
      </c>
      <c r="T552" s="52" t="s">
        <v>1561</v>
      </c>
      <c r="U552" s="52" t="s">
        <v>1561</v>
      </c>
      <c r="V552" s="52" t="s">
        <v>1746</v>
      </c>
      <c r="W552" s="52" t="s">
        <v>1561</v>
      </c>
      <c r="X552" s="52" t="s">
        <v>1746</v>
      </c>
      <c r="Y552" s="52" t="s">
        <v>1561</v>
      </c>
      <c r="Z552" s="52" t="s">
        <v>1746</v>
      </c>
      <c r="AA552" s="52" t="str">
        <f>Table1[[#This Row],[Standard code for all incident types (Y/N)]]</f>
        <v>Yes</v>
      </c>
      <c r="AB552" s="52" t="str">
        <f>Table1[[#This Row],[Standard Opt/Mandatory]]</f>
        <v>Opt</v>
      </c>
      <c r="AC552" s="52" t="str">
        <f>Table1[[#This Row],[Standard code for all incident types (Y/N)]]</f>
        <v>Yes</v>
      </c>
      <c r="AD552" s="52" t="str">
        <f>Table1[[#This Row],[Standard Opt/Mandatory]]</f>
        <v>Opt</v>
      </c>
      <c r="AE552" s="52" t="s">
        <v>1561</v>
      </c>
      <c r="AF552" s="52" t="s">
        <v>1746</v>
      </c>
      <c r="AG552" s="52"/>
    </row>
    <row r="553" spans="1:33" ht="15" customHeight="1" x14ac:dyDescent="0.25">
      <c r="A553" s="52">
        <f t="shared" si="195"/>
        <v>4</v>
      </c>
      <c r="B553" s="52">
        <f t="shared" si="196"/>
        <v>4</v>
      </c>
      <c r="C553" s="52">
        <f t="shared" si="197"/>
        <v>1</v>
      </c>
      <c r="D553" s="52">
        <f t="shared" si="198"/>
        <v>3</v>
      </c>
      <c r="E553" s="61" t="str">
        <f t="shared" si="189"/>
        <v>4.4.1.3</v>
      </c>
      <c r="F553" s="52" t="s">
        <v>2695</v>
      </c>
      <c r="G553" s="52" t="str">
        <f t="shared" si="199"/>
        <v>4 - Process based codes</v>
      </c>
      <c r="H553" s="52" t="s">
        <v>2711</v>
      </c>
      <c r="I553" s="52" t="str">
        <f t="shared" si="200"/>
        <v>4.4 - Prescription management</v>
      </c>
      <c r="J553" s="52" t="s">
        <v>1208</v>
      </c>
      <c r="K553" s="52" t="str">
        <f t="shared" si="201"/>
        <v>4.4.1 - Prescription / order data entry</v>
      </c>
      <c r="L553" s="52" t="s">
        <v>1209</v>
      </c>
      <c r="M553" s="52" t="str">
        <f t="shared" si="202"/>
        <v>4.4.1.3 - Incorrect frequency / delivery details</v>
      </c>
      <c r="N553" s="56" t="str">
        <f t="shared" si="203"/>
        <v>Incorrect frequency / delivery details</v>
      </c>
      <c r="O553" s="56" t="str">
        <f>Table1[Full Reference Number]&amp;" - "&amp;Table1[Final Code level Name]</f>
        <v>4.4.1.3 - Incorrect frequency / delivery details</v>
      </c>
      <c r="P553" s="60"/>
      <c r="Q553" s="52" t="s">
        <v>1747</v>
      </c>
      <c r="R553" s="52" t="s">
        <v>47</v>
      </c>
      <c r="S553" s="52" t="s">
        <v>1726</v>
      </c>
      <c r="T553" s="52" t="s">
        <v>1561</v>
      </c>
      <c r="U553" s="52" t="s">
        <v>1561</v>
      </c>
      <c r="V553" s="52" t="s">
        <v>1746</v>
      </c>
      <c r="W553" s="52" t="s">
        <v>1561</v>
      </c>
      <c r="X553" s="52" t="s">
        <v>1746</v>
      </c>
      <c r="Y553" s="52" t="s">
        <v>1561</v>
      </c>
      <c r="Z553" s="52" t="s">
        <v>1746</v>
      </c>
      <c r="AA553" s="52" t="str">
        <f>Table1[[#This Row],[Standard code for all incident types (Y/N)]]</f>
        <v>Yes</v>
      </c>
      <c r="AB553" s="52" t="str">
        <f>Table1[[#This Row],[Standard Opt/Mandatory]]</f>
        <v>Opt</v>
      </c>
      <c r="AC553" s="52" t="str">
        <f>Table1[[#This Row],[Standard code for all incident types (Y/N)]]</f>
        <v>Yes</v>
      </c>
      <c r="AD553" s="52" t="str">
        <f>Table1[[#This Row],[Standard Opt/Mandatory]]</f>
        <v>Opt</v>
      </c>
      <c r="AE553" s="52" t="s">
        <v>1561</v>
      </c>
      <c r="AF553" s="52" t="s">
        <v>1746</v>
      </c>
      <c r="AG553" s="52"/>
    </row>
    <row r="554" spans="1:33" ht="15" customHeight="1" x14ac:dyDescent="0.25">
      <c r="A554" s="52">
        <f t="shared" si="195"/>
        <v>4</v>
      </c>
      <c r="B554" s="52">
        <f t="shared" si="196"/>
        <v>4</v>
      </c>
      <c r="C554" s="52">
        <f t="shared" si="197"/>
        <v>1</v>
      </c>
      <c r="D554" s="52">
        <f t="shared" si="198"/>
        <v>4</v>
      </c>
      <c r="E554" s="61" t="str">
        <f t="shared" si="189"/>
        <v>4.4.1.4</v>
      </c>
      <c r="F554" s="52" t="s">
        <v>2695</v>
      </c>
      <c r="G554" s="52" t="str">
        <f t="shared" si="199"/>
        <v>4 - Process based codes</v>
      </c>
      <c r="H554" s="52" t="s">
        <v>2711</v>
      </c>
      <c r="I554" s="52" t="str">
        <f t="shared" si="200"/>
        <v>4.4 - Prescription management</v>
      </c>
      <c r="J554" s="52" t="s">
        <v>1208</v>
      </c>
      <c r="K554" s="52" t="str">
        <f t="shared" si="201"/>
        <v>4.4.1 - Prescription / order data entry</v>
      </c>
      <c r="L554" s="52" t="s">
        <v>1210</v>
      </c>
      <c r="M554" s="52" t="str">
        <f t="shared" si="202"/>
        <v>4.4.1.4 - Delayed data entry</v>
      </c>
      <c r="N554" s="56" t="str">
        <f t="shared" si="203"/>
        <v>Delayed data entry</v>
      </c>
      <c r="O554" s="56" t="str">
        <f>Table1[Full Reference Number]&amp;" - "&amp;Table1[Final Code level Name]</f>
        <v>4.4.1.4 - Delayed data entry</v>
      </c>
      <c r="P554" s="60"/>
      <c r="Q554" s="52" t="s">
        <v>1747</v>
      </c>
      <c r="R554" s="52" t="s">
        <v>47</v>
      </c>
      <c r="S554" s="52" t="s">
        <v>1726</v>
      </c>
      <c r="T554" s="52" t="s">
        <v>1561</v>
      </c>
      <c r="U554" s="52" t="s">
        <v>1561</v>
      </c>
      <c r="V554" s="52" t="s">
        <v>1746</v>
      </c>
      <c r="W554" s="52" t="s">
        <v>1561</v>
      </c>
      <c r="X554" s="52" t="s">
        <v>1746</v>
      </c>
      <c r="Y554" s="52" t="s">
        <v>1561</v>
      </c>
      <c r="Z554" s="52" t="s">
        <v>1746</v>
      </c>
      <c r="AA554" s="52" t="str">
        <f>Table1[[#This Row],[Standard code for all incident types (Y/N)]]</f>
        <v>Yes</v>
      </c>
      <c r="AB554" s="52" t="str">
        <f>Table1[[#This Row],[Standard Opt/Mandatory]]</f>
        <v>Opt</v>
      </c>
      <c r="AC554" s="52" t="str">
        <f>Table1[[#This Row],[Standard code for all incident types (Y/N)]]</f>
        <v>Yes</v>
      </c>
      <c r="AD554" s="52" t="str">
        <f>Table1[[#This Row],[Standard Opt/Mandatory]]</f>
        <v>Opt</v>
      </c>
      <c r="AE554" s="52" t="s">
        <v>1561</v>
      </c>
      <c r="AF554" s="52" t="s">
        <v>1746</v>
      </c>
      <c r="AG554" s="52"/>
    </row>
    <row r="555" spans="1:33" ht="15" customHeight="1" x14ac:dyDescent="0.25">
      <c r="A555" s="52">
        <f t="shared" si="195"/>
        <v>4</v>
      </c>
      <c r="B555" s="52">
        <f t="shared" si="196"/>
        <v>4</v>
      </c>
      <c r="C555" s="52">
        <f t="shared" si="197"/>
        <v>1</v>
      </c>
      <c r="D555" s="52">
        <f t="shared" si="198"/>
        <v>5</v>
      </c>
      <c r="E555" s="61" t="str">
        <f t="shared" si="189"/>
        <v>4.4.1.5</v>
      </c>
      <c r="F555" s="52" t="s">
        <v>2695</v>
      </c>
      <c r="G555" s="52" t="str">
        <f t="shared" si="199"/>
        <v>4 - Process based codes</v>
      </c>
      <c r="H555" s="52" t="s">
        <v>2711</v>
      </c>
      <c r="I555" s="52" t="str">
        <f t="shared" si="200"/>
        <v>4.4 - Prescription management</v>
      </c>
      <c r="J555" s="52" t="s">
        <v>1208</v>
      </c>
      <c r="K555" s="52" t="str">
        <f t="shared" si="201"/>
        <v>4.4.1 - Prescription / order data entry</v>
      </c>
      <c r="L555" s="52" t="s">
        <v>2871</v>
      </c>
      <c r="M555" s="52" t="str">
        <f t="shared" si="202"/>
        <v>4.4.1.5 - Incorrect drug, device or ancillary entered</v>
      </c>
      <c r="N555" s="56" t="str">
        <f t="shared" si="203"/>
        <v>Incorrect drug, device or ancillary entered</v>
      </c>
      <c r="O555" s="56" t="str">
        <f>Table1[Full Reference Number]&amp;" - "&amp;Table1[Final Code level Name]</f>
        <v>4.4.1.5 - Incorrect drug, device or ancillary entered</v>
      </c>
      <c r="P555" s="60"/>
      <c r="Q555" s="52" t="s">
        <v>1747</v>
      </c>
      <c r="R555" s="52" t="s">
        <v>47</v>
      </c>
      <c r="S555" s="52" t="s">
        <v>1726</v>
      </c>
      <c r="T555" s="52" t="s">
        <v>1561</v>
      </c>
      <c r="U555" s="52" t="s">
        <v>1561</v>
      </c>
      <c r="V555" s="52" t="s">
        <v>1746</v>
      </c>
      <c r="W555" s="52" t="s">
        <v>1561</v>
      </c>
      <c r="X555" s="52" t="s">
        <v>1746</v>
      </c>
      <c r="Y555" s="52" t="s">
        <v>1561</v>
      </c>
      <c r="Z555" s="52" t="s">
        <v>1746</v>
      </c>
      <c r="AA555" s="52" t="str">
        <f>Table1[[#This Row],[Standard code for all incident types (Y/N)]]</f>
        <v>Yes</v>
      </c>
      <c r="AB555" s="52" t="str">
        <f>Table1[[#This Row],[Standard Opt/Mandatory]]</f>
        <v>Opt</v>
      </c>
      <c r="AC555" s="52" t="str">
        <f>Table1[[#This Row],[Standard code for all incident types (Y/N)]]</f>
        <v>Yes</v>
      </c>
      <c r="AD555" s="52" t="str">
        <f>Table1[[#This Row],[Standard Opt/Mandatory]]</f>
        <v>Opt</v>
      </c>
      <c r="AE555" s="52" t="s">
        <v>1561</v>
      </c>
      <c r="AF555" s="52" t="s">
        <v>1746</v>
      </c>
      <c r="AG555" s="52"/>
    </row>
    <row r="556" spans="1:33" ht="15" customHeight="1" x14ac:dyDescent="0.25">
      <c r="A556" s="52">
        <f t="shared" si="195"/>
        <v>4</v>
      </c>
      <c r="B556" s="52">
        <f t="shared" si="196"/>
        <v>4</v>
      </c>
      <c r="C556" s="52">
        <f t="shared" si="197"/>
        <v>1</v>
      </c>
      <c r="D556" s="52">
        <f t="shared" si="198"/>
        <v>6</v>
      </c>
      <c r="E556" s="61" t="str">
        <f t="shared" si="189"/>
        <v>4.4.1.6</v>
      </c>
      <c r="F556" s="52" t="s">
        <v>2695</v>
      </c>
      <c r="G556" s="52" t="str">
        <f t="shared" si="199"/>
        <v>4 - Process based codes</v>
      </c>
      <c r="H556" s="52" t="s">
        <v>2711</v>
      </c>
      <c r="I556" s="52" t="str">
        <f t="shared" si="200"/>
        <v>4.4 - Prescription management</v>
      </c>
      <c r="J556" s="52" t="s">
        <v>1208</v>
      </c>
      <c r="K556" s="52" t="str">
        <f t="shared" si="201"/>
        <v>4.4.1 - Prescription / order data entry</v>
      </c>
      <c r="L556" s="52" t="s">
        <v>1212</v>
      </c>
      <c r="M556" s="52" t="str">
        <f t="shared" si="202"/>
        <v>4.4.1.6 - Incorrect formulation /presentation / pack size entered</v>
      </c>
      <c r="N556" s="56" t="str">
        <f t="shared" si="203"/>
        <v>Incorrect formulation /presentation / pack size entered</v>
      </c>
      <c r="O556" s="56" t="str">
        <f>Table1[Full Reference Number]&amp;" - "&amp;Table1[Final Code level Name]</f>
        <v>4.4.1.6 - Incorrect formulation /presentation / pack size entered</v>
      </c>
      <c r="P556" s="60"/>
      <c r="Q556" s="52" t="s">
        <v>1747</v>
      </c>
      <c r="R556" s="52" t="s">
        <v>47</v>
      </c>
      <c r="S556" s="52" t="s">
        <v>1726</v>
      </c>
      <c r="T556" s="52" t="s">
        <v>1561</v>
      </c>
      <c r="U556" s="52" t="s">
        <v>1561</v>
      </c>
      <c r="V556" s="52" t="s">
        <v>1746</v>
      </c>
      <c r="W556" s="52" t="s">
        <v>1561</v>
      </c>
      <c r="X556" s="52" t="s">
        <v>1746</v>
      </c>
      <c r="Y556" s="52" t="s">
        <v>1561</v>
      </c>
      <c r="Z556" s="52" t="s">
        <v>1746</v>
      </c>
      <c r="AA556" s="52" t="str">
        <f>Table1[[#This Row],[Standard code for all incident types (Y/N)]]</f>
        <v>Yes</v>
      </c>
      <c r="AB556" s="52" t="str">
        <f>Table1[[#This Row],[Standard Opt/Mandatory]]</f>
        <v>Opt</v>
      </c>
      <c r="AC556" s="52" t="str">
        <f>Table1[[#This Row],[Standard code for all incident types (Y/N)]]</f>
        <v>Yes</v>
      </c>
      <c r="AD556" s="52" t="str">
        <f>Table1[[#This Row],[Standard Opt/Mandatory]]</f>
        <v>Opt</v>
      </c>
      <c r="AE556" s="52" t="s">
        <v>1561</v>
      </c>
      <c r="AF556" s="52" t="s">
        <v>1746</v>
      </c>
      <c r="AG556" s="52"/>
    </row>
    <row r="557" spans="1:33" ht="15" customHeight="1" x14ac:dyDescent="0.25">
      <c r="A557" s="52">
        <f t="shared" si="195"/>
        <v>4</v>
      </c>
      <c r="B557" s="52">
        <f t="shared" si="196"/>
        <v>4</v>
      </c>
      <c r="C557" s="52">
        <f t="shared" si="197"/>
        <v>1</v>
      </c>
      <c r="D557" s="52">
        <f t="shared" si="198"/>
        <v>7</v>
      </c>
      <c r="E557" s="61" t="str">
        <f t="shared" si="189"/>
        <v>4.4.1.7</v>
      </c>
      <c r="F557" s="52" t="s">
        <v>2695</v>
      </c>
      <c r="G557" s="52" t="str">
        <f t="shared" si="199"/>
        <v>4 - Process based codes</v>
      </c>
      <c r="H557" s="52" t="s">
        <v>2711</v>
      </c>
      <c r="I557" s="52" t="str">
        <f t="shared" si="200"/>
        <v>4.4 - Prescription management</v>
      </c>
      <c r="J557" s="52" t="s">
        <v>1208</v>
      </c>
      <c r="K557" s="52" t="str">
        <f t="shared" si="201"/>
        <v>4.4.1 - Prescription / order data entry</v>
      </c>
      <c r="L557" s="52" t="s">
        <v>1213</v>
      </c>
      <c r="M557" s="52" t="str">
        <f t="shared" si="202"/>
        <v>4.4.1.7 - Incorrect quantity entered</v>
      </c>
      <c r="N557" s="56" t="str">
        <f t="shared" si="203"/>
        <v>Incorrect quantity entered</v>
      </c>
      <c r="O557" s="56" t="str">
        <f>Table1[Full Reference Number]&amp;" - "&amp;Table1[Final Code level Name]</f>
        <v>4.4.1.7 - Incorrect quantity entered</v>
      </c>
      <c r="P557" s="60"/>
      <c r="Q557" s="52" t="s">
        <v>1747</v>
      </c>
      <c r="R557" s="52" t="s">
        <v>47</v>
      </c>
      <c r="S557" s="52" t="s">
        <v>1726</v>
      </c>
      <c r="T557" s="52" t="s">
        <v>1561</v>
      </c>
      <c r="U557" s="52" t="s">
        <v>1561</v>
      </c>
      <c r="V557" s="52" t="s">
        <v>1746</v>
      </c>
      <c r="W557" s="52" t="s">
        <v>1561</v>
      </c>
      <c r="X557" s="52" t="s">
        <v>1746</v>
      </c>
      <c r="Y557" s="52" t="s">
        <v>1561</v>
      </c>
      <c r="Z557" s="52" t="s">
        <v>1746</v>
      </c>
      <c r="AA557" s="52" t="str">
        <f>Table1[[#This Row],[Standard code for all incident types (Y/N)]]</f>
        <v>Yes</v>
      </c>
      <c r="AB557" s="52" t="str">
        <f>Table1[[#This Row],[Standard Opt/Mandatory]]</f>
        <v>Opt</v>
      </c>
      <c r="AC557" s="52" t="str">
        <f>Table1[[#This Row],[Standard code for all incident types (Y/N)]]</f>
        <v>Yes</v>
      </c>
      <c r="AD557" s="52" t="str">
        <f>Table1[[#This Row],[Standard Opt/Mandatory]]</f>
        <v>Opt</v>
      </c>
      <c r="AE557" s="52" t="s">
        <v>1561</v>
      </c>
      <c r="AF557" s="52" t="s">
        <v>1746</v>
      </c>
      <c r="AG557" s="52"/>
    </row>
    <row r="558" spans="1:33" ht="15" customHeight="1" x14ac:dyDescent="0.25">
      <c r="A558" s="52">
        <f t="shared" si="195"/>
        <v>4</v>
      </c>
      <c r="B558" s="52">
        <f t="shared" si="196"/>
        <v>4</v>
      </c>
      <c r="C558" s="52">
        <f t="shared" si="197"/>
        <v>1</v>
      </c>
      <c r="D558" s="52">
        <f t="shared" si="198"/>
        <v>8</v>
      </c>
      <c r="E558" s="61" t="str">
        <f t="shared" si="189"/>
        <v>4.4.1.8</v>
      </c>
      <c r="F558" s="52" t="s">
        <v>2695</v>
      </c>
      <c r="G558" s="52" t="str">
        <f t="shared" si="199"/>
        <v>4 - Process based codes</v>
      </c>
      <c r="H558" s="52" t="s">
        <v>2711</v>
      </c>
      <c r="I558" s="52" t="str">
        <f t="shared" si="200"/>
        <v>4.4 - Prescription management</v>
      </c>
      <c r="J558" s="52" t="s">
        <v>1208</v>
      </c>
      <c r="K558" s="52" t="str">
        <f t="shared" si="201"/>
        <v>4.4.1 - Prescription / order data entry</v>
      </c>
      <c r="L558" s="52" t="s">
        <v>1214</v>
      </c>
      <c r="M558" s="52" t="str">
        <f t="shared" si="202"/>
        <v>4.4.1.8 - Incorrect dose instructions entered</v>
      </c>
      <c r="N558" s="56" t="str">
        <f t="shared" si="203"/>
        <v>Incorrect dose instructions entered</v>
      </c>
      <c r="O558" s="56" t="str">
        <f>Table1[Full Reference Number]&amp;" - "&amp;Table1[Final Code level Name]</f>
        <v>4.4.1.8 - Incorrect dose instructions entered</v>
      </c>
      <c r="P558" s="60"/>
      <c r="Q558" s="52" t="s">
        <v>1747</v>
      </c>
      <c r="R558" s="52" t="s">
        <v>47</v>
      </c>
      <c r="S558" s="52" t="s">
        <v>1726</v>
      </c>
      <c r="T558" s="52" t="s">
        <v>1561</v>
      </c>
      <c r="U558" s="52" t="s">
        <v>1561</v>
      </c>
      <c r="V558" s="52" t="s">
        <v>1746</v>
      </c>
      <c r="W558" s="52" t="s">
        <v>1561</v>
      </c>
      <c r="X558" s="52" t="s">
        <v>1746</v>
      </c>
      <c r="Y558" s="52" t="s">
        <v>1561</v>
      </c>
      <c r="Z558" s="52" t="s">
        <v>1746</v>
      </c>
      <c r="AA558" s="52" t="str">
        <f>Table1[[#This Row],[Standard code for all incident types (Y/N)]]</f>
        <v>Yes</v>
      </c>
      <c r="AB558" s="52" t="str">
        <f>Table1[[#This Row],[Standard Opt/Mandatory]]</f>
        <v>Opt</v>
      </c>
      <c r="AC558" s="52" t="str">
        <f>Table1[[#This Row],[Standard code for all incident types (Y/N)]]</f>
        <v>Yes</v>
      </c>
      <c r="AD558" s="52" t="str">
        <f>Table1[[#This Row],[Standard Opt/Mandatory]]</f>
        <v>Opt</v>
      </c>
      <c r="AE558" s="52" t="s">
        <v>1561</v>
      </c>
      <c r="AF558" s="52" t="s">
        <v>1746</v>
      </c>
      <c r="AG558" s="52"/>
    </row>
    <row r="559" spans="1:33" ht="15" customHeight="1" x14ac:dyDescent="0.25">
      <c r="A559" s="52">
        <f t="shared" si="195"/>
        <v>4</v>
      </c>
      <c r="B559" s="52">
        <f t="shared" si="196"/>
        <v>4</v>
      </c>
      <c r="C559" s="52">
        <f t="shared" si="197"/>
        <v>1</v>
      </c>
      <c r="D559" s="52">
        <f t="shared" si="198"/>
        <v>9</v>
      </c>
      <c r="E559" s="61" t="str">
        <f t="shared" si="189"/>
        <v>4.4.1.9</v>
      </c>
      <c r="F559" s="52" t="s">
        <v>2695</v>
      </c>
      <c r="G559" s="52" t="str">
        <f t="shared" ref="G559" si="204">A559&amp;" - "&amp;F559</f>
        <v>4 - Process based codes</v>
      </c>
      <c r="H559" s="52" t="s">
        <v>2711</v>
      </c>
      <c r="I559" s="52" t="str">
        <f t="shared" ref="I559" si="205">IF(B559="","",A559&amp;"."&amp;B559&amp;" - "&amp;H559)</f>
        <v>4.4 - Prescription management</v>
      </c>
      <c r="J559" s="52" t="s">
        <v>1208</v>
      </c>
      <c r="K559" s="52" t="str">
        <f t="shared" ref="K559" si="206">IF(C559="","",A559&amp;"."&amp;B559&amp;"."&amp;C559&amp;" - "&amp;J559)</f>
        <v>4.4.1 - Prescription / order data entry</v>
      </c>
      <c r="L559" s="52" t="s">
        <v>2465</v>
      </c>
      <c r="M559" s="52" t="str">
        <f t="shared" ref="M559" si="207">IF(D559="","",A559&amp;"."&amp;B559&amp;"."&amp;C559&amp;"."&amp;D559&amp;" - "&amp;L559)</f>
        <v>4.4.1.9 - Missing item, prescribed/requested but not entered</v>
      </c>
      <c r="N559" s="56" t="str">
        <f t="shared" ref="N559" si="208">IF(NOT(ISBLANK(L559)),L559,
IF(NOT(ISBLANK(J559)),J559,
IF(NOT(ISBLANK(H559)),H559,
IF(NOT(ISBLANK(F559)),F559))))</f>
        <v>Missing item, prescribed/requested but not entered</v>
      </c>
      <c r="O559" s="56" t="str">
        <f>Table1[Full Reference Number]&amp;" - "&amp;Table1[Final Code level Name]</f>
        <v>4.4.1.9 - Missing item, prescribed/requested but not entered</v>
      </c>
      <c r="P559" s="60"/>
      <c r="Q559" s="52" t="s">
        <v>1747</v>
      </c>
      <c r="R559" s="52" t="s">
        <v>47</v>
      </c>
      <c r="S559" s="52" t="s">
        <v>1726</v>
      </c>
      <c r="T559" s="52" t="s">
        <v>1561</v>
      </c>
      <c r="U559" s="52" t="s">
        <v>1561</v>
      </c>
      <c r="V559" s="52" t="s">
        <v>1746</v>
      </c>
      <c r="W559" s="52" t="s">
        <v>1561</v>
      </c>
      <c r="X559" s="52" t="s">
        <v>1746</v>
      </c>
      <c r="Y559" s="52" t="s">
        <v>1561</v>
      </c>
      <c r="Z559" s="52" t="s">
        <v>1746</v>
      </c>
      <c r="AA559" s="52" t="str">
        <f>Table1[[#This Row],[Standard code for all incident types (Y/N)]]</f>
        <v>Yes</v>
      </c>
      <c r="AB559" s="52" t="str">
        <f>Table1[[#This Row],[Standard Opt/Mandatory]]</f>
        <v>Opt</v>
      </c>
      <c r="AC559" s="52" t="str">
        <f>Table1[[#This Row],[Standard code for all incident types (Y/N)]]</f>
        <v>Yes</v>
      </c>
      <c r="AD559" s="52" t="str">
        <f>Table1[[#This Row],[Standard Opt/Mandatory]]</f>
        <v>Opt</v>
      </c>
      <c r="AE559" s="52" t="s">
        <v>1561</v>
      </c>
      <c r="AF559" s="52" t="s">
        <v>1746</v>
      </c>
      <c r="AG559" s="52"/>
    </row>
    <row r="560" spans="1:33" ht="15" customHeight="1" x14ac:dyDescent="0.25">
      <c r="A560" s="52">
        <f t="shared" si="195"/>
        <v>4</v>
      </c>
      <c r="B560" s="52">
        <f t="shared" si="196"/>
        <v>4</v>
      </c>
      <c r="C560" s="52">
        <f t="shared" si="197"/>
        <v>1</v>
      </c>
      <c r="D560" s="52">
        <f t="shared" si="198"/>
        <v>10</v>
      </c>
      <c r="E560" s="61" t="str">
        <f t="shared" si="189"/>
        <v>4.4.1.10</v>
      </c>
      <c r="F560" s="52" t="s">
        <v>2695</v>
      </c>
      <c r="G560" s="52" t="str">
        <f t="shared" si="199"/>
        <v>4 - Process based codes</v>
      </c>
      <c r="H560" s="52" t="s">
        <v>2711</v>
      </c>
      <c r="I560" s="52" t="str">
        <f t="shared" si="200"/>
        <v>4.4 - Prescription management</v>
      </c>
      <c r="J560" s="52" t="s">
        <v>1208</v>
      </c>
      <c r="K560" s="52" t="str">
        <f t="shared" si="201"/>
        <v>4.4.1 - Prescription / order data entry</v>
      </c>
      <c r="L560" s="52" t="s">
        <v>2872</v>
      </c>
      <c r="M560" s="52" t="str">
        <f t="shared" si="202"/>
        <v>4.4.1.10 - Purchase order / funding details incomplete / missing</v>
      </c>
      <c r="N560" s="56" t="str">
        <f t="shared" si="203"/>
        <v>Purchase order / funding details incomplete / missing</v>
      </c>
      <c r="O560" s="56" t="str">
        <f>Table1[Full Reference Number]&amp;" - "&amp;Table1[Final Code level Name]</f>
        <v>4.4.1.10 - Purchase order / funding details incomplete / missing</v>
      </c>
      <c r="P560" s="60"/>
      <c r="Q560" s="52" t="s">
        <v>1747</v>
      </c>
      <c r="R560" s="52" t="s">
        <v>47</v>
      </c>
      <c r="S560" s="52" t="s">
        <v>1726</v>
      </c>
      <c r="T560" s="52" t="s">
        <v>1561</v>
      </c>
      <c r="U560" s="52" t="s">
        <v>1561</v>
      </c>
      <c r="V560" s="52" t="s">
        <v>1746</v>
      </c>
      <c r="W560" s="52" t="s">
        <v>1561</v>
      </c>
      <c r="X560" s="52" t="s">
        <v>1746</v>
      </c>
      <c r="Y560" s="52" t="s">
        <v>1561</v>
      </c>
      <c r="Z560" s="52" t="s">
        <v>1746</v>
      </c>
      <c r="AA560" s="52" t="str">
        <f>Table1[[#This Row],[Standard code for all incident types (Y/N)]]</f>
        <v>Yes</v>
      </c>
      <c r="AB560" s="52" t="str">
        <f>Table1[[#This Row],[Standard Opt/Mandatory]]</f>
        <v>Opt</v>
      </c>
      <c r="AC560" s="52" t="str">
        <f>Table1[[#This Row],[Standard code for all incident types (Y/N)]]</f>
        <v>Yes</v>
      </c>
      <c r="AD560" s="52" t="str">
        <f>Table1[[#This Row],[Standard Opt/Mandatory]]</f>
        <v>Opt</v>
      </c>
      <c r="AE560" s="52" t="s">
        <v>1561</v>
      </c>
      <c r="AF560" s="52" t="s">
        <v>1746</v>
      </c>
      <c r="AG560" s="52"/>
    </row>
    <row r="561" spans="1:33" ht="15" customHeight="1" x14ac:dyDescent="0.25">
      <c r="A561" s="52">
        <f t="shared" si="195"/>
        <v>4</v>
      </c>
      <c r="B561" s="52">
        <f t="shared" si="196"/>
        <v>4</v>
      </c>
      <c r="C561" s="52">
        <f t="shared" si="197"/>
        <v>2</v>
      </c>
      <c r="D561" s="52" t="str">
        <f t="shared" si="198"/>
        <v/>
      </c>
      <c r="E561" s="61" t="str">
        <f t="shared" si="189"/>
        <v>4.4.2</v>
      </c>
      <c r="F561" s="52" t="s">
        <v>2695</v>
      </c>
      <c r="G561" s="52" t="str">
        <f t="shared" si="199"/>
        <v>4 - Process based codes</v>
      </c>
      <c r="H561" s="52" t="s">
        <v>2711</v>
      </c>
      <c r="I561" s="52" t="str">
        <f t="shared" si="200"/>
        <v>4.4 - Prescription management</v>
      </c>
      <c r="J561" s="52" t="s">
        <v>1216</v>
      </c>
      <c r="K561" s="52" t="str">
        <f t="shared" si="201"/>
        <v>4.4.2 - Prescription out-of-date before expected dispensing</v>
      </c>
      <c r="L561" s="52"/>
      <c r="M561" s="52" t="str">
        <f t="shared" si="202"/>
        <v/>
      </c>
      <c r="N561" s="56" t="str">
        <f t="shared" si="203"/>
        <v>Prescription out-of-date before expected dispensing</v>
      </c>
      <c r="O561" s="56" t="str">
        <f>Table1[Full Reference Number]&amp;" - "&amp;Table1[Final Code level Name]</f>
        <v>4.4.2 - Prescription out-of-date before expected dispensing</v>
      </c>
      <c r="P561" s="60"/>
      <c r="Q561" s="52" t="s">
        <v>1747</v>
      </c>
      <c r="R561" s="52" t="s">
        <v>47</v>
      </c>
      <c r="S561" s="52" t="s">
        <v>1726</v>
      </c>
      <c r="T561" s="52" t="s">
        <v>1561</v>
      </c>
      <c r="U561" s="52" t="s">
        <v>1561</v>
      </c>
      <c r="V561" s="52" t="s">
        <v>1746</v>
      </c>
      <c r="W561" s="52" t="s">
        <v>1561</v>
      </c>
      <c r="X561" s="52" t="s">
        <v>1746</v>
      </c>
      <c r="Y561" s="52" t="s">
        <v>1561</v>
      </c>
      <c r="Z561" s="52" t="s">
        <v>1746</v>
      </c>
      <c r="AA561" s="52" t="str">
        <f>Table1[[#This Row],[Standard code for all incident types (Y/N)]]</f>
        <v>Yes</v>
      </c>
      <c r="AB561" s="52" t="str">
        <f>Table1[[#This Row],[Standard Opt/Mandatory]]</f>
        <v>Opt</v>
      </c>
      <c r="AC561" s="52" t="str">
        <f>Table1[[#This Row],[Standard code for all incident types (Y/N)]]</f>
        <v>Yes</v>
      </c>
      <c r="AD561" s="52" t="str">
        <f>Table1[[#This Row],[Standard Opt/Mandatory]]</f>
        <v>Opt</v>
      </c>
      <c r="AE561" s="52" t="s">
        <v>1561</v>
      </c>
      <c r="AF561" s="52" t="s">
        <v>1746</v>
      </c>
      <c r="AG561" s="52"/>
    </row>
    <row r="562" spans="1:33" ht="15" customHeight="1" x14ac:dyDescent="0.25">
      <c r="A562" s="52">
        <f t="shared" si="195"/>
        <v>4</v>
      </c>
      <c r="B562" s="52">
        <f t="shared" si="196"/>
        <v>4</v>
      </c>
      <c r="C562" s="52">
        <f t="shared" si="197"/>
        <v>3</v>
      </c>
      <c r="D562" s="52" t="str">
        <f t="shared" si="198"/>
        <v/>
      </c>
      <c r="E562" s="61" t="str">
        <f t="shared" si="189"/>
        <v>4.4.3</v>
      </c>
      <c r="F562" s="52" t="s">
        <v>2695</v>
      </c>
      <c r="G562" s="52" t="str">
        <f t="shared" si="199"/>
        <v>4 - Process based codes</v>
      </c>
      <c r="H562" s="52" t="s">
        <v>2711</v>
      </c>
      <c r="I562" s="52" t="str">
        <f t="shared" si="200"/>
        <v>4.4 - Prescription management</v>
      </c>
      <c r="J562" s="52" t="s">
        <v>1217</v>
      </c>
      <c r="K562" s="52" t="str">
        <f t="shared" si="201"/>
        <v>4.4.3 - Obsolete prescription not withdrawn</v>
      </c>
      <c r="L562" s="52"/>
      <c r="M562" s="52" t="str">
        <f t="shared" si="202"/>
        <v/>
      </c>
      <c r="N562" s="56" t="str">
        <f t="shared" si="203"/>
        <v>Obsolete prescription not withdrawn</v>
      </c>
      <c r="O562" s="56" t="str">
        <f>Table1[Full Reference Number]&amp;" - "&amp;Table1[Final Code level Name]</f>
        <v>4.4.3 - Obsolete prescription not withdrawn</v>
      </c>
      <c r="P562" s="60"/>
      <c r="Q562" s="52" t="s">
        <v>1747</v>
      </c>
      <c r="R562" s="52" t="s">
        <v>47</v>
      </c>
      <c r="S562" s="52" t="s">
        <v>1726</v>
      </c>
      <c r="T562" s="52" t="s">
        <v>1561</v>
      </c>
      <c r="U562" s="52" t="s">
        <v>1561</v>
      </c>
      <c r="V562" s="52" t="s">
        <v>1746</v>
      </c>
      <c r="W562" s="52" t="s">
        <v>1561</v>
      </c>
      <c r="X562" s="52" t="s">
        <v>1746</v>
      </c>
      <c r="Y562" s="52" t="s">
        <v>1561</v>
      </c>
      <c r="Z562" s="52" t="s">
        <v>1746</v>
      </c>
      <c r="AA562" s="52" t="str">
        <f>Table1[[#This Row],[Standard code for all incident types (Y/N)]]</f>
        <v>Yes</v>
      </c>
      <c r="AB562" s="52" t="str">
        <f>Table1[[#This Row],[Standard Opt/Mandatory]]</f>
        <v>Opt</v>
      </c>
      <c r="AC562" s="52" t="str">
        <f>Table1[[#This Row],[Standard code for all incident types (Y/N)]]</f>
        <v>Yes</v>
      </c>
      <c r="AD562" s="52" t="str">
        <f>Table1[[#This Row],[Standard Opt/Mandatory]]</f>
        <v>Opt</v>
      </c>
      <c r="AE562" s="52" t="s">
        <v>1561</v>
      </c>
      <c r="AF562" s="52" t="s">
        <v>1746</v>
      </c>
      <c r="AG562" s="52"/>
    </row>
    <row r="563" spans="1:33" ht="15" customHeight="1" x14ac:dyDescent="0.25">
      <c r="A563" s="52">
        <f t="shared" si="195"/>
        <v>4</v>
      </c>
      <c r="B563" s="52">
        <f t="shared" si="196"/>
        <v>4</v>
      </c>
      <c r="C563" s="52">
        <f t="shared" si="197"/>
        <v>4</v>
      </c>
      <c r="D563" s="52" t="str">
        <f t="shared" si="198"/>
        <v/>
      </c>
      <c r="E563" s="61" t="str">
        <f t="shared" si="189"/>
        <v>4.4.4</v>
      </c>
      <c r="F563" s="52" t="s">
        <v>2695</v>
      </c>
      <c r="G563" s="52" t="str">
        <f t="shared" si="199"/>
        <v>4 - Process based codes</v>
      </c>
      <c r="H563" s="52" t="s">
        <v>2711</v>
      </c>
      <c r="I563" s="52" t="str">
        <f t="shared" si="200"/>
        <v>4.4 - Prescription management</v>
      </c>
      <c r="J563" s="52" t="s">
        <v>1218</v>
      </c>
      <c r="K563" s="52" t="str">
        <f t="shared" si="201"/>
        <v>4.4.4 - Duplicate prescription / order</v>
      </c>
      <c r="L563" s="52"/>
      <c r="M563" s="52" t="str">
        <f t="shared" si="202"/>
        <v/>
      </c>
      <c r="N563" s="56" t="str">
        <f t="shared" si="203"/>
        <v>Duplicate prescription / order</v>
      </c>
      <c r="O563" s="56" t="str">
        <f>Table1[Full Reference Number]&amp;" - "&amp;Table1[Final Code level Name]</f>
        <v>4.4.4 - Duplicate prescription / order</v>
      </c>
      <c r="P563" s="60"/>
      <c r="Q563" s="52" t="s">
        <v>1747</v>
      </c>
      <c r="R563" s="52" t="s">
        <v>47</v>
      </c>
      <c r="S563" s="52" t="s">
        <v>1726</v>
      </c>
      <c r="T563" s="52" t="s">
        <v>1561</v>
      </c>
      <c r="U563" s="52" t="s">
        <v>1561</v>
      </c>
      <c r="V563" s="52" t="s">
        <v>1746</v>
      </c>
      <c r="W563" s="52" t="s">
        <v>1561</v>
      </c>
      <c r="X563" s="52" t="s">
        <v>1746</v>
      </c>
      <c r="Y563" s="52" t="s">
        <v>1561</v>
      </c>
      <c r="Z563" s="52" t="s">
        <v>1746</v>
      </c>
      <c r="AA563" s="52" t="str">
        <f>Table1[[#This Row],[Standard code for all incident types (Y/N)]]</f>
        <v>Yes</v>
      </c>
      <c r="AB563" s="52" t="str">
        <f>Table1[[#This Row],[Standard Opt/Mandatory]]</f>
        <v>Opt</v>
      </c>
      <c r="AC563" s="52" t="str">
        <f>Table1[[#This Row],[Standard code for all incident types (Y/N)]]</f>
        <v>Yes</v>
      </c>
      <c r="AD563" s="52" t="str">
        <f>Table1[[#This Row],[Standard Opt/Mandatory]]</f>
        <v>Opt</v>
      </c>
      <c r="AE563" s="52" t="s">
        <v>1561</v>
      </c>
      <c r="AF563" s="52" t="s">
        <v>1746</v>
      </c>
      <c r="AG563" s="52"/>
    </row>
    <row r="564" spans="1:33" ht="15" customHeight="1" x14ac:dyDescent="0.25">
      <c r="A564" s="52">
        <f t="shared" si="195"/>
        <v>4</v>
      </c>
      <c r="B564" s="52">
        <f t="shared" si="196"/>
        <v>4</v>
      </c>
      <c r="C564" s="52">
        <f t="shared" si="197"/>
        <v>5</v>
      </c>
      <c r="D564" s="52" t="str">
        <f t="shared" si="198"/>
        <v/>
      </c>
      <c r="E564" s="61" t="str">
        <f t="shared" si="189"/>
        <v>4.4.5</v>
      </c>
      <c r="F564" s="52" t="s">
        <v>2695</v>
      </c>
      <c r="G564" s="52" t="str">
        <f t="shared" si="199"/>
        <v>4 - Process based codes</v>
      </c>
      <c r="H564" s="52" t="s">
        <v>2711</v>
      </c>
      <c r="I564" s="52" t="str">
        <f t="shared" si="200"/>
        <v>4.4 - Prescription management</v>
      </c>
      <c r="J564" s="52" t="s">
        <v>1219</v>
      </c>
      <c r="K564" s="52" t="str">
        <f t="shared" si="201"/>
        <v>4.4.5 - Special instructions not actioned – from internal/external clinical team or manufacturer</v>
      </c>
      <c r="L564" s="52"/>
      <c r="M564" s="52" t="str">
        <f t="shared" si="202"/>
        <v/>
      </c>
      <c r="N564" s="56" t="str">
        <f t="shared" si="203"/>
        <v>Special instructions not actioned – from internal/external clinical team or manufacturer</v>
      </c>
      <c r="O564" s="56" t="str">
        <f>Table1[Full Reference Number]&amp;" - "&amp;Table1[Final Code level Name]</f>
        <v>4.4.5 - Special instructions not actioned – from internal/external clinical team or manufacturer</v>
      </c>
      <c r="P564" s="60"/>
      <c r="Q564" s="52" t="s">
        <v>1747</v>
      </c>
      <c r="R564" s="52" t="s">
        <v>47</v>
      </c>
      <c r="S564" s="52" t="s">
        <v>1726</v>
      </c>
      <c r="T564" s="52" t="s">
        <v>1561</v>
      </c>
      <c r="U564" s="52" t="s">
        <v>1561</v>
      </c>
      <c r="V564" s="52" t="s">
        <v>1746</v>
      </c>
      <c r="W564" s="52" t="s">
        <v>1561</v>
      </c>
      <c r="X564" s="52" t="s">
        <v>1746</v>
      </c>
      <c r="Y564" s="52" t="str">
        <f>Table1[[#This Row],[Standard code for all incident types (Y/N)]]</f>
        <v>Yes</v>
      </c>
      <c r="Z564" s="52" t="str">
        <f>Table1[[#This Row],[Standard Opt/Mandatory]]</f>
        <v>Opt</v>
      </c>
      <c r="AA564" s="52" t="str">
        <f>Table1[[#This Row],[Standard code for all incident types (Y/N)]]</f>
        <v>Yes</v>
      </c>
      <c r="AB564" s="52" t="str">
        <f>Table1[[#This Row],[Standard Opt/Mandatory]]</f>
        <v>Opt</v>
      </c>
      <c r="AC564" s="52" t="str">
        <f>Table1[[#This Row],[Standard code for all incident types (Y/N)]]</f>
        <v>Yes</v>
      </c>
      <c r="AD564" s="52" t="str">
        <f>Table1[[#This Row],[Standard Opt/Mandatory]]</f>
        <v>Opt</v>
      </c>
      <c r="AE564" s="52" t="s">
        <v>1561</v>
      </c>
      <c r="AF564" s="52" t="s">
        <v>1746</v>
      </c>
      <c r="AG564" s="52"/>
    </row>
    <row r="565" spans="1:33" ht="15" customHeight="1" x14ac:dyDescent="0.25">
      <c r="A565" s="52">
        <f t="shared" si="195"/>
        <v>4</v>
      </c>
      <c r="B565" s="52">
        <f t="shared" si="196"/>
        <v>4</v>
      </c>
      <c r="C565" s="52">
        <f t="shared" si="197"/>
        <v>6</v>
      </c>
      <c r="D565" s="52" t="str">
        <f t="shared" si="198"/>
        <v/>
      </c>
      <c r="E565" s="61" t="str">
        <f t="shared" si="189"/>
        <v>4.4.6</v>
      </c>
      <c r="F565" s="52" t="s">
        <v>2695</v>
      </c>
      <c r="G565" s="52" t="str">
        <f t="shared" si="199"/>
        <v>4 - Process based codes</v>
      </c>
      <c r="H565" s="52" t="s">
        <v>2711</v>
      </c>
      <c r="I565" s="52" t="str">
        <f t="shared" si="200"/>
        <v>4.4 - Prescription management</v>
      </c>
      <c r="J565" s="52" t="s">
        <v>1220</v>
      </c>
      <c r="K565" s="52" t="str">
        <f t="shared" si="201"/>
        <v>4.4.6 - Late prescription request</v>
      </c>
      <c r="L565" s="52"/>
      <c r="M565" s="52" t="str">
        <f t="shared" si="202"/>
        <v/>
      </c>
      <c r="N565" s="56" t="str">
        <f t="shared" si="203"/>
        <v>Late prescription request</v>
      </c>
      <c r="O565" s="56" t="str">
        <f>Table1[Full Reference Number]&amp;" - "&amp;Table1[Final Code level Name]</f>
        <v>4.4.6 - Late prescription request</v>
      </c>
      <c r="P565" s="60"/>
      <c r="Q565" s="52" t="s">
        <v>1747</v>
      </c>
      <c r="R565" s="52" t="s">
        <v>47</v>
      </c>
      <c r="S565" s="52" t="s">
        <v>1726</v>
      </c>
      <c r="T565" s="52" t="s">
        <v>1561</v>
      </c>
      <c r="U565" s="52" t="s">
        <v>1561</v>
      </c>
      <c r="V565" s="52" t="s">
        <v>1746</v>
      </c>
      <c r="W565" s="52" t="s">
        <v>1561</v>
      </c>
      <c r="X565" s="52" t="s">
        <v>1746</v>
      </c>
      <c r="Y565" s="52" t="s">
        <v>1561</v>
      </c>
      <c r="Z565" s="52" t="s">
        <v>1746</v>
      </c>
      <c r="AA565" s="52" t="str">
        <f>Table1[[#This Row],[Standard code for all incident types (Y/N)]]</f>
        <v>Yes</v>
      </c>
      <c r="AB565" s="52" t="str">
        <f>Table1[[#This Row],[Standard Opt/Mandatory]]</f>
        <v>Opt</v>
      </c>
      <c r="AC565" s="52" t="str">
        <f>Table1[[#This Row],[Standard code for all incident types (Y/N)]]</f>
        <v>Yes</v>
      </c>
      <c r="AD565" s="52" t="str">
        <f>Table1[[#This Row],[Standard Opt/Mandatory]]</f>
        <v>Opt</v>
      </c>
      <c r="AE565" s="52" t="s">
        <v>1561</v>
      </c>
      <c r="AF565" s="52" t="s">
        <v>1746</v>
      </c>
      <c r="AG565" s="52"/>
    </row>
    <row r="566" spans="1:33" ht="15" customHeight="1" x14ac:dyDescent="0.25">
      <c r="A566" s="52">
        <f t="shared" si="195"/>
        <v>4</v>
      </c>
      <c r="B566" s="52">
        <f t="shared" si="196"/>
        <v>4</v>
      </c>
      <c r="C566" s="52">
        <f t="shared" si="197"/>
        <v>7</v>
      </c>
      <c r="D566" s="52" t="str">
        <f t="shared" si="198"/>
        <v/>
      </c>
      <c r="E566" s="61" t="str">
        <f t="shared" si="189"/>
        <v>4.4.7</v>
      </c>
      <c r="F566" s="52" t="s">
        <v>2695</v>
      </c>
      <c r="G566" s="52" t="str">
        <f t="shared" si="199"/>
        <v>4 - Process based codes</v>
      </c>
      <c r="H566" s="52" t="s">
        <v>2711</v>
      </c>
      <c r="I566" s="52" t="str">
        <f t="shared" si="200"/>
        <v>4.4 - Prescription management</v>
      </c>
      <c r="J566" s="52" t="s">
        <v>1221</v>
      </c>
      <c r="K566" s="52" t="str">
        <f t="shared" si="201"/>
        <v>4.4.7 - Prescription requested on time but not received at dispensary</v>
      </c>
      <c r="L566" s="52"/>
      <c r="M566" s="52" t="str">
        <f t="shared" si="202"/>
        <v/>
      </c>
      <c r="N566" s="56" t="str">
        <f t="shared" si="203"/>
        <v>Prescription requested on time but not received at dispensary</v>
      </c>
      <c r="O566" s="56" t="str">
        <f>Table1[Full Reference Number]&amp;" - "&amp;Table1[Final Code level Name]</f>
        <v>4.4.7 - Prescription requested on time but not received at dispensary</v>
      </c>
      <c r="P566" s="60"/>
      <c r="Q566" s="52" t="s">
        <v>1747</v>
      </c>
      <c r="R566" s="52" t="s">
        <v>47</v>
      </c>
      <c r="S566" s="52" t="s">
        <v>1726</v>
      </c>
      <c r="T566" s="52" t="s">
        <v>1561</v>
      </c>
      <c r="U566" s="52" t="s">
        <v>1561</v>
      </c>
      <c r="V566" s="52" t="s">
        <v>1746</v>
      </c>
      <c r="W566" s="52" t="s">
        <v>1561</v>
      </c>
      <c r="X566" s="52" t="s">
        <v>1746</v>
      </c>
      <c r="Y566" s="52" t="s">
        <v>1561</v>
      </c>
      <c r="Z566" s="52" t="s">
        <v>1746</v>
      </c>
      <c r="AA566" s="52" t="str">
        <f>Table1[[#This Row],[Standard code for all incident types (Y/N)]]</f>
        <v>Yes</v>
      </c>
      <c r="AB566" s="52" t="str">
        <f>Table1[[#This Row],[Standard Opt/Mandatory]]</f>
        <v>Opt</v>
      </c>
      <c r="AC566" s="52" t="str">
        <f>Table1[[#This Row],[Standard code for all incident types (Y/N)]]</f>
        <v>Yes</v>
      </c>
      <c r="AD566" s="52" t="str">
        <f>Table1[[#This Row],[Standard Opt/Mandatory]]</f>
        <v>Opt</v>
      </c>
      <c r="AE566" s="52" t="s">
        <v>1561</v>
      </c>
      <c r="AF566" s="52" t="s">
        <v>1746</v>
      </c>
      <c r="AG566" s="52"/>
    </row>
    <row r="567" spans="1:33" ht="15" customHeight="1" x14ac:dyDescent="0.25">
      <c r="A567" s="52">
        <f t="shared" si="195"/>
        <v>4</v>
      </c>
      <c r="B567" s="52">
        <f t="shared" si="196"/>
        <v>4</v>
      </c>
      <c r="C567" s="52">
        <f t="shared" si="197"/>
        <v>8</v>
      </c>
      <c r="D567" s="52" t="str">
        <f t="shared" si="198"/>
        <v/>
      </c>
      <c r="E567" s="61" t="str">
        <f t="shared" si="189"/>
        <v>4.4.8</v>
      </c>
      <c r="F567" s="52" t="s">
        <v>2695</v>
      </c>
      <c r="G567" s="52" t="str">
        <f t="shared" si="199"/>
        <v>4 - Process based codes</v>
      </c>
      <c r="H567" s="52" t="s">
        <v>2711</v>
      </c>
      <c r="I567" s="52" t="str">
        <f t="shared" si="200"/>
        <v>4.4 - Prescription management</v>
      </c>
      <c r="J567" s="52" t="s">
        <v>1222</v>
      </c>
      <c r="K567" s="52" t="str">
        <f t="shared" si="201"/>
        <v>4.4.8 - Prescription received on time but data entry missed operational cut-off</v>
      </c>
      <c r="L567" s="52"/>
      <c r="M567" s="52" t="str">
        <f t="shared" si="202"/>
        <v/>
      </c>
      <c r="N567" s="56" t="str">
        <f t="shared" si="203"/>
        <v>Prescription received on time but data entry missed operational cut-off</v>
      </c>
      <c r="O567" s="56" t="str">
        <f>Table1[Full Reference Number]&amp;" - "&amp;Table1[Final Code level Name]</f>
        <v>4.4.8 - Prescription received on time but data entry missed operational cut-off</v>
      </c>
      <c r="P567" s="60"/>
      <c r="Q567" s="52" t="s">
        <v>1747</v>
      </c>
      <c r="R567" s="52" t="s">
        <v>47</v>
      </c>
      <c r="S567" s="52" t="s">
        <v>1726</v>
      </c>
      <c r="T567" s="52" t="s">
        <v>1561</v>
      </c>
      <c r="U567" s="52" t="s">
        <v>1561</v>
      </c>
      <c r="V567" s="52" t="s">
        <v>1746</v>
      </c>
      <c r="W567" s="52" t="s">
        <v>1561</v>
      </c>
      <c r="X567" s="52" t="s">
        <v>1746</v>
      </c>
      <c r="Y567" s="52" t="s">
        <v>1561</v>
      </c>
      <c r="Z567" s="52" t="s">
        <v>1746</v>
      </c>
      <c r="AA567" s="52" t="str">
        <f>Table1[[#This Row],[Standard code for all incident types (Y/N)]]</f>
        <v>Yes</v>
      </c>
      <c r="AB567" s="52" t="str">
        <f>Table1[[#This Row],[Standard Opt/Mandatory]]</f>
        <v>Opt</v>
      </c>
      <c r="AC567" s="52" t="str">
        <f>Table1[[#This Row],[Standard code for all incident types (Y/N)]]</f>
        <v>Yes</v>
      </c>
      <c r="AD567" s="52" t="str">
        <f>Table1[[#This Row],[Standard Opt/Mandatory]]</f>
        <v>Opt</v>
      </c>
      <c r="AE567" s="52" t="s">
        <v>1561</v>
      </c>
      <c r="AF567" s="52" t="s">
        <v>1746</v>
      </c>
      <c r="AG567" s="52"/>
    </row>
    <row r="568" spans="1:33" ht="15" customHeight="1" x14ac:dyDescent="0.25">
      <c r="A568" s="52">
        <f t="shared" si="195"/>
        <v>4</v>
      </c>
      <c r="B568" s="52">
        <f t="shared" si="196"/>
        <v>4</v>
      </c>
      <c r="C568" s="52">
        <f t="shared" si="197"/>
        <v>9</v>
      </c>
      <c r="D568" s="52" t="str">
        <f t="shared" si="198"/>
        <v/>
      </c>
      <c r="E568" s="61" t="str">
        <f t="shared" si="189"/>
        <v>4.4.9</v>
      </c>
      <c r="F568" s="52" t="s">
        <v>2695</v>
      </c>
      <c r="G568" s="52" t="str">
        <f t="shared" si="199"/>
        <v>4 - Process based codes</v>
      </c>
      <c r="H568" s="52" t="s">
        <v>2711</v>
      </c>
      <c r="I568" s="52" t="str">
        <f t="shared" si="200"/>
        <v>4.4 - Prescription management</v>
      </c>
      <c r="J568" s="52" t="s">
        <v>1223</v>
      </c>
      <c r="K568" s="52" t="str">
        <f t="shared" si="201"/>
        <v>4.4.9 - Prescription entry not checked and approved in time for dispensing</v>
      </c>
      <c r="L568" s="52"/>
      <c r="M568" s="52" t="str">
        <f t="shared" si="202"/>
        <v/>
      </c>
      <c r="N568" s="56" t="str">
        <f t="shared" si="203"/>
        <v>Prescription entry not checked and approved in time for dispensing</v>
      </c>
      <c r="O568" s="56" t="str">
        <f>Table1[Full Reference Number]&amp;" - "&amp;Table1[Final Code level Name]</f>
        <v>4.4.9 - Prescription entry not checked and approved in time for dispensing</v>
      </c>
      <c r="P568" s="60"/>
      <c r="Q568" s="52" t="s">
        <v>1747</v>
      </c>
      <c r="R568" s="52" t="s">
        <v>47</v>
      </c>
      <c r="S568" s="52" t="s">
        <v>1726</v>
      </c>
      <c r="T568" s="52" t="s">
        <v>1561</v>
      </c>
      <c r="U568" s="52" t="s">
        <v>1561</v>
      </c>
      <c r="V568" s="52" t="s">
        <v>1746</v>
      </c>
      <c r="W568" s="52" t="s">
        <v>1561</v>
      </c>
      <c r="X568" s="52" t="s">
        <v>1746</v>
      </c>
      <c r="Y568" s="52" t="s">
        <v>1561</v>
      </c>
      <c r="Z568" s="52" t="s">
        <v>1746</v>
      </c>
      <c r="AA568" s="52" t="str">
        <f>Table1[[#This Row],[Standard code for all incident types (Y/N)]]</f>
        <v>Yes</v>
      </c>
      <c r="AB568" s="52" t="str">
        <f>Table1[[#This Row],[Standard Opt/Mandatory]]</f>
        <v>Opt</v>
      </c>
      <c r="AC568" s="52" t="str">
        <f>Table1[[#This Row],[Standard code for all incident types (Y/N)]]</f>
        <v>Yes</v>
      </c>
      <c r="AD568" s="52" t="str">
        <f>Table1[[#This Row],[Standard Opt/Mandatory]]</f>
        <v>Opt</v>
      </c>
      <c r="AE568" s="52" t="s">
        <v>1561</v>
      </c>
      <c r="AF568" s="52" t="s">
        <v>1746</v>
      </c>
      <c r="AG568" s="52"/>
    </row>
    <row r="569" spans="1:33" s="49" customFormat="1" ht="15" customHeight="1" x14ac:dyDescent="0.25">
      <c r="A569" s="52">
        <f t="shared" si="195"/>
        <v>4</v>
      </c>
      <c r="B569" s="52">
        <f t="shared" si="196"/>
        <v>4</v>
      </c>
      <c r="C569" s="52">
        <f t="shared" si="197"/>
        <v>10</v>
      </c>
      <c r="D569" s="52" t="str">
        <f t="shared" si="198"/>
        <v/>
      </c>
      <c r="E569" s="61" t="str">
        <f t="shared" si="189"/>
        <v>4.4.10</v>
      </c>
      <c r="F569" s="52" t="s">
        <v>2695</v>
      </c>
      <c r="G569" s="52" t="str">
        <f t="shared" si="199"/>
        <v>4 - Process based codes</v>
      </c>
      <c r="H569" s="52" t="s">
        <v>2711</v>
      </c>
      <c r="I569" s="52" t="str">
        <f t="shared" si="200"/>
        <v>4.4 - Prescription management</v>
      </c>
      <c r="J569" s="52" t="s">
        <v>2768</v>
      </c>
      <c r="K569" s="52" t="str">
        <f t="shared" si="201"/>
        <v>4.4.10 - Unclassified rx managmenet failure</v>
      </c>
      <c r="L569" s="52"/>
      <c r="M569" s="52" t="str">
        <f t="shared" si="202"/>
        <v/>
      </c>
      <c r="N569" s="56" t="str">
        <f t="shared" si="203"/>
        <v>Unclassified rx managmenet failure</v>
      </c>
      <c r="O569" s="56" t="str">
        <f>Table1[Full Reference Number]&amp;" - "&amp;Table1[Final Code level Name]</f>
        <v>4.4.10 - Unclassified rx managmenet failure</v>
      </c>
      <c r="P569" s="60"/>
      <c r="Q569" s="52" t="s">
        <v>1747</v>
      </c>
      <c r="R569" s="52" t="s">
        <v>47</v>
      </c>
      <c r="S569" s="52" t="s">
        <v>1726</v>
      </c>
      <c r="T569" s="52" t="s">
        <v>1561</v>
      </c>
      <c r="U569" s="52" t="str">
        <f>Table1[[#This Row],[Standard code for all incident types (Y/N)]]</f>
        <v>Yes</v>
      </c>
      <c r="V569" s="52" t="s">
        <v>1726</v>
      </c>
      <c r="W569" s="52" t="str">
        <f>Table1[[#This Row],[Standard code for all incident types (Y/N)]]</f>
        <v>Yes</v>
      </c>
      <c r="X569" s="52" t="str">
        <f>Table1[[#This Row],[Standard Opt/Mandatory]]</f>
        <v>Opt</v>
      </c>
      <c r="Y569" s="52" t="str">
        <f>Table1[[#This Row],[Standard code for all incident types (Y/N)]]</f>
        <v>Yes</v>
      </c>
      <c r="Z569" s="52" t="str">
        <f>Table1[[#This Row],[Standard Opt/Mandatory]]</f>
        <v>Opt</v>
      </c>
      <c r="AA569" s="52" t="str">
        <f>Table1[[#This Row],[Standard code for all incident types (Y/N)]]</f>
        <v>Yes</v>
      </c>
      <c r="AB569" s="52" t="str">
        <f>Table1[[#This Row],[Standard Opt/Mandatory]]</f>
        <v>Opt</v>
      </c>
      <c r="AC569" s="52" t="str">
        <f>Table1[[#This Row],[Standard code for all incident types (Y/N)]]</f>
        <v>Yes</v>
      </c>
      <c r="AD569" s="52" t="str">
        <f>Table1[[#This Row],[Standard Opt/Mandatory]]</f>
        <v>Opt</v>
      </c>
      <c r="AE569" s="52" t="str">
        <f>Table1[[#This Row],[Standard code for all incident types (Y/N)]]</f>
        <v>Yes</v>
      </c>
      <c r="AF569" s="52" t="str">
        <f>Table1[[#This Row],[Standard Opt/Mandatory]]</f>
        <v>Opt</v>
      </c>
      <c r="AG569" s="52"/>
    </row>
    <row r="570" spans="1:33" s="49" customFormat="1" ht="15" customHeight="1" x14ac:dyDescent="0.25">
      <c r="A570" s="52">
        <f t="shared" si="195"/>
        <v>4</v>
      </c>
      <c r="B570" s="52">
        <f t="shared" si="196"/>
        <v>5</v>
      </c>
      <c r="C570" s="52" t="str">
        <f t="shared" si="197"/>
        <v/>
      </c>
      <c r="D570" s="52" t="str">
        <f t="shared" si="198"/>
        <v/>
      </c>
      <c r="E570" s="61" t="str">
        <f t="shared" si="189"/>
        <v>4.5</v>
      </c>
      <c r="F570" s="52" t="s">
        <v>2695</v>
      </c>
      <c r="G570" s="52" t="str">
        <f t="shared" si="199"/>
        <v>4 - Process based codes</v>
      </c>
      <c r="H570" s="52" t="s">
        <v>2712</v>
      </c>
      <c r="I570" s="52" t="str">
        <f t="shared" si="200"/>
        <v>4.5 - Purchasing / warehouse / manufacturing</v>
      </c>
      <c r="J570" s="52"/>
      <c r="K570" s="52" t="str">
        <f t="shared" si="201"/>
        <v/>
      </c>
      <c r="L570" s="52"/>
      <c r="M570" s="52" t="str">
        <f t="shared" si="202"/>
        <v/>
      </c>
      <c r="N570" s="56" t="str">
        <f t="shared" si="203"/>
        <v>Purchasing / warehouse / manufacturing</v>
      </c>
      <c r="O570" s="56" t="str">
        <f>Table1[Full Reference Number]&amp;" - "&amp;Table1[Final Code level Name]</f>
        <v>4.5 - Purchasing / warehouse / manufacturing</v>
      </c>
      <c r="P570" s="60" t="s">
        <v>1535</v>
      </c>
      <c r="Q570" s="52" t="s">
        <v>837</v>
      </c>
      <c r="R570" s="52" t="s">
        <v>47</v>
      </c>
      <c r="S570" s="52" t="s">
        <v>1730</v>
      </c>
      <c r="T570" s="52" t="s">
        <v>1561</v>
      </c>
      <c r="U570" s="52" t="str">
        <f>Table1[[#This Row],[Standard code for all incident types (Y/N)]]</f>
        <v>Yes</v>
      </c>
      <c r="V570" s="52" t="s">
        <v>1730</v>
      </c>
      <c r="W570" s="52" t="str">
        <f>Table1[[#This Row],[Standard code for all incident types (Y/N)]]</f>
        <v>Yes</v>
      </c>
      <c r="X570" s="52" t="str">
        <f>Table1[[#This Row],[Standard Opt/Mandatory]]</f>
        <v>Man unless N/a</v>
      </c>
      <c r="Y570" s="52" t="str">
        <f>Table1[[#This Row],[Standard code for all incident types (Y/N)]]</f>
        <v>Yes</v>
      </c>
      <c r="Z570" s="52" t="str">
        <f>Table1[[#This Row],[Standard Opt/Mandatory]]</f>
        <v>Man unless N/a</v>
      </c>
      <c r="AA570" s="52" t="str">
        <f>Table1[[#This Row],[Standard code for all incident types (Y/N)]]</f>
        <v>Yes</v>
      </c>
      <c r="AB570" s="52" t="str">
        <f>Table1[[#This Row],[Standard Opt/Mandatory]]</f>
        <v>Man unless N/a</v>
      </c>
      <c r="AC570" s="52" t="str">
        <f>Table1[[#This Row],[Standard code for all incident types (Y/N)]]</f>
        <v>Yes</v>
      </c>
      <c r="AD570" s="52" t="str">
        <f>Table1[[#This Row],[Standard Opt/Mandatory]]</f>
        <v>Man unless N/a</v>
      </c>
      <c r="AE570" s="52" t="str">
        <f>Table1[[#This Row],[Standard code for all incident types (Y/N)]]</f>
        <v>Yes</v>
      </c>
      <c r="AF570" s="52" t="str">
        <f>Table1[[#This Row],[Standard Opt/Mandatory]]</f>
        <v>Man unless N/a</v>
      </c>
      <c r="AG570" s="52" t="s">
        <v>2672</v>
      </c>
    </row>
    <row r="571" spans="1:33" ht="15" customHeight="1" x14ac:dyDescent="0.25">
      <c r="A571" s="52">
        <f t="shared" si="195"/>
        <v>4</v>
      </c>
      <c r="B571" s="52">
        <f t="shared" si="196"/>
        <v>5</v>
      </c>
      <c r="C571" s="52">
        <f t="shared" si="197"/>
        <v>1</v>
      </c>
      <c r="D571" s="52" t="str">
        <f t="shared" si="198"/>
        <v/>
      </c>
      <c r="E571" s="61" t="str">
        <f t="shared" si="189"/>
        <v>4.5.1</v>
      </c>
      <c r="F571" s="52" t="s">
        <v>2695</v>
      </c>
      <c r="G571" s="52" t="str">
        <f t="shared" si="199"/>
        <v>4 - Process based codes</v>
      </c>
      <c r="H571" s="52" t="s">
        <v>2712</v>
      </c>
      <c r="I571" s="52" t="str">
        <f t="shared" si="200"/>
        <v>4.5 - Purchasing / warehouse / manufacturing</v>
      </c>
      <c r="J571" s="52" t="s">
        <v>1225</v>
      </c>
      <c r="K571" s="52" t="str">
        <f t="shared" si="201"/>
        <v>4.5.1 - Product not available within normal lead time</v>
      </c>
      <c r="L571" s="52"/>
      <c r="M571" s="52" t="str">
        <f t="shared" si="202"/>
        <v/>
      </c>
      <c r="N571" s="56" t="str">
        <f t="shared" si="203"/>
        <v>Product not available within normal lead time</v>
      </c>
      <c r="O571" s="56" t="str">
        <f>Table1[Full Reference Number]&amp;" - "&amp;Table1[Final Code level Name]</f>
        <v>4.5.1 - Product not available within normal lead time</v>
      </c>
      <c r="P571" s="56"/>
      <c r="Q571" s="52" t="s">
        <v>1747</v>
      </c>
      <c r="R571" s="52" t="s">
        <v>47</v>
      </c>
      <c r="S571" s="52" t="s">
        <v>1726</v>
      </c>
      <c r="T571" s="52" t="s">
        <v>1561</v>
      </c>
      <c r="U571" s="52" t="s">
        <v>1561</v>
      </c>
      <c r="V571" s="52" t="s">
        <v>1746</v>
      </c>
      <c r="W571" s="52" t="s">
        <v>1561</v>
      </c>
      <c r="X571" s="52" t="s">
        <v>1746</v>
      </c>
      <c r="Y571" s="52" t="s">
        <v>1561</v>
      </c>
      <c r="Z571" s="52" t="s">
        <v>1746</v>
      </c>
      <c r="AA571" s="52" t="str">
        <f>Table1[[#This Row],[Standard code for all incident types (Y/N)]]</f>
        <v>Yes</v>
      </c>
      <c r="AB571" s="52" t="str">
        <f>Table1[[#This Row],[Standard Opt/Mandatory]]</f>
        <v>Opt</v>
      </c>
      <c r="AC571" s="52" t="str">
        <f>Table1[[#This Row],[Standard code for all incident types (Y/N)]]</f>
        <v>Yes</v>
      </c>
      <c r="AD571" s="52" t="str">
        <f>Table1[[#This Row],[Standard Opt/Mandatory]]</f>
        <v>Opt</v>
      </c>
      <c r="AE571" s="52" t="s">
        <v>1561</v>
      </c>
      <c r="AF571" s="52" t="s">
        <v>1746</v>
      </c>
      <c r="AG571" s="52"/>
    </row>
    <row r="572" spans="1:33" ht="15" customHeight="1" x14ac:dyDescent="0.25">
      <c r="A572" s="52">
        <f t="shared" si="195"/>
        <v>4</v>
      </c>
      <c r="B572" s="52">
        <f t="shared" si="196"/>
        <v>5</v>
      </c>
      <c r="C572" s="52">
        <f t="shared" si="197"/>
        <v>2</v>
      </c>
      <c r="D572" s="52" t="str">
        <f t="shared" si="198"/>
        <v/>
      </c>
      <c r="E572" s="61" t="str">
        <f t="shared" si="189"/>
        <v>4.5.2</v>
      </c>
      <c r="F572" s="52" t="s">
        <v>2695</v>
      </c>
      <c r="G572" s="52" t="str">
        <f t="shared" si="199"/>
        <v>4 - Process based codes</v>
      </c>
      <c r="H572" s="52" t="s">
        <v>2712</v>
      </c>
      <c r="I572" s="52" t="str">
        <f t="shared" si="200"/>
        <v>4.5 - Purchasing / warehouse / manufacturing</v>
      </c>
      <c r="J572" s="52" t="s">
        <v>1226</v>
      </c>
      <c r="K572" s="52" t="str">
        <f t="shared" si="201"/>
        <v>4.5.2 - Product not ordered in time</v>
      </c>
      <c r="L572" s="52"/>
      <c r="M572" s="52" t="str">
        <f t="shared" si="202"/>
        <v/>
      </c>
      <c r="N572" s="56" t="str">
        <f t="shared" si="203"/>
        <v>Product not ordered in time</v>
      </c>
      <c r="O572" s="56" t="str">
        <f>Table1[Full Reference Number]&amp;" - "&amp;Table1[Final Code level Name]</f>
        <v>4.5.2 - Product not ordered in time</v>
      </c>
      <c r="P572" s="56"/>
      <c r="Q572" s="52" t="s">
        <v>1747</v>
      </c>
      <c r="R572" s="52" t="s">
        <v>47</v>
      </c>
      <c r="S572" s="52" t="s">
        <v>1726</v>
      </c>
      <c r="T572" s="52" t="s">
        <v>1561</v>
      </c>
      <c r="U572" s="52" t="s">
        <v>1561</v>
      </c>
      <c r="V572" s="52" t="s">
        <v>1746</v>
      </c>
      <c r="W572" s="52" t="s">
        <v>1561</v>
      </c>
      <c r="X572" s="52" t="s">
        <v>1746</v>
      </c>
      <c r="Y572" s="52" t="s">
        <v>1561</v>
      </c>
      <c r="Z572" s="52" t="s">
        <v>1746</v>
      </c>
      <c r="AA572" s="52" t="str">
        <f>Table1[[#This Row],[Standard code for all incident types (Y/N)]]</f>
        <v>Yes</v>
      </c>
      <c r="AB572" s="52" t="str">
        <f>Table1[[#This Row],[Standard Opt/Mandatory]]</f>
        <v>Opt</v>
      </c>
      <c r="AC572" s="52" t="str">
        <f>Table1[[#This Row],[Standard code for all incident types (Y/N)]]</f>
        <v>Yes</v>
      </c>
      <c r="AD572" s="52" t="str">
        <f>Table1[[#This Row],[Standard Opt/Mandatory]]</f>
        <v>Opt</v>
      </c>
      <c r="AE572" s="52" t="s">
        <v>1561</v>
      </c>
      <c r="AF572" s="52" t="s">
        <v>1746</v>
      </c>
      <c r="AG572" s="52"/>
    </row>
    <row r="573" spans="1:33" ht="15" customHeight="1" x14ac:dyDescent="0.25">
      <c r="A573" s="52">
        <f t="shared" si="195"/>
        <v>4</v>
      </c>
      <c r="B573" s="52">
        <f t="shared" si="196"/>
        <v>5</v>
      </c>
      <c r="C573" s="52">
        <f t="shared" si="197"/>
        <v>3</v>
      </c>
      <c r="D573" s="52" t="str">
        <f t="shared" si="198"/>
        <v/>
      </c>
      <c r="E573" s="61" t="str">
        <f t="shared" si="189"/>
        <v>4.5.3</v>
      </c>
      <c r="F573" s="52" t="s">
        <v>2695</v>
      </c>
      <c r="G573" s="52" t="str">
        <f t="shared" si="199"/>
        <v>4 - Process based codes</v>
      </c>
      <c r="H573" s="52" t="s">
        <v>2712</v>
      </c>
      <c r="I573" s="52" t="str">
        <f t="shared" si="200"/>
        <v>4.5 - Purchasing / warehouse / manufacturing</v>
      </c>
      <c r="J573" s="52" t="s">
        <v>1227</v>
      </c>
      <c r="K573" s="52" t="str">
        <f t="shared" si="201"/>
        <v>4.5.3 - Ordered in time but delivery late</v>
      </c>
      <c r="L573" s="52"/>
      <c r="M573" s="52" t="str">
        <f t="shared" si="202"/>
        <v/>
      </c>
      <c r="N573" s="56" t="str">
        <f t="shared" si="203"/>
        <v>Ordered in time but delivery late</v>
      </c>
      <c r="O573" s="56" t="str">
        <f>Table1[Full Reference Number]&amp;" - "&amp;Table1[Final Code level Name]</f>
        <v>4.5.3 - Ordered in time but delivery late</v>
      </c>
      <c r="P573" s="56"/>
      <c r="Q573" s="52" t="s">
        <v>1747</v>
      </c>
      <c r="R573" s="52" t="s">
        <v>47</v>
      </c>
      <c r="S573" s="52" t="s">
        <v>1726</v>
      </c>
      <c r="T573" s="52" t="s">
        <v>1561</v>
      </c>
      <c r="U573" s="52" t="s">
        <v>1561</v>
      </c>
      <c r="V573" s="52" t="s">
        <v>1746</v>
      </c>
      <c r="W573" s="52" t="s">
        <v>1561</v>
      </c>
      <c r="X573" s="52" t="s">
        <v>1746</v>
      </c>
      <c r="Y573" s="52" t="s">
        <v>1561</v>
      </c>
      <c r="Z573" s="52" t="s">
        <v>1746</v>
      </c>
      <c r="AA573" s="52" t="str">
        <f>Table1[[#This Row],[Standard code for all incident types (Y/N)]]</f>
        <v>Yes</v>
      </c>
      <c r="AB573" s="52" t="str">
        <f>Table1[[#This Row],[Standard Opt/Mandatory]]</f>
        <v>Opt</v>
      </c>
      <c r="AC573" s="52" t="str">
        <f>Table1[[#This Row],[Standard code for all incident types (Y/N)]]</f>
        <v>Yes</v>
      </c>
      <c r="AD573" s="52" t="str">
        <f>Table1[[#This Row],[Standard Opt/Mandatory]]</f>
        <v>Opt</v>
      </c>
      <c r="AE573" s="52" t="s">
        <v>1561</v>
      </c>
      <c r="AF573" s="52" t="s">
        <v>1746</v>
      </c>
      <c r="AG573" s="52"/>
    </row>
    <row r="574" spans="1:33" ht="15" customHeight="1" x14ac:dyDescent="0.25">
      <c r="A574" s="52">
        <f t="shared" si="195"/>
        <v>4</v>
      </c>
      <c r="B574" s="52">
        <f t="shared" si="196"/>
        <v>5</v>
      </c>
      <c r="C574" s="52">
        <f t="shared" si="197"/>
        <v>4</v>
      </c>
      <c r="D574" s="52" t="str">
        <f t="shared" si="198"/>
        <v/>
      </c>
      <c r="E574" s="61" t="str">
        <f t="shared" si="189"/>
        <v>4.5.4</v>
      </c>
      <c r="F574" s="52" t="s">
        <v>2695</v>
      </c>
      <c r="G574" s="52" t="str">
        <f t="shared" si="199"/>
        <v>4 - Process based codes</v>
      </c>
      <c r="H574" s="52" t="s">
        <v>2712</v>
      </c>
      <c r="I574" s="52" t="str">
        <f t="shared" si="200"/>
        <v>4.5 - Purchasing / warehouse / manufacturing</v>
      </c>
      <c r="J574" s="52" t="s">
        <v>2769</v>
      </c>
      <c r="K574" s="52" t="str">
        <f t="shared" si="201"/>
        <v>4.5.4 - Goods / supplier delivery refused - no booking in slot</v>
      </c>
      <c r="L574" s="52"/>
      <c r="M574" s="52" t="str">
        <f t="shared" si="202"/>
        <v/>
      </c>
      <c r="N574" s="56" t="str">
        <f t="shared" si="203"/>
        <v>Goods / supplier delivery refused - no booking in slot</v>
      </c>
      <c r="O574" s="56" t="str">
        <f>Table1[Full Reference Number]&amp;" - "&amp;Table1[Final Code level Name]</f>
        <v>4.5.4 - Goods / supplier delivery refused - no booking in slot</v>
      </c>
      <c r="P574" s="56"/>
      <c r="Q574" s="52" t="s">
        <v>1747</v>
      </c>
      <c r="R574" s="52" t="s">
        <v>47</v>
      </c>
      <c r="S574" s="52" t="s">
        <v>1726</v>
      </c>
      <c r="T574" s="52" t="s">
        <v>1561</v>
      </c>
      <c r="U574" s="52" t="s">
        <v>1561</v>
      </c>
      <c r="V574" s="52" t="s">
        <v>1746</v>
      </c>
      <c r="W574" s="52" t="s">
        <v>1561</v>
      </c>
      <c r="X574" s="52" t="s">
        <v>1746</v>
      </c>
      <c r="Y574" s="52" t="s">
        <v>1561</v>
      </c>
      <c r="Z574" s="52" t="s">
        <v>1746</v>
      </c>
      <c r="AA574" s="52" t="str">
        <f>Table1[[#This Row],[Standard code for all incident types (Y/N)]]</f>
        <v>Yes</v>
      </c>
      <c r="AB574" s="52" t="str">
        <f>Table1[[#This Row],[Standard Opt/Mandatory]]</f>
        <v>Opt</v>
      </c>
      <c r="AC574" s="52" t="str">
        <f>Table1[[#This Row],[Standard code for all incident types (Y/N)]]</f>
        <v>Yes</v>
      </c>
      <c r="AD574" s="52" t="str">
        <f>Table1[[#This Row],[Standard Opt/Mandatory]]</f>
        <v>Opt</v>
      </c>
      <c r="AE574" s="52" t="s">
        <v>1561</v>
      </c>
      <c r="AF574" s="52" t="s">
        <v>1746</v>
      </c>
      <c r="AG574" s="52"/>
    </row>
    <row r="575" spans="1:33" ht="15" customHeight="1" x14ac:dyDescent="0.25">
      <c r="A575" s="52">
        <f t="shared" si="195"/>
        <v>4</v>
      </c>
      <c r="B575" s="52">
        <f t="shared" si="196"/>
        <v>5</v>
      </c>
      <c r="C575" s="52">
        <f t="shared" si="197"/>
        <v>5</v>
      </c>
      <c r="D575" s="52" t="str">
        <f t="shared" si="198"/>
        <v/>
      </c>
      <c r="E575" s="61" t="str">
        <f t="shared" si="189"/>
        <v>4.5.5</v>
      </c>
      <c r="F575" s="52" t="s">
        <v>2695</v>
      </c>
      <c r="G575" s="52" t="str">
        <f t="shared" si="199"/>
        <v>4 - Process based codes</v>
      </c>
      <c r="H575" s="52" t="s">
        <v>2712</v>
      </c>
      <c r="I575" s="52" t="str">
        <f t="shared" si="200"/>
        <v>4.5 - Purchasing / warehouse / manufacturing</v>
      </c>
      <c r="J575" s="52" t="s">
        <v>2770</v>
      </c>
      <c r="K575" s="52" t="str">
        <f t="shared" si="201"/>
        <v>4.5.5 - Goods / supplier delivery refused – excluding no booking in slot</v>
      </c>
      <c r="L575" s="52"/>
      <c r="M575" s="52" t="str">
        <f t="shared" si="202"/>
        <v/>
      </c>
      <c r="N575" s="56" t="str">
        <f t="shared" si="203"/>
        <v>Goods / supplier delivery refused – excluding no booking in slot</v>
      </c>
      <c r="O575" s="56" t="str">
        <f>Table1[Full Reference Number]&amp;" - "&amp;Table1[Final Code level Name]</f>
        <v>4.5.5 - Goods / supplier delivery refused – excluding no booking in slot</v>
      </c>
      <c r="P575" s="56"/>
      <c r="Q575" s="52" t="s">
        <v>1747</v>
      </c>
      <c r="R575" s="52" t="s">
        <v>47</v>
      </c>
      <c r="S575" s="52" t="s">
        <v>1726</v>
      </c>
      <c r="T575" s="52" t="s">
        <v>1561</v>
      </c>
      <c r="U575" s="52" t="s">
        <v>1561</v>
      </c>
      <c r="V575" s="52" t="s">
        <v>1746</v>
      </c>
      <c r="W575" s="52" t="s">
        <v>1561</v>
      </c>
      <c r="X575" s="52" t="s">
        <v>1746</v>
      </c>
      <c r="Y575" s="52" t="s">
        <v>1561</v>
      </c>
      <c r="Z575" s="52" t="s">
        <v>1746</v>
      </c>
      <c r="AA575" s="52" t="str">
        <f>Table1[[#This Row],[Standard code for all incident types (Y/N)]]</f>
        <v>Yes</v>
      </c>
      <c r="AB575" s="52" t="str">
        <f>Table1[[#This Row],[Standard Opt/Mandatory]]</f>
        <v>Opt</v>
      </c>
      <c r="AC575" s="52" t="str">
        <f>Table1[[#This Row],[Standard code for all incident types (Y/N)]]</f>
        <v>Yes</v>
      </c>
      <c r="AD575" s="52" t="str">
        <f>Table1[[#This Row],[Standard Opt/Mandatory]]</f>
        <v>Opt</v>
      </c>
      <c r="AE575" s="52" t="s">
        <v>1561</v>
      </c>
      <c r="AF575" s="52" t="s">
        <v>1746</v>
      </c>
      <c r="AG575" s="52"/>
    </row>
    <row r="576" spans="1:33" ht="15" customHeight="1" x14ac:dyDescent="0.25">
      <c r="A576" s="52">
        <f t="shared" si="195"/>
        <v>4</v>
      </c>
      <c r="B576" s="52">
        <f t="shared" si="196"/>
        <v>5</v>
      </c>
      <c r="C576" s="52">
        <f t="shared" si="197"/>
        <v>6</v>
      </c>
      <c r="D576" s="52" t="str">
        <f t="shared" si="198"/>
        <v/>
      </c>
      <c r="E576" s="61" t="str">
        <f t="shared" si="189"/>
        <v>4.5.6</v>
      </c>
      <c r="F576" s="52" t="s">
        <v>2695</v>
      </c>
      <c r="G576" s="52" t="str">
        <f t="shared" si="199"/>
        <v>4 - Process based codes</v>
      </c>
      <c r="H576" s="52" t="s">
        <v>2712</v>
      </c>
      <c r="I576" s="52" t="str">
        <f t="shared" si="200"/>
        <v>4.5 - Purchasing / warehouse / manufacturing</v>
      </c>
      <c r="J576" s="52" t="s">
        <v>1230</v>
      </c>
      <c r="K576" s="52" t="str">
        <f t="shared" si="201"/>
        <v>4.5.6 - Goods-in delay</v>
      </c>
      <c r="L576" s="52"/>
      <c r="M576" s="52" t="str">
        <f t="shared" si="202"/>
        <v/>
      </c>
      <c r="N576" s="56" t="str">
        <f t="shared" si="203"/>
        <v>Goods-in delay</v>
      </c>
      <c r="O576" s="56" t="str">
        <f>Table1[Full Reference Number]&amp;" - "&amp;Table1[Final Code level Name]</f>
        <v>4.5.6 - Goods-in delay</v>
      </c>
      <c r="P576" s="56"/>
      <c r="Q576" s="52" t="s">
        <v>1747</v>
      </c>
      <c r="R576" s="52" t="s">
        <v>47</v>
      </c>
      <c r="S576" s="52" t="s">
        <v>1726</v>
      </c>
      <c r="T576" s="52" t="s">
        <v>1561</v>
      </c>
      <c r="U576" s="52" t="s">
        <v>1561</v>
      </c>
      <c r="V576" s="52" t="s">
        <v>1746</v>
      </c>
      <c r="W576" s="52" t="s">
        <v>1561</v>
      </c>
      <c r="X576" s="52" t="s">
        <v>1746</v>
      </c>
      <c r="Y576" s="52" t="s">
        <v>1561</v>
      </c>
      <c r="Z576" s="52" t="s">
        <v>1746</v>
      </c>
      <c r="AA576" s="52" t="str">
        <f>Table1[[#This Row],[Standard code for all incident types (Y/N)]]</f>
        <v>Yes</v>
      </c>
      <c r="AB576" s="52" t="str">
        <f>Table1[[#This Row],[Standard Opt/Mandatory]]</f>
        <v>Opt</v>
      </c>
      <c r="AC576" s="52" t="str">
        <f>Table1[[#This Row],[Standard code for all incident types (Y/N)]]</f>
        <v>Yes</v>
      </c>
      <c r="AD576" s="52" t="str">
        <f>Table1[[#This Row],[Standard Opt/Mandatory]]</f>
        <v>Opt</v>
      </c>
      <c r="AE576" s="52" t="s">
        <v>1561</v>
      </c>
      <c r="AF576" s="52" t="s">
        <v>1746</v>
      </c>
      <c r="AG576" s="52"/>
    </row>
    <row r="577" spans="1:33" ht="15" customHeight="1" x14ac:dyDescent="0.25">
      <c r="A577" s="52">
        <f t="shared" si="195"/>
        <v>4</v>
      </c>
      <c r="B577" s="52">
        <f t="shared" si="196"/>
        <v>5</v>
      </c>
      <c r="C577" s="52">
        <f t="shared" si="197"/>
        <v>7</v>
      </c>
      <c r="D577" s="52" t="str">
        <f t="shared" si="198"/>
        <v/>
      </c>
      <c r="E577" s="61" t="str">
        <f t="shared" si="189"/>
        <v>4.5.7</v>
      </c>
      <c r="F577" s="52" t="s">
        <v>2695</v>
      </c>
      <c r="G577" s="52" t="str">
        <f t="shared" si="199"/>
        <v>4 - Process based codes</v>
      </c>
      <c r="H577" s="52" t="s">
        <v>2712</v>
      </c>
      <c r="I577" s="52" t="str">
        <f t="shared" si="200"/>
        <v>4.5 - Purchasing / warehouse / manufacturing</v>
      </c>
      <c r="J577" s="52" t="s">
        <v>1231</v>
      </c>
      <c r="K577" s="52" t="str">
        <f t="shared" si="201"/>
        <v>4.5.7 - Stock arrived quarantined / damaged</v>
      </c>
      <c r="L577" s="52"/>
      <c r="M577" s="52" t="str">
        <f t="shared" si="202"/>
        <v/>
      </c>
      <c r="N577" s="56" t="str">
        <f t="shared" si="203"/>
        <v>Stock arrived quarantined / damaged</v>
      </c>
      <c r="O577" s="56" t="str">
        <f>Table1[Full Reference Number]&amp;" - "&amp;Table1[Final Code level Name]</f>
        <v>4.5.7 - Stock arrived quarantined / damaged</v>
      </c>
      <c r="P577" s="56"/>
      <c r="Q577" s="52" t="s">
        <v>1747</v>
      </c>
      <c r="R577" s="52" t="s">
        <v>47</v>
      </c>
      <c r="S577" s="52" t="s">
        <v>1726</v>
      </c>
      <c r="T577" s="52" t="s">
        <v>1561</v>
      </c>
      <c r="U577" s="52" t="s">
        <v>1561</v>
      </c>
      <c r="V577" s="52" t="s">
        <v>1746</v>
      </c>
      <c r="W577" s="52" t="s">
        <v>1561</v>
      </c>
      <c r="X577" s="52" t="s">
        <v>1746</v>
      </c>
      <c r="Y577" s="52" t="s">
        <v>1561</v>
      </c>
      <c r="Z577" s="52" t="s">
        <v>1746</v>
      </c>
      <c r="AA577" s="52" t="str">
        <f>Table1[[#This Row],[Standard code for all incident types (Y/N)]]</f>
        <v>Yes</v>
      </c>
      <c r="AB577" s="52" t="str">
        <f>Table1[[#This Row],[Standard Opt/Mandatory]]</f>
        <v>Opt</v>
      </c>
      <c r="AC577" s="52" t="str">
        <f>Table1[[#This Row],[Standard code for all incident types (Y/N)]]</f>
        <v>Yes</v>
      </c>
      <c r="AD577" s="52" t="str">
        <f>Table1[[#This Row],[Standard Opt/Mandatory]]</f>
        <v>Opt</v>
      </c>
      <c r="AE577" s="52" t="s">
        <v>1561</v>
      </c>
      <c r="AF577" s="52" t="s">
        <v>1746</v>
      </c>
      <c r="AG577" s="52"/>
    </row>
    <row r="578" spans="1:33" ht="15" customHeight="1" x14ac:dyDescent="0.25">
      <c r="A578" s="52">
        <f t="shared" si="195"/>
        <v>4</v>
      </c>
      <c r="B578" s="52">
        <f t="shared" si="196"/>
        <v>5</v>
      </c>
      <c r="C578" s="52">
        <f t="shared" si="197"/>
        <v>8</v>
      </c>
      <c r="D578" s="52" t="str">
        <f t="shared" si="198"/>
        <v/>
      </c>
      <c r="E578" s="61" t="str">
        <f t="shared" si="189"/>
        <v>4.5.8</v>
      </c>
      <c r="F578" s="52" t="s">
        <v>2695</v>
      </c>
      <c r="G578" s="52" t="str">
        <f t="shared" si="199"/>
        <v>4 - Process based codes</v>
      </c>
      <c r="H578" s="52" t="s">
        <v>2712</v>
      </c>
      <c r="I578" s="52" t="str">
        <f t="shared" si="200"/>
        <v>4.5 - Purchasing / warehouse / manufacturing</v>
      </c>
      <c r="J578" s="52" t="s">
        <v>1232</v>
      </c>
      <c r="K578" s="52" t="str">
        <f t="shared" si="201"/>
        <v>4.5.8 - Delayed release of quarantine stock</v>
      </c>
      <c r="L578" s="52"/>
      <c r="M578" s="52" t="str">
        <f t="shared" si="202"/>
        <v/>
      </c>
      <c r="N578" s="56" t="str">
        <f t="shared" si="203"/>
        <v>Delayed release of quarantine stock</v>
      </c>
      <c r="O578" s="56" t="str">
        <f>Table1[Full Reference Number]&amp;" - "&amp;Table1[Final Code level Name]</f>
        <v>4.5.8 - Delayed release of quarantine stock</v>
      </c>
      <c r="P578" s="56"/>
      <c r="Q578" s="52" t="s">
        <v>1747</v>
      </c>
      <c r="R578" s="52" t="s">
        <v>47</v>
      </c>
      <c r="S578" s="52" t="s">
        <v>1726</v>
      </c>
      <c r="T578" s="52" t="s">
        <v>1561</v>
      </c>
      <c r="U578" s="52" t="s">
        <v>1561</v>
      </c>
      <c r="V578" s="52" t="s">
        <v>1746</v>
      </c>
      <c r="W578" s="52" t="s">
        <v>1561</v>
      </c>
      <c r="X578" s="52" t="s">
        <v>1746</v>
      </c>
      <c r="Y578" s="52" t="s">
        <v>1561</v>
      </c>
      <c r="Z578" s="52" t="s">
        <v>1746</v>
      </c>
      <c r="AA578" s="52" t="str">
        <f>Table1[[#This Row],[Standard code for all incident types (Y/N)]]</f>
        <v>Yes</v>
      </c>
      <c r="AB578" s="52" t="str">
        <f>Table1[[#This Row],[Standard Opt/Mandatory]]</f>
        <v>Opt</v>
      </c>
      <c r="AC578" s="52" t="str">
        <f>Table1[[#This Row],[Standard code for all incident types (Y/N)]]</f>
        <v>Yes</v>
      </c>
      <c r="AD578" s="52" t="str">
        <f>Table1[[#This Row],[Standard Opt/Mandatory]]</f>
        <v>Opt</v>
      </c>
      <c r="AE578" s="52" t="s">
        <v>1561</v>
      </c>
      <c r="AF578" s="52" t="s">
        <v>1746</v>
      </c>
      <c r="AG578" s="52"/>
    </row>
    <row r="579" spans="1:33" ht="15" customHeight="1" x14ac:dyDescent="0.25">
      <c r="A579" s="52">
        <f t="shared" si="195"/>
        <v>4</v>
      </c>
      <c r="B579" s="52">
        <f t="shared" si="196"/>
        <v>5</v>
      </c>
      <c r="C579" s="52">
        <f t="shared" si="197"/>
        <v>9</v>
      </c>
      <c r="D579" s="52" t="str">
        <f t="shared" si="198"/>
        <v/>
      </c>
      <c r="E579" s="61" t="str">
        <f t="shared" si="189"/>
        <v>4.5.9</v>
      </c>
      <c r="F579" s="52" t="s">
        <v>2695</v>
      </c>
      <c r="G579" s="52" t="str">
        <f t="shared" si="199"/>
        <v>4 - Process based codes</v>
      </c>
      <c r="H579" s="52" t="s">
        <v>2712</v>
      </c>
      <c r="I579" s="52" t="str">
        <f t="shared" si="200"/>
        <v>4.5 - Purchasing / warehouse / manufacturing</v>
      </c>
      <c r="J579" s="52" t="s">
        <v>1233</v>
      </c>
      <c r="K579" s="52" t="str">
        <f t="shared" si="201"/>
        <v>4.5.9 - Wrong product quality status in system</v>
      </c>
      <c r="L579" s="52"/>
      <c r="M579" s="52" t="str">
        <f t="shared" si="202"/>
        <v/>
      </c>
      <c r="N579" s="56" t="str">
        <f t="shared" si="203"/>
        <v>Wrong product quality status in system</v>
      </c>
      <c r="O579" s="56" t="str">
        <f>Table1[Full Reference Number]&amp;" - "&amp;Table1[Final Code level Name]</f>
        <v>4.5.9 - Wrong product quality status in system</v>
      </c>
      <c r="P579" s="56"/>
      <c r="Q579" s="52" t="s">
        <v>1747</v>
      </c>
      <c r="R579" s="52" t="s">
        <v>47</v>
      </c>
      <c r="S579" s="52" t="s">
        <v>1726</v>
      </c>
      <c r="T579" s="52" t="s">
        <v>1561</v>
      </c>
      <c r="U579" s="52" t="s">
        <v>1561</v>
      </c>
      <c r="V579" s="52" t="s">
        <v>1746</v>
      </c>
      <c r="W579" s="52" t="s">
        <v>1561</v>
      </c>
      <c r="X579" s="52" t="s">
        <v>1746</v>
      </c>
      <c r="Y579" s="52" t="s">
        <v>1561</v>
      </c>
      <c r="Z579" s="52" t="s">
        <v>1746</v>
      </c>
      <c r="AA579" s="52" t="str">
        <f>Table1[[#This Row],[Standard code for all incident types (Y/N)]]</f>
        <v>Yes</v>
      </c>
      <c r="AB579" s="52" t="str">
        <f>Table1[[#This Row],[Standard Opt/Mandatory]]</f>
        <v>Opt</v>
      </c>
      <c r="AC579" s="52" t="str">
        <f>Table1[[#This Row],[Standard code for all incident types (Y/N)]]</f>
        <v>Yes</v>
      </c>
      <c r="AD579" s="52" t="str">
        <f>Table1[[#This Row],[Standard Opt/Mandatory]]</f>
        <v>Opt</v>
      </c>
      <c r="AE579" s="52" t="s">
        <v>1561</v>
      </c>
      <c r="AF579" s="52" t="s">
        <v>1746</v>
      </c>
      <c r="AG579" s="52"/>
    </row>
    <row r="580" spans="1:33" ht="15" customHeight="1" x14ac:dyDescent="0.25">
      <c r="A580" s="52">
        <f t="shared" si="195"/>
        <v>4</v>
      </c>
      <c r="B580" s="52">
        <f t="shared" si="196"/>
        <v>5</v>
      </c>
      <c r="C580" s="52">
        <f t="shared" si="197"/>
        <v>10</v>
      </c>
      <c r="D580" s="52" t="str">
        <f t="shared" si="198"/>
        <v/>
      </c>
      <c r="E580" s="61" t="str">
        <f t="shared" si="189"/>
        <v>4.5.10</v>
      </c>
      <c r="F580" s="52" t="s">
        <v>2695</v>
      </c>
      <c r="G580" s="52" t="str">
        <f t="shared" si="199"/>
        <v>4 - Process based codes</v>
      </c>
      <c r="H580" s="52" t="s">
        <v>2712</v>
      </c>
      <c r="I580" s="52" t="str">
        <f t="shared" si="200"/>
        <v>4.5 - Purchasing / warehouse / manufacturing</v>
      </c>
      <c r="J580" s="52" t="s">
        <v>1234</v>
      </c>
      <c r="K580" s="52" t="str">
        <f t="shared" si="201"/>
        <v>4.5.10 - Stock on system, but not in correct location</v>
      </c>
      <c r="L580" s="52"/>
      <c r="M580" s="52" t="str">
        <f t="shared" si="202"/>
        <v/>
      </c>
      <c r="N580" s="56" t="str">
        <f t="shared" si="203"/>
        <v>Stock on system, but not in correct location</v>
      </c>
      <c r="O580" s="56" t="str">
        <f>Table1[Full Reference Number]&amp;" - "&amp;Table1[Final Code level Name]</f>
        <v>4.5.10 - Stock on system, but not in correct location</v>
      </c>
      <c r="P580" s="56"/>
      <c r="Q580" s="52" t="s">
        <v>1747</v>
      </c>
      <c r="R580" s="52" t="s">
        <v>47</v>
      </c>
      <c r="S580" s="52" t="s">
        <v>1726</v>
      </c>
      <c r="T580" s="52" t="s">
        <v>1561</v>
      </c>
      <c r="U580" s="52" t="s">
        <v>1561</v>
      </c>
      <c r="V580" s="52" t="s">
        <v>1746</v>
      </c>
      <c r="W580" s="52" t="s">
        <v>1561</v>
      </c>
      <c r="X580" s="52" t="s">
        <v>1746</v>
      </c>
      <c r="Y580" s="52" t="s">
        <v>1561</v>
      </c>
      <c r="Z580" s="52" t="s">
        <v>1746</v>
      </c>
      <c r="AA580" s="52" t="str">
        <f>Table1[[#This Row],[Standard code for all incident types (Y/N)]]</f>
        <v>Yes</v>
      </c>
      <c r="AB580" s="52" t="str">
        <f>Table1[[#This Row],[Standard Opt/Mandatory]]</f>
        <v>Opt</v>
      </c>
      <c r="AC580" s="52" t="str">
        <f>Table1[[#This Row],[Standard code for all incident types (Y/N)]]</f>
        <v>Yes</v>
      </c>
      <c r="AD580" s="52" t="str">
        <f>Table1[[#This Row],[Standard Opt/Mandatory]]</f>
        <v>Opt</v>
      </c>
      <c r="AE580" s="52" t="s">
        <v>1561</v>
      </c>
      <c r="AF580" s="52" t="s">
        <v>1746</v>
      </c>
      <c r="AG580" s="52"/>
    </row>
    <row r="581" spans="1:33" ht="15" customHeight="1" x14ac:dyDescent="0.25">
      <c r="A581" s="52">
        <f t="shared" si="195"/>
        <v>4</v>
      </c>
      <c r="B581" s="52">
        <f t="shared" si="196"/>
        <v>5</v>
      </c>
      <c r="C581" s="52">
        <f t="shared" si="197"/>
        <v>11</v>
      </c>
      <c r="D581" s="52" t="str">
        <f t="shared" si="198"/>
        <v/>
      </c>
      <c r="E581" s="61" t="str">
        <f t="shared" si="189"/>
        <v>4.5.11</v>
      </c>
      <c r="F581" s="52" t="s">
        <v>2695</v>
      </c>
      <c r="G581" s="52" t="str">
        <f t="shared" si="199"/>
        <v>4 - Process based codes</v>
      </c>
      <c r="H581" s="52" t="s">
        <v>2712</v>
      </c>
      <c r="I581" s="52" t="str">
        <f t="shared" si="200"/>
        <v>4.5 - Purchasing / warehouse / manufacturing</v>
      </c>
      <c r="J581" s="52" t="s">
        <v>2771</v>
      </c>
      <c r="K581" s="52" t="str">
        <f t="shared" si="201"/>
        <v>4.5.11 - Stock replenishment delay / failure</v>
      </c>
      <c r="L581" s="52"/>
      <c r="M581" s="52" t="str">
        <f t="shared" si="202"/>
        <v/>
      </c>
      <c r="N581" s="56" t="str">
        <f t="shared" si="203"/>
        <v>Stock replenishment delay / failure</v>
      </c>
      <c r="O581" s="56" t="str">
        <f>Table1[Full Reference Number]&amp;" - "&amp;Table1[Final Code level Name]</f>
        <v>4.5.11 - Stock replenishment delay / failure</v>
      </c>
      <c r="P581" s="56"/>
      <c r="Q581" s="52" t="s">
        <v>1747</v>
      </c>
      <c r="R581" s="52" t="s">
        <v>47</v>
      </c>
      <c r="S581" s="52" t="s">
        <v>1726</v>
      </c>
      <c r="T581" s="52" t="s">
        <v>1561</v>
      </c>
      <c r="U581" s="52" t="s">
        <v>1561</v>
      </c>
      <c r="V581" s="52" t="s">
        <v>1746</v>
      </c>
      <c r="W581" s="52" t="s">
        <v>1561</v>
      </c>
      <c r="X581" s="52" t="s">
        <v>1746</v>
      </c>
      <c r="Y581" s="52" t="s">
        <v>1561</v>
      </c>
      <c r="Z581" s="52" t="s">
        <v>1746</v>
      </c>
      <c r="AA581" s="52" t="str">
        <f>Table1[[#This Row],[Standard code for all incident types (Y/N)]]</f>
        <v>Yes</v>
      </c>
      <c r="AB581" s="52" t="str">
        <f>Table1[[#This Row],[Standard Opt/Mandatory]]</f>
        <v>Opt</v>
      </c>
      <c r="AC581" s="52" t="str">
        <f>Table1[[#This Row],[Standard code for all incident types (Y/N)]]</f>
        <v>Yes</v>
      </c>
      <c r="AD581" s="52" t="str">
        <f>Table1[[#This Row],[Standard Opt/Mandatory]]</f>
        <v>Opt</v>
      </c>
      <c r="AE581" s="52" t="s">
        <v>1561</v>
      </c>
      <c r="AF581" s="52" t="s">
        <v>1746</v>
      </c>
      <c r="AG581" s="52"/>
    </row>
    <row r="582" spans="1:33" ht="15" customHeight="1" x14ac:dyDescent="0.25">
      <c r="A582" s="52">
        <f t="shared" si="195"/>
        <v>4</v>
      </c>
      <c r="B582" s="52">
        <f t="shared" si="196"/>
        <v>5</v>
      </c>
      <c r="C582" s="52">
        <f t="shared" si="197"/>
        <v>12</v>
      </c>
      <c r="D582" s="52" t="str">
        <f t="shared" si="198"/>
        <v/>
      </c>
      <c r="E582" s="61" t="str">
        <f t="shared" si="189"/>
        <v>4.5.12</v>
      </c>
      <c r="F582" s="52" t="s">
        <v>2695</v>
      </c>
      <c r="G582" s="52" t="str">
        <f t="shared" si="199"/>
        <v>4 - Process based codes</v>
      </c>
      <c r="H582" s="52" t="s">
        <v>2712</v>
      </c>
      <c r="I582" s="52" t="str">
        <f t="shared" si="200"/>
        <v>4.5 - Purchasing / warehouse / manufacturing</v>
      </c>
      <c r="J582" s="52" t="s">
        <v>2772</v>
      </c>
      <c r="K582" s="52" t="str">
        <f t="shared" si="201"/>
        <v>4.5.12 - Stock damaged in warehouse (excluding temperature deviation)</v>
      </c>
      <c r="L582" s="52"/>
      <c r="M582" s="52" t="str">
        <f t="shared" si="202"/>
        <v/>
      </c>
      <c r="N582" s="56" t="str">
        <f t="shared" si="203"/>
        <v>Stock damaged in warehouse (excluding temperature deviation)</v>
      </c>
      <c r="O582" s="56" t="str">
        <f>Table1[Full Reference Number]&amp;" - "&amp;Table1[Final Code level Name]</f>
        <v>4.5.12 - Stock damaged in warehouse (excluding temperature deviation)</v>
      </c>
      <c r="P582" s="56"/>
      <c r="Q582" s="52" t="s">
        <v>1747</v>
      </c>
      <c r="R582" s="52" t="s">
        <v>47</v>
      </c>
      <c r="S582" s="52" t="s">
        <v>1726</v>
      </c>
      <c r="T582" s="52" t="s">
        <v>1561</v>
      </c>
      <c r="U582" s="52" t="s">
        <v>1561</v>
      </c>
      <c r="V582" s="52" t="s">
        <v>1746</v>
      </c>
      <c r="W582" s="52" t="s">
        <v>1561</v>
      </c>
      <c r="X582" s="52" t="s">
        <v>1746</v>
      </c>
      <c r="Y582" s="52" t="s">
        <v>1561</v>
      </c>
      <c r="Z582" s="52" t="s">
        <v>1746</v>
      </c>
      <c r="AA582" s="52" t="str">
        <f>Table1[[#This Row],[Standard code for all incident types (Y/N)]]</f>
        <v>Yes</v>
      </c>
      <c r="AB582" s="52" t="str">
        <f>Table1[[#This Row],[Standard Opt/Mandatory]]</f>
        <v>Opt</v>
      </c>
      <c r="AC582" s="52" t="str">
        <f>Table1[[#This Row],[Standard code for all incident types (Y/N)]]</f>
        <v>Yes</v>
      </c>
      <c r="AD582" s="52" t="str">
        <f>Table1[[#This Row],[Standard Opt/Mandatory]]</f>
        <v>Opt</v>
      </c>
      <c r="AE582" s="52" t="s">
        <v>1561</v>
      </c>
      <c r="AF582" s="52" t="s">
        <v>1746</v>
      </c>
      <c r="AG582" s="52"/>
    </row>
    <row r="583" spans="1:33" ht="15" customHeight="1" x14ac:dyDescent="0.25">
      <c r="A583" s="52">
        <f t="shared" si="195"/>
        <v>4</v>
      </c>
      <c r="B583" s="52">
        <f t="shared" si="196"/>
        <v>5</v>
      </c>
      <c r="C583" s="52">
        <f t="shared" si="197"/>
        <v>13</v>
      </c>
      <c r="D583" s="52" t="str">
        <f t="shared" si="198"/>
        <v/>
      </c>
      <c r="E583" s="61" t="str">
        <f t="shared" si="189"/>
        <v>4.5.13</v>
      </c>
      <c r="F583" s="52" t="s">
        <v>2695</v>
      </c>
      <c r="G583" s="52" t="str">
        <f t="shared" si="199"/>
        <v>4 - Process based codes</v>
      </c>
      <c r="H583" s="52" t="s">
        <v>2712</v>
      </c>
      <c r="I583" s="52" t="str">
        <f t="shared" si="200"/>
        <v>4.5 - Purchasing / warehouse / manufacturing</v>
      </c>
      <c r="J583" s="52" t="s">
        <v>2773</v>
      </c>
      <c r="K583" s="52" t="str">
        <f t="shared" si="201"/>
        <v>4.5.13 - Temperature deviation in warehouse</v>
      </c>
      <c r="L583" s="52"/>
      <c r="M583" s="52" t="str">
        <f t="shared" si="202"/>
        <v/>
      </c>
      <c r="N583" s="56" t="str">
        <f t="shared" si="203"/>
        <v>Temperature deviation in warehouse</v>
      </c>
      <c r="O583" s="56" t="str">
        <f>Table1[Full Reference Number]&amp;" - "&amp;Table1[Final Code level Name]</f>
        <v>4.5.13 - Temperature deviation in warehouse</v>
      </c>
      <c r="P583" s="56"/>
      <c r="Q583" s="52" t="s">
        <v>1747</v>
      </c>
      <c r="R583" s="52" t="s">
        <v>47</v>
      </c>
      <c r="S583" s="52" t="s">
        <v>1726</v>
      </c>
      <c r="T583" s="52" t="s">
        <v>1561</v>
      </c>
      <c r="U583" s="52" t="s">
        <v>1561</v>
      </c>
      <c r="V583" s="52" t="s">
        <v>1746</v>
      </c>
      <c r="W583" s="52" t="s">
        <v>1561</v>
      </c>
      <c r="X583" s="52" t="s">
        <v>1746</v>
      </c>
      <c r="Y583" s="52" t="s">
        <v>1561</v>
      </c>
      <c r="Z583" s="52" t="s">
        <v>1746</v>
      </c>
      <c r="AA583" s="52" t="str">
        <f>Table1[[#This Row],[Standard code for all incident types (Y/N)]]</f>
        <v>Yes</v>
      </c>
      <c r="AB583" s="52" t="str">
        <f>Table1[[#This Row],[Standard Opt/Mandatory]]</f>
        <v>Opt</v>
      </c>
      <c r="AC583" s="52" t="str">
        <f>Table1[[#This Row],[Standard code for all incident types (Y/N)]]</f>
        <v>Yes</v>
      </c>
      <c r="AD583" s="52" t="str">
        <f>Table1[[#This Row],[Standard Opt/Mandatory]]</f>
        <v>Opt</v>
      </c>
      <c r="AE583" s="52" t="s">
        <v>1561</v>
      </c>
      <c r="AF583" s="52" t="s">
        <v>1746</v>
      </c>
      <c r="AG583" s="52"/>
    </row>
    <row r="584" spans="1:33" ht="15" customHeight="1" x14ac:dyDescent="0.25">
      <c r="A584" s="52">
        <f t="shared" si="195"/>
        <v>4</v>
      </c>
      <c r="B584" s="52">
        <f t="shared" si="196"/>
        <v>5</v>
      </c>
      <c r="C584" s="52">
        <f t="shared" si="197"/>
        <v>14</v>
      </c>
      <c r="D584" s="52" t="str">
        <f t="shared" si="198"/>
        <v/>
      </c>
      <c r="E584" s="61" t="str">
        <f t="shared" si="189"/>
        <v>4.5.14</v>
      </c>
      <c r="F584" s="52" t="s">
        <v>2695</v>
      </c>
      <c r="G584" s="52" t="str">
        <f t="shared" si="199"/>
        <v>4 - Process based codes</v>
      </c>
      <c r="H584" s="52" t="s">
        <v>2712</v>
      </c>
      <c r="I584" s="52" t="str">
        <f t="shared" si="200"/>
        <v>4.5 - Purchasing / warehouse / manufacturing</v>
      </c>
      <c r="J584" s="52" t="s">
        <v>2774</v>
      </c>
      <c r="K584" s="52" t="str">
        <f t="shared" si="201"/>
        <v>4.5.14 - Picking error - wrong product delivered (excludes dispensed items)</v>
      </c>
      <c r="L584" s="52"/>
      <c r="M584" s="52" t="str">
        <f t="shared" si="202"/>
        <v/>
      </c>
      <c r="N584" s="56" t="str">
        <f t="shared" si="203"/>
        <v>Picking error - wrong product delivered (excludes dispensed items)</v>
      </c>
      <c r="O584" s="56" t="str">
        <f>Table1[Full Reference Number]&amp;" - "&amp;Table1[Final Code level Name]</f>
        <v>4.5.14 - Picking error - wrong product delivered (excludes dispensed items)</v>
      </c>
      <c r="P584" s="56"/>
      <c r="Q584" s="52" t="s">
        <v>1747</v>
      </c>
      <c r="R584" s="52" t="s">
        <v>47</v>
      </c>
      <c r="S584" s="52" t="s">
        <v>1726</v>
      </c>
      <c r="T584" s="52" t="s">
        <v>1561</v>
      </c>
      <c r="U584" s="52" t="s">
        <v>1561</v>
      </c>
      <c r="V584" s="52" t="s">
        <v>1746</v>
      </c>
      <c r="W584" s="52" t="s">
        <v>1561</v>
      </c>
      <c r="X584" s="52" t="s">
        <v>1746</v>
      </c>
      <c r="Y584" s="52" t="s">
        <v>1561</v>
      </c>
      <c r="Z584" s="52" t="s">
        <v>1746</v>
      </c>
      <c r="AA584" s="52" t="str">
        <f>Table1[[#This Row],[Standard code for all incident types (Y/N)]]</f>
        <v>Yes</v>
      </c>
      <c r="AB584" s="52" t="str">
        <f>Table1[[#This Row],[Standard Opt/Mandatory]]</f>
        <v>Opt</v>
      </c>
      <c r="AC584" s="52" t="str">
        <f>Table1[[#This Row],[Standard code for all incident types (Y/N)]]</f>
        <v>Yes</v>
      </c>
      <c r="AD584" s="52" t="str">
        <f>Table1[[#This Row],[Standard Opt/Mandatory]]</f>
        <v>Opt</v>
      </c>
      <c r="AE584" s="52" t="s">
        <v>1561</v>
      </c>
      <c r="AF584" s="52" t="s">
        <v>1746</v>
      </c>
      <c r="AG584" s="52"/>
    </row>
    <row r="585" spans="1:33" ht="15" customHeight="1" x14ac:dyDescent="0.25">
      <c r="A585" s="52">
        <f t="shared" si="195"/>
        <v>4</v>
      </c>
      <c r="B585" s="52">
        <f t="shared" si="196"/>
        <v>5</v>
      </c>
      <c r="C585" s="52">
        <f t="shared" si="197"/>
        <v>15</v>
      </c>
      <c r="D585" s="52" t="str">
        <f t="shared" si="198"/>
        <v/>
      </c>
      <c r="E585" s="61" t="str">
        <f t="shared" si="189"/>
        <v>4.5.15</v>
      </c>
      <c r="F585" s="52" t="s">
        <v>2695</v>
      </c>
      <c r="G585" s="52" t="str">
        <f t="shared" si="199"/>
        <v>4 - Process based codes</v>
      </c>
      <c r="H585" s="52" t="s">
        <v>2712</v>
      </c>
      <c r="I585" s="52" t="str">
        <f t="shared" si="200"/>
        <v>4.5 - Purchasing / warehouse / manufacturing</v>
      </c>
      <c r="J585" s="52" t="s">
        <v>2775</v>
      </c>
      <c r="K585" s="52" t="str">
        <f t="shared" si="201"/>
        <v>4.5.15 - Picking error - wrong quantity delivered (excludes dispensed items)</v>
      </c>
      <c r="L585" s="52"/>
      <c r="M585" s="52" t="str">
        <f t="shared" si="202"/>
        <v/>
      </c>
      <c r="N585" s="56" t="str">
        <f t="shared" si="203"/>
        <v>Picking error - wrong quantity delivered (excludes dispensed items)</v>
      </c>
      <c r="O585" s="56" t="str">
        <f>Table1[Full Reference Number]&amp;" - "&amp;Table1[Final Code level Name]</f>
        <v>4.5.15 - Picking error - wrong quantity delivered (excludes dispensed items)</v>
      </c>
      <c r="P585" s="56"/>
      <c r="Q585" s="52" t="s">
        <v>1747</v>
      </c>
      <c r="R585" s="52" t="s">
        <v>47</v>
      </c>
      <c r="S585" s="52" t="s">
        <v>1726</v>
      </c>
      <c r="T585" s="52" t="s">
        <v>1561</v>
      </c>
      <c r="U585" s="52" t="s">
        <v>1561</v>
      </c>
      <c r="V585" s="52" t="s">
        <v>1746</v>
      </c>
      <c r="W585" s="52" t="s">
        <v>1561</v>
      </c>
      <c r="X585" s="52" t="s">
        <v>1746</v>
      </c>
      <c r="Y585" s="52" t="s">
        <v>1561</v>
      </c>
      <c r="Z585" s="52" t="s">
        <v>1746</v>
      </c>
      <c r="AA585" s="52" t="str">
        <f>Table1[[#This Row],[Standard code for all incident types (Y/N)]]</f>
        <v>Yes</v>
      </c>
      <c r="AB585" s="52" t="str">
        <f>Table1[[#This Row],[Standard Opt/Mandatory]]</f>
        <v>Opt</v>
      </c>
      <c r="AC585" s="52" t="str">
        <f>Table1[[#This Row],[Standard code for all incident types (Y/N)]]</f>
        <v>Yes</v>
      </c>
      <c r="AD585" s="52" t="str">
        <f>Table1[[#This Row],[Standard Opt/Mandatory]]</f>
        <v>Opt</v>
      </c>
      <c r="AE585" s="52" t="s">
        <v>1561</v>
      </c>
      <c r="AF585" s="52" t="s">
        <v>1746</v>
      </c>
      <c r="AG585" s="52"/>
    </row>
    <row r="586" spans="1:33" s="49" customFormat="1" ht="15" customHeight="1" x14ac:dyDescent="0.25">
      <c r="A586" s="52">
        <f t="shared" si="195"/>
        <v>4</v>
      </c>
      <c r="B586" s="52">
        <f t="shared" si="196"/>
        <v>5</v>
      </c>
      <c r="C586" s="52">
        <f t="shared" si="197"/>
        <v>16</v>
      </c>
      <c r="D586" s="52" t="str">
        <f t="shared" si="198"/>
        <v/>
      </c>
      <c r="E586" s="61" t="str">
        <f t="shared" si="189"/>
        <v>4.5.16</v>
      </c>
      <c r="F586" s="52" t="s">
        <v>2695</v>
      </c>
      <c r="G586" s="52" t="str">
        <f t="shared" si="199"/>
        <v>4 - Process based codes</v>
      </c>
      <c r="H586" s="52" t="s">
        <v>2712</v>
      </c>
      <c r="I586" s="52" t="str">
        <f t="shared" si="200"/>
        <v>4.5 - Purchasing / warehouse / manufacturing</v>
      </c>
      <c r="J586" s="52" t="s">
        <v>2776</v>
      </c>
      <c r="K586" s="52" t="str">
        <f t="shared" si="201"/>
        <v>4.5.16 - Unclassified p/w/m failure</v>
      </c>
      <c r="L586" s="52"/>
      <c r="M586" s="52" t="str">
        <f t="shared" si="202"/>
        <v/>
      </c>
      <c r="N586" s="56" t="str">
        <f t="shared" si="203"/>
        <v>Unclassified p/w/m failure</v>
      </c>
      <c r="O586" s="56" t="str">
        <f>Table1[Full Reference Number]&amp;" - "&amp;Table1[Final Code level Name]</f>
        <v>4.5.16 - Unclassified p/w/m failure</v>
      </c>
      <c r="P586" s="60"/>
      <c r="Q586" s="52" t="s">
        <v>1747</v>
      </c>
      <c r="R586" s="52" t="s">
        <v>47</v>
      </c>
      <c r="S586" s="52" t="s">
        <v>1726</v>
      </c>
      <c r="T586" s="52" t="s">
        <v>1561</v>
      </c>
      <c r="U586" s="52" t="str">
        <f>Table1[[#This Row],[Standard code for all incident types (Y/N)]]</f>
        <v>Yes</v>
      </c>
      <c r="V586" s="52" t="s">
        <v>1726</v>
      </c>
      <c r="W586" s="52" t="str">
        <f>Table1[[#This Row],[Standard code for all incident types (Y/N)]]</f>
        <v>Yes</v>
      </c>
      <c r="X586" s="52" t="str">
        <f>Table1[[#This Row],[Standard Opt/Mandatory]]</f>
        <v>Opt</v>
      </c>
      <c r="Y586" s="52" t="str">
        <f>Table1[[#This Row],[Standard code for all incident types (Y/N)]]</f>
        <v>Yes</v>
      </c>
      <c r="Z586" s="52" t="str">
        <f>Table1[[#This Row],[Standard Opt/Mandatory]]</f>
        <v>Opt</v>
      </c>
      <c r="AA586" s="52" t="str">
        <f>Table1[[#This Row],[Standard code for all incident types (Y/N)]]</f>
        <v>Yes</v>
      </c>
      <c r="AB586" s="52" t="str">
        <f>Table1[[#This Row],[Standard Opt/Mandatory]]</f>
        <v>Opt</v>
      </c>
      <c r="AC586" s="52" t="str">
        <f>Table1[[#This Row],[Standard code for all incident types (Y/N)]]</f>
        <v>Yes</v>
      </c>
      <c r="AD586" s="52" t="str">
        <f>Table1[[#This Row],[Standard Opt/Mandatory]]</f>
        <v>Opt</v>
      </c>
      <c r="AE586" s="52" t="str">
        <f>Table1[[#This Row],[Standard code for all incident types (Y/N)]]</f>
        <v>Yes</v>
      </c>
      <c r="AF586" s="52" t="str">
        <f>Table1[[#This Row],[Standard Opt/Mandatory]]</f>
        <v>Opt</v>
      </c>
      <c r="AG586" s="52"/>
    </row>
    <row r="587" spans="1:33" s="49" customFormat="1" ht="15" customHeight="1" x14ac:dyDescent="0.25">
      <c r="A587" s="52">
        <f t="shared" si="195"/>
        <v>4</v>
      </c>
      <c r="B587" s="52">
        <f t="shared" si="196"/>
        <v>6</v>
      </c>
      <c r="C587" s="52" t="str">
        <f t="shared" si="197"/>
        <v/>
      </c>
      <c r="D587" s="52" t="str">
        <f t="shared" si="198"/>
        <v/>
      </c>
      <c r="E587" s="61" t="str">
        <f t="shared" si="189"/>
        <v>4.6</v>
      </c>
      <c r="F587" s="52" t="s">
        <v>2695</v>
      </c>
      <c r="G587" s="52" t="str">
        <f t="shared" si="199"/>
        <v>4 - Process based codes</v>
      </c>
      <c r="H587" s="52" t="s">
        <v>536</v>
      </c>
      <c r="I587" s="52" t="str">
        <f t="shared" si="200"/>
        <v>4.6 - Dispensing</v>
      </c>
      <c r="J587" s="52"/>
      <c r="K587" s="52" t="str">
        <f t="shared" si="201"/>
        <v/>
      </c>
      <c r="L587" s="52"/>
      <c r="M587" s="52" t="str">
        <f t="shared" si="202"/>
        <v/>
      </c>
      <c r="N587" s="56" t="str">
        <f t="shared" si="203"/>
        <v>Dispensing</v>
      </c>
      <c r="O587" s="56" t="str">
        <f>Table1[Full Reference Number]&amp;" - "&amp;Table1[Final Code level Name]</f>
        <v>4.6 - Dispensing</v>
      </c>
      <c r="P587" s="60" t="s">
        <v>1536</v>
      </c>
      <c r="Q587" s="52" t="s">
        <v>837</v>
      </c>
      <c r="R587" s="52" t="s">
        <v>47</v>
      </c>
      <c r="S587" s="52" t="s">
        <v>1730</v>
      </c>
      <c r="T587" s="52" t="s">
        <v>1561</v>
      </c>
      <c r="U587" s="52" t="str">
        <f>Table1[[#This Row],[Standard code for all incident types (Y/N)]]</f>
        <v>Yes</v>
      </c>
      <c r="V587" s="52" t="s">
        <v>1730</v>
      </c>
      <c r="W587" s="52" t="str">
        <f>Table1[[#This Row],[Standard code for all incident types (Y/N)]]</f>
        <v>Yes</v>
      </c>
      <c r="X587" s="52" t="str">
        <f>Table1[[#This Row],[Standard Opt/Mandatory]]</f>
        <v>Man unless N/a</v>
      </c>
      <c r="Y587" s="52" t="str">
        <f>Table1[[#This Row],[Standard code for all incident types (Y/N)]]</f>
        <v>Yes</v>
      </c>
      <c r="Z587" s="52" t="str">
        <f>Table1[[#This Row],[Standard Opt/Mandatory]]</f>
        <v>Man unless N/a</v>
      </c>
      <c r="AA587" s="52" t="str">
        <f>Table1[[#This Row],[Standard code for all incident types (Y/N)]]</f>
        <v>Yes</v>
      </c>
      <c r="AB587" s="52" t="str">
        <f>Table1[[#This Row],[Standard Opt/Mandatory]]</f>
        <v>Man unless N/a</v>
      </c>
      <c r="AC587" s="52" t="str">
        <f>Table1[[#This Row],[Standard code for all incident types (Y/N)]]</f>
        <v>Yes</v>
      </c>
      <c r="AD587" s="52" t="str">
        <f>Table1[[#This Row],[Standard Opt/Mandatory]]</f>
        <v>Man unless N/a</v>
      </c>
      <c r="AE587" s="52" t="str">
        <f>Table1[[#This Row],[Standard code for all incident types (Y/N)]]</f>
        <v>Yes</v>
      </c>
      <c r="AF587" s="52" t="str">
        <f>Table1[[#This Row],[Standard Opt/Mandatory]]</f>
        <v>Man unless N/a</v>
      </c>
      <c r="AG587" s="52" t="s">
        <v>2673</v>
      </c>
    </row>
    <row r="588" spans="1:33" ht="15" customHeight="1" x14ac:dyDescent="0.25">
      <c r="A588" s="52">
        <f t="shared" si="195"/>
        <v>4</v>
      </c>
      <c r="B588" s="52">
        <f t="shared" si="196"/>
        <v>6</v>
      </c>
      <c r="C588" s="52">
        <f t="shared" si="197"/>
        <v>1</v>
      </c>
      <c r="D588" s="52" t="str">
        <f t="shared" si="198"/>
        <v/>
      </c>
      <c r="E588" s="61" t="str">
        <f t="shared" si="189"/>
        <v>4.6.1</v>
      </c>
      <c r="F588" s="52" t="s">
        <v>2695</v>
      </c>
      <c r="G588" s="52" t="str">
        <f t="shared" si="199"/>
        <v>4 - Process based codes</v>
      </c>
      <c r="H588" s="52" t="s">
        <v>536</v>
      </c>
      <c r="I588" s="52" t="str">
        <f t="shared" si="200"/>
        <v>4.6 - Dispensing</v>
      </c>
      <c r="J588" s="52" t="s">
        <v>1342</v>
      </c>
      <c r="K588" s="52" t="str">
        <f t="shared" si="201"/>
        <v>4.6.1 - Wrong drug</v>
      </c>
      <c r="L588" s="52"/>
      <c r="M588" s="52" t="str">
        <f t="shared" si="202"/>
        <v/>
      </c>
      <c r="N588" s="56" t="str">
        <f t="shared" si="203"/>
        <v>Wrong drug</v>
      </c>
      <c r="O588" s="56" t="str">
        <f>Table1[Full Reference Number]&amp;" - "&amp;Table1[Final Code level Name]</f>
        <v>4.6.1 - Wrong drug</v>
      </c>
      <c r="P588" s="56"/>
      <c r="Q588" s="52" t="s">
        <v>1747</v>
      </c>
      <c r="R588" s="52" t="s">
        <v>47</v>
      </c>
      <c r="S588" s="52" t="s">
        <v>1726</v>
      </c>
      <c r="T588" s="52" t="s">
        <v>1561</v>
      </c>
      <c r="U588" s="52" t="s">
        <v>1561</v>
      </c>
      <c r="V588" s="52" t="s">
        <v>1746</v>
      </c>
      <c r="W588" s="52" t="s">
        <v>1561</v>
      </c>
      <c r="X588" s="52" t="s">
        <v>1746</v>
      </c>
      <c r="Y588" s="52" t="s">
        <v>1561</v>
      </c>
      <c r="Z588" s="52" t="s">
        <v>1746</v>
      </c>
      <c r="AA588" s="52" t="str">
        <f>Table1[[#This Row],[Standard code for all incident types (Y/N)]]</f>
        <v>Yes</v>
      </c>
      <c r="AB588" s="52" t="str">
        <f>Table1[[#This Row],[Standard Opt/Mandatory]]</f>
        <v>Opt</v>
      </c>
      <c r="AC588" s="52" t="str">
        <f>Table1[[#This Row],[Standard code for all incident types (Y/N)]]</f>
        <v>Yes</v>
      </c>
      <c r="AD588" s="52" t="str">
        <f>Table1[[#This Row],[Standard Opt/Mandatory]]</f>
        <v>Opt</v>
      </c>
      <c r="AE588" s="52" t="s">
        <v>1561</v>
      </c>
      <c r="AF588" s="52" t="s">
        <v>1746</v>
      </c>
      <c r="AG588" s="52"/>
    </row>
    <row r="589" spans="1:33" ht="15" customHeight="1" x14ac:dyDescent="0.25">
      <c r="A589" s="52">
        <f t="shared" si="195"/>
        <v>4</v>
      </c>
      <c r="B589" s="52">
        <f t="shared" si="196"/>
        <v>6</v>
      </c>
      <c r="C589" s="52">
        <f t="shared" si="197"/>
        <v>2</v>
      </c>
      <c r="D589" s="52" t="str">
        <f t="shared" si="198"/>
        <v/>
      </c>
      <c r="E589" s="61" t="str">
        <f t="shared" si="189"/>
        <v>4.6.2</v>
      </c>
      <c r="F589" s="52" t="s">
        <v>2695</v>
      </c>
      <c r="G589" s="52" t="str">
        <f t="shared" si="199"/>
        <v>4 - Process based codes</v>
      </c>
      <c r="H589" s="52" t="s">
        <v>536</v>
      </c>
      <c r="I589" s="52" t="str">
        <f t="shared" si="200"/>
        <v>4.6 - Dispensing</v>
      </c>
      <c r="J589" s="52" t="s">
        <v>2777</v>
      </c>
      <c r="K589" s="52" t="str">
        <f t="shared" si="201"/>
        <v>4.6.2 - Wrong strength</v>
      </c>
      <c r="L589" s="52"/>
      <c r="M589" s="52" t="str">
        <f t="shared" si="202"/>
        <v/>
      </c>
      <c r="N589" s="56" t="str">
        <f t="shared" si="203"/>
        <v>Wrong strength</v>
      </c>
      <c r="O589" s="56" t="str">
        <f>Table1[Full Reference Number]&amp;" - "&amp;Table1[Final Code level Name]</f>
        <v>4.6.2 - Wrong strength</v>
      </c>
      <c r="P589" s="56"/>
      <c r="Q589" s="52" t="s">
        <v>1747</v>
      </c>
      <c r="R589" s="52" t="s">
        <v>47</v>
      </c>
      <c r="S589" s="52" t="s">
        <v>1726</v>
      </c>
      <c r="T589" s="52" t="s">
        <v>1561</v>
      </c>
      <c r="U589" s="52" t="s">
        <v>1561</v>
      </c>
      <c r="V589" s="52" t="s">
        <v>1746</v>
      </c>
      <c r="W589" s="52" t="s">
        <v>1561</v>
      </c>
      <c r="X589" s="52" t="s">
        <v>1746</v>
      </c>
      <c r="Y589" s="52" t="s">
        <v>1561</v>
      </c>
      <c r="Z589" s="52" t="s">
        <v>1746</v>
      </c>
      <c r="AA589" s="52" t="str">
        <f>Table1[[#This Row],[Standard code for all incident types (Y/N)]]</f>
        <v>Yes</v>
      </c>
      <c r="AB589" s="52" t="str">
        <f>Table1[[#This Row],[Standard Opt/Mandatory]]</f>
        <v>Opt</v>
      </c>
      <c r="AC589" s="52" t="str">
        <f>Table1[[#This Row],[Standard code for all incident types (Y/N)]]</f>
        <v>Yes</v>
      </c>
      <c r="AD589" s="52" t="str">
        <f>Table1[[#This Row],[Standard Opt/Mandatory]]</f>
        <v>Opt</v>
      </c>
      <c r="AE589" s="52" t="s">
        <v>1561</v>
      </c>
      <c r="AF589" s="52" t="s">
        <v>1746</v>
      </c>
      <c r="AG589" s="52"/>
    </row>
    <row r="590" spans="1:33" ht="15" customHeight="1" x14ac:dyDescent="0.25">
      <c r="A590" s="52">
        <f t="shared" si="195"/>
        <v>4</v>
      </c>
      <c r="B590" s="52">
        <f t="shared" si="196"/>
        <v>6</v>
      </c>
      <c r="C590" s="52">
        <f t="shared" si="197"/>
        <v>3</v>
      </c>
      <c r="D590" s="52" t="str">
        <f t="shared" si="198"/>
        <v/>
      </c>
      <c r="E590" s="61" t="str">
        <f t="shared" si="189"/>
        <v>4.6.3</v>
      </c>
      <c r="F590" s="52" t="s">
        <v>2695</v>
      </c>
      <c r="G590" s="52" t="str">
        <f t="shared" si="199"/>
        <v>4 - Process based codes</v>
      </c>
      <c r="H590" s="52" t="s">
        <v>536</v>
      </c>
      <c r="I590" s="52" t="str">
        <f t="shared" si="200"/>
        <v>4.6 - Dispensing</v>
      </c>
      <c r="J590" s="52" t="s">
        <v>2778</v>
      </c>
      <c r="K590" s="52" t="str">
        <f t="shared" si="201"/>
        <v>4.6.3 - Wrong label / patient information leaflet / insufficient instructions provided</v>
      </c>
      <c r="L590" s="52"/>
      <c r="M590" s="52" t="str">
        <f t="shared" si="202"/>
        <v/>
      </c>
      <c r="N590" s="56" t="str">
        <f t="shared" si="203"/>
        <v>Wrong label / patient information leaflet / insufficient instructions provided</v>
      </c>
      <c r="O590" s="56" t="str">
        <f>Table1[Full Reference Number]&amp;" - "&amp;Table1[Final Code level Name]</f>
        <v>4.6.3 - Wrong label / patient information leaflet / insufficient instructions provided</v>
      </c>
      <c r="P590" s="56"/>
      <c r="Q590" s="52" t="s">
        <v>1747</v>
      </c>
      <c r="R590" s="52" t="s">
        <v>47</v>
      </c>
      <c r="S590" s="52" t="s">
        <v>1726</v>
      </c>
      <c r="T590" s="52" t="s">
        <v>1561</v>
      </c>
      <c r="U590" s="52" t="s">
        <v>1561</v>
      </c>
      <c r="V590" s="52" t="s">
        <v>1746</v>
      </c>
      <c r="W590" s="52" t="s">
        <v>1561</v>
      </c>
      <c r="X590" s="52" t="s">
        <v>1746</v>
      </c>
      <c r="Y590" s="52" t="s">
        <v>1561</v>
      </c>
      <c r="Z590" s="52" t="s">
        <v>1746</v>
      </c>
      <c r="AA590" s="52" t="str">
        <f>Table1[[#This Row],[Standard code for all incident types (Y/N)]]</f>
        <v>Yes</v>
      </c>
      <c r="AB590" s="52" t="str">
        <f>Table1[[#This Row],[Standard Opt/Mandatory]]</f>
        <v>Opt</v>
      </c>
      <c r="AC590" s="52" t="str">
        <f>Table1[[#This Row],[Standard code for all incident types (Y/N)]]</f>
        <v>Yes</v>
      </c>
      <c r="AD590" s="52" t="str">
        <f>Table1[[#This Row],[Standard Opt/Mandatory]]</f>
        <v>Opt</v>
      </c>
      <c r="AE590" s="52" t="s">
        <v>1561</v>
      </c>
      <c r="AF590" s="52" t="s">
        <v>1746</v>
      </c>
      <c r="AG590" s="52"/>
    </row>
    <row r="591" spans="1:33" ht="15" customHeight="1" x14ac:dyDescent="0.25">
      <c r="A591" s="52">
        <f t="shared" si="195"/>
        <v>4</v>
      </c>
      <c r="B591" s="52">
        <f t="shared" si="196"/>
        <v>6</v>
      </c>
      <c r="C591" s="52">
        <f t="shared" si="197"/>
        <v>4</v>
      </c>
      <c r="D591" s="52" t="str">
        <f t="shared" si="198"/>
        <v/>
      </c>
      <c r="E591" s="61" t="str">
        <f t="shared" si="189"/>
        <v>4.6.4</v>
      </c>
      <c r="F591" s="52" t="s">
        <v>2695</v>
      </c>
      <c r="G591" s="52" t="str">
        <f t="shared" si="199"/>
        <v>4 - Process based codes</v>
      </c>
      <c r="H591" s="52" t="s">
        <v>536</v>
      </c>
      <c r="I591" s="52" t="str">
        <f t="shared" si="200"/>
        <v>4.6 - Dispensing</v>
      </c>
      <c r="J591" s="52" t="s">
        <v>2779</v>
      </c>
      <c r="K591" s="52" t="str">
        <f t="shared" si="201"/>
        <v>4.6.4 - Wrong formulation / device</v>
      </c>
      <c r="L591" s="52"/>
      <c r="M591" s="52" t="str">
        <f t="shared" si="202"/>
        <v/>
      </c>
      <c r="N591" s="56" t="str">
        <f t="shared" si="203"/>
        <v>Wrong formulation / device</v>
      </c>
      <c r="O591" s="56" t="str">
        <f>Table1[Full Reference Number]&amp;" - "&amp;Table1[Final Code level Name]</f>
        <v>4.6.4 - Wrong formulation / device</v>
      </c>
      <c r="P591" s="56"/>
      <c r="Q591" s="52" t="s">
        <v>1747</v>
      </c>
      <c r="R591" s="52" t="s">
        <v>47</v>
      </c>
      <c r="S591" s="52" t="s">
        <v>1726</v>
      </c>
      <c r="T591" s="52" t="s">
        <v>1561</v>
      </c>
      <c r="U591" s="52" t="s">
        <v>1561</v>
      </c>
      <c r="V591" s="52" t="s">
        <v>1746</v>
      </c>
      <c r="W591" s="52" t="s">
        <v>1561</v>
      </c>
      <c r="X591" s="52" t="s">
        <v>1746</v>
      </c>
      <c r="Y591" s="52" t="s">
        <v>1561</v>
      </c>
      <c r="Z591" s="52" t="s">
        <v>1746</v>
      </c>
      <c r="AA591" s="52" t="str">
        <f>Table1[[#This Row],[Standard code for all incident types (Y/N)]]</f>
        <v>Yes</v>
      </c>
      <c r="AB591" s="52" t="str">
        <f>Table1[[#This Row],[Standard Opt/Mandatory]]</f>
        <v>Opt</v>
      </c>
      <c r="AC591" s="52" t="str">
        <f>Table1[[#This Row],[Standard code for all incident types (Y/N)]]</f>
        <v>Yes</v>
      </c>
      <c r="AD591" s="52" t="str">
        <f>Table1[[#This Row],[Standard Opt/Mandatory]]</f>
        <v>Opt</v>
      </c>
      <c r="AE591" s="52" t="s">
        <v>1561</v>
      </c>
      <c r="AF591" s="52" t="s">
        <v>1746</v>
      </c>
      <c r="AG591" s="52"/>
    </row>
    <row r="592" spans="1:33" ht="15" customHeight="1" x14ac:dyDescent="0.25">
      <c r="A592" s="52">
        <f t="shared" si="195"/>
        <v>4</v>
      </c>
      <c r="B592" s="52">
        <f t="shared" si="196"/>
        <v>6</v>
      </c>
      <c r="C592" s="52">
        <f t="shared" si="197"/>
        <v>5</v>
      </c>
      <c r="D592" s="52" t="str">
        <f t="shared" si="198"/>
        <v/>
      </c>
      <c r="E592" s="61" t="str">
        <f t="shared" si="189"/>
        <v>4.6.5</v>
      </c>
      <c r="F592" s="52" t="s">
        <v>2695</v>
      </c>
      <c r="G592" s="52" t="str">
        <f t="shared" si="199"/>
        <v>4 - Process based codes</v>
      </c>
      <c r="H592" s="52" t="s">
        <v>536</v>
      </c>
      <c r="I592" s="52" t="str">
        <f t="shared" si="200"/>
        <v>4.6 - Dispensing</v>
      </c>
      <c r="J592" s="52" t="s">
        <v>1293</v>
      </c>
      <c r="K592" s="52" t="str">
        <f t="shared" si="201"/>
        <v>4.6.5 - Wrong quantity</v>
      </c>
      <c r="L592" s="52"/>
      <c r="M592" s="52" t="str">
        <f t="shared" si="202"/>
        <v/>
      </c>
      <c r="N592" s="56" t="str">
        <f t="shared" si="203"/>
        <v>Wrong quantity</v>
      </c>
      <c r="O592" s="56" t="str">
        <f>Table1[Full Reference Number]&amp;" - "&amp;Table1[Final Code level Name]</f>
        <v>4.6.5 - Wrong quantity</v>
      </c>
      <c r="P592" s="56"/>
      <c r="Q592" s="52" t="s">
        <v>1747</v>
      </c>
      <c r="R592" s="52" t="s">
        <v>47</v>
      </c>
      <c r="S592" s="52" t="s">
        <v>1726</v>
      </c>
      <c r="T592" s="52" t="s">
        <v>1561</v>
      </c>
      <c r="U592" s="52" t="s">
        <v>1561</v>
      </c>
      <c r="V592" s="52" t="s">
        <v>1746</v>
      </c>
      <c r="W592" s="52" t="s">
        <v>1561</v>
      </c>
      <c r="X592" s="52" t="s">
        <v>1746</v>
      </c>
      <c r="Y592" s="52" t="s">
        <v>1561</v>
      </c>
      <c r="Z592" s="52" t="s">
        <v>1746</v>
      </c>
      <c r="AA592" s="52" t="str">
        <f>Table1[[#This Row],[Standard code for all incident types (Y/N)]]</f>
        <v>Yes</v>
      </c>
      <c r="AB592" s="52" t="str">
        <f>Table1[[#This Row],[Standard Opt/Mandatory]]</f>
        <v>Opt</v>
      </c>
      <c r="AC592" s="52" t="str">
        <f>Table1[[#This Row],[Standard code for all incident types (Y/N)]]</f>
        <v>Yes</v>
      </c>
      <c r="AD592" s="52" t="str">
        <f>Table1[[#This Row],[Standard Opt/Mandatory]]</f>
        <v>Opt</v>
      </c>
      <c r="AE592" s="52" t="s">
        <v>1561</v>
      </c>
      <c r="AF592" s="52" t="s">
        <v>1746</v>
      </c>
      <c r="AG592" s="52"/>
    </row>
    <row r="593" spans="1:33" ht="15" customHeight="1" x14ac:dyDescent="0.25">
      <c r="A593" s="52">
        <f t="shared" si="195"/>
        <v>4</v>
      </c>
      <c r="B593" s="52">
        <f t="shared" si="196"/>
        <v>6</v>
      </c>
      <c r="C593" s="52">
        <f t="shared" si="197"/>
        <v>6</v>
      </c>
      <c r="D593" s="52" t="str">
        <f t="shared" si="198"/>
        <v/>
      </c>
      <c r="E593" s="61" t="str">
        <f t="shared" ref="E593:E656" si="209">A593&amp;IF(B593="","","."&amp;B593)&amp;IF(C593="","","."&amp;C593)&amp;IF(D593="","","."&amp;D593)</f>
        <v>4.6.6</v>
      </c>
      <c r="F593" s="52" t="s">
        <v>2695</v>
      </c>
      <c r="G593" s="52" t="str">
        <f t="shared" si="199"/>
        <v>4 - Process based codes</v>
      </c>
      <c r="H593" s="52" t="s">
        <v>536</v>
      </c>
      <c r="I593" s="52" t="str">
        <f t="shared" si="200"/>
        <v>4.6 - Dispensing</v>
      </c>
      <c r="J593" s="52" t="s">
        <v>1337</v>
      </c>
      <c r="K593" s="52" t="str">
        <f t="shared" si="201"/>
        <v>4.6.6 - Wrong expiry date</v>
      </c>
      <c r="L593" s="52"/>
      <c r="M593" s="52" t="str">
        <f t="shared" si="202"/>
        <v/>
      </c>
      <c r="N593" s="56" t="str">
        <f t="shared" si="203"/>
        <v>Wrong expiry date</v>
      </c>
      <c r="O593" s="56" t="str">
        <f>Table1[Full Reference Number]&amp;" - "&amp;Table1[Final Code level Name]</f>
        <v>4.6.6 - Wrong expiry date</v>
      </c>
      <c r="P593" s="56"/>
      <c r="Q593" s="52" t="s">
        <v>1747</v>
      </c>
      <c r="R593" s="52" t="s">
        <v>47</v>
      </c>
      <c r="S593" s="52" t="s">
        <v>1726</v>
      </c>
      <c r="T593" s="52" t="s">
        <v>1561</v>
      </c>
      <c r="U593" s="52" t="s">
        <v>1561</v>
      </c>
      <c r="V593" s="52" t="s">
        <v>1746</v>
      </c>
      <c r="W593" s="52" t="s">
        <v>1561</v>
      </c>
      <c r="X593" s="52" t="s">
        <v>1746</v>
      </c>
      <c r="Y593" s="52" t="s">
        <v>1561</v>
      </c>
      <c r="Z593" s="52" t="s">
        <v>1746</v>
      </c>
      <c r="AA593" s="52" t="str">
        <f>Table1[[#This Row],[Standard code for all incident types (Y/N)]]</f>
        <v>Yes</v>
      </c>
      <c r="AB593" s="52" t="str">
        <f>Table1[[#This Row],[Standard Opt/Mandatory]]</f>
        <v>Opt</v>
      </c>
      <c r="AC593" s="52" t="str">
        <f>Table1[[#This Row],[Standard code for all incident types (Y/N)]]</f>
        <v>Yes</v>
      </c>
      <c r="AD593" s="52" t="str">
        <f>Table1[[#This Row],[Standard Opt/Mandatory]]</f>
        <v>Opt</v>
      </c>
      <c r="AE593" s="52" t="s">
        <v>1561</v>
      </c>
      <c r="AF593" s="52" t="s">
        <v>1746</v>
      </c>
      <c r="AG593" s="52"/>
    </row>
    <row r="594" spans="1:33" ht="15" customHeight="1" x14ac:dyDescent="0.25">
      <c r="A594" s="52">
        <f t="shared" si="195"/>
        <v>4</v>
      </c>
      <c r="B594" s="52">
        <f t="shared" si="196"/>
        <v>6</v>
      </c>
      <c r="C594" s="52">
        <f t="shared" si="197"/>
        <v>7</v>
      </c>
      <c r="D594" s="52" t="str">
        <f t="shared" si="198"/>
        <v/>
      </c>
      <c r="E594" s="61" t="str">
        <f t="shared" si="209"/>
        <v>4.6.7</v>
      </c>
      <c r="F594" s="52" t="s">
        <v>2695</v>
      </c>
      <c r="G594" s="52" t="str">
        <f t="shared" si="199"/>
        <v>4 - Process based codes</v>
      </c>
      <c r="H594" s="52" t="s">
        <v>536</v>
      </c>
      <c r="I594" s="52" t="str">
        <f t="shared" si="200"/>
        <v>4.6 - Dispensing</v>
      </c>
      <c r="J594" s="52" t="s">
        <v>2780</v>
      </c>
      <c r="K594" s="52" t="str">
        <f t="shared" si="201"/>
        <v>4.6.7 - Wrong device / ancillary</v>
      </c>
      <c r="L594" s="52"/>
      <c r="M594" s="52" t="str">
        <f t="shared" si="202"/>
        <v/>
      </c>
      <c r="N594" s="56" t="str">
        <f t="shared" si="203"/>
        <v>Wrong device / ancillary</v>
      </c>
      <c r="O594" s="56" t="str">
        <f>Table1[Full Reference Number]&amp;" - "&amp;Table1[Final Code level Name]</f>
        <v>4.6.7 - Wrong device / ancillary</v>
      </c>
      <c r="P594" s="56"/>
      <c r="Q594" s="52" t="s">
        <v>1747</v>
      </c>
      <c r="R594" s="52" t="s">
        <v>47</v>
      </c>
      <c r="S594" s="52" t="s">
        <v>1726</v>
      </c>
      <c r="T594" s="52" t="s">
        <v>1561</v>
      </c>
      <c r="U594" s="52" t="s">
        <v>1561</v>
      </c>
      <c r="V594" s="52" t="s">
        <v>1746</v>
      </c>
      <c r="W594" s="52" t="s">
        <v>1561</v>
      </c>
      <c r="X594" s="52" t="s">
        <v>1746</v>
      </c>
      <c r="Y594" s="52" t="s">
        <v>1561</v>
      </c>
      <c r="Z594" s="52" t="s">
        <v>1746</v>
      </c>
      <c r="AA594" s="52" t="str">
        <f>Table1[[#This Row],[Standard code for all incident types (Y/N)]]</f>
        <v>Yes</v>
      </c>
      <c r="AB594" s="52" t="str">
        <f>Table1[[#This Row],[Standard Opt/Mandatory]]</f>
        <v>Opt</v>
      </c>
      <c r="AC594" s="52" t="str">
        <f>Table1[[#This Row],[Standard code for all incident types (Y/N)]]</f>
        <v>Yes</v>
      </c>
      <c r="AD594" s="52" t="str">
        <f>Table1[[#This Row],[Standard Opt/Mandatory]]</f>
        <v>Opt</v>
      </c>
      <c r="AE594" s="52" t="s">
        <v>1561</v>
      </c>
      <c r="AF594" s="52" t="s">
        <v>1746</v>
      </c>
      <c r="AG594" s="52"/>
    </row>
    <row r="595" spans="1:33" ht="15" customHeight="1" x14ac:dyDescent="0.25">
      <c r="A595" s="52">
        <f t="shared" si="195"/>
        <v>4</v>
      </c>
      <c r="B595" s="52">
        <f t="shared" si="196"/>
        <v>6</v>
      </c>
      <c r="C595" s="52">
        <f t="shared" si="197"/>
        <v>8</v>
      </c>
      <c r="D595" s="52" t="str">
        <f t="shared" si="198"/>
        <v/>
      </c>
      <c r="E595" s="61" t="str">
        <f t="shared" si="209"/>
        <v>4.6.8</v>
      </c>
      <c r="F595" s="52" t="s">
        <v>2695</v>
      </c>
      <c r="G595" s="52" t="str">
        <f t="shared" si="199"/>
        <v>4 - Process based codes</v>
      </c>
      <c r="H595" s="52" t="s">
        <v>536</v>
      </c>
      <c r="I595" s="52" t="str">
        <f t="shared" si="200"/>
        <v>4.6 - Dispensing</v>
      </c>
      <c r="J595" s="52" t="s">
        <v>1249</v>
      </c>
      <c r="K595" s="52" t="str">
        <f t="shared" si="201"/>
        <v>4.6.8 - Wrong manufacturer (e.g. specific generic medicine requested)</v>
      </c>
      <c r="L595" s="52"/>
      <c r="M595" s="52" t="str">
        <f t="shared" si="202"/>
        <v/>
      </c>
      <c r="N595" s="56" t="str">
        <f t="shared" si="203"/>
        <v>Wrong manufacturer (e.g. specific generic medicine requested)</v>
      </c>
      <c r="O595" s="56" t="str">
        <f>Table1[Full Reference Number]&amp;" - "&amp;Table1[Final Code level Name]</f>
        <v>4.6.8 - Wrong manufacturer (e.g. specific generic medicine requested)</v>
      </c>
      <c r="P595" s="56"/>
      <c r="Q595" s="52" t="s">
        <v>1747</v>
      </c>
      <c r="R595" s="52" t="s">
        <v>47</v>
      </c>
      <c r="S595" s="52" t="s">
        <v>1726</v>
      </c>
      <c r="T595" s="52" t="s">
        <v>1561</v>
      </c>
      <c r="U595" s="52" t="s">
        <v>1561</v>
      </c>
      <c r="V595" s="52" t="s">
        <v>1746</v>
      </c>
      <c r="W595" s="52" t="s">
        <v>1561</v>
      </c>
      <c r="X595" s="52" t="s">
        <v>1746</v>
      </c>
      <c r="Y595" s="52" t="s">
        <v>1561</v>
      </c>
      <c r="Z595" s="52" t="s">
        <v>1746</v>
      </c>
      <c r="AA595" s="52" t="str">
        <f>Table1[[#This Row],[Standard code for all incident types (Y/N)]]</f>
        <v>Yes</v>
      </c>
      <c r="AB595" s="52" t="str">
        <f>Table1[[#This Row],[Standard Opt/Mandatory]]</f>
        <v>Opt</v>
      </c>
      <c r="AC595" s="52" t="str">
        <f>Table1[[#This Row],[Standard code for all incident types (Y/N)]]</f>
        <v>Yes</v>
      </c>
      <c r="AD595" s="52" t="str">
        <f>Table1[[#This Row],[Standard Opt/Mandatory]]</f>
        <v>Opt</v>
      </c>
      <c r="AE595" s="52" t="s">
        <v>1561</v>
      </c>
      <c r="AF595" s="52" t="s">
        <v>1746</v>
      </c>
      <c r="AG595" s="52"/>
    </row>
    <row r="596" spans="1:33" ht="15" customHeight="1" x14ac:dyDescent="0.25">
      <c r="A596" s="52">
        <f t="shared" si="195"/>
        <v>4</v>
      </c>
      <c r="B596" s="52">
        <f t="shared" si="196"/>
        <v>6</v>
      </c>
      <c r="C596" s="52">
        <f t="shared" si="197"/>
        <v>9</v>
      </c>
      <c r="D596" s="52" t="str">
        <f t="shared" si="198"/>
        <v/>
      </c>
      <c r="E596" s="61" t="str">
        <f t="shared" si="209"/>
        <v>4.6.9</v>
      </c>
      <c r="F596" s="52" t="s">
        <v>2695</v>
      </c>
      <c r="G596" s="52" t="str">
        <f t="shared" si="199"/>
        <v>4 - Process based codes</v>
      </c>
      <c r="H596" s="52" t="s">
        <v>536</v>
      </c>
      <c r="I596" s="52" t="str">
        <f t="shared" si="200"/>
        <v>4.6 - Dispensing</v>
      </c>
      <c r="J596" s="52" t="s">
        <v>2781</v>
      </c>
      <c r="K596" s="52" t="str">
        <f t="shared" si="201"/>
        <v>4.6.9 - Missing item, prescribed, entered but not dispensed</v>
      </c>
      <c r="L596" s="52"/>
      <c r="M596" s="52" t="str">
        <f t="shared" si="202"/>
        <v/>
      </c>
      <c r="N596" s="56" t="str">
        <f t="shared" si="203"/>
        <v>Missing item, prescribed, entered but not dispensed</v>
      </c>
      <c r="O596" s="56" t="str">
        <f>Table1[Full Reference Number]&amp;" - "&amp;Table1[Final Code level Name]</f>
        <v>4.6.9 - Missing item, prescribed, entered but not dispensed</v>
      </c>
      <c r="P596" s="56"/>
      <c r="Q596" s="52" t="s">
        <v>1747</v>
      </c>
      <c r="R596" s="52" t="s">
        <v>47</v>
      </c>
      <c r="S596" s="52" t="s">
        <v>1726</v>
      </c>
      <c r="T596" s="52" t="s">
        <v>1561</v>
      </c>
      <c r="U596" s="52" t="s">
        <v>1561</v>
      </c>
      <c r="V596" s="52" t="s">
        <v>1746</v>
      </c>
      <c r="W596" s="52" t="s">
        <v>1561</v>
      </c>
      <c r="X596" s="52" t="s">
        <v>1746</v>
      </c>
      <c r="Y596" s="52" t="s">
        <v>1561</v>
      </c>
      <c r="Z596" s="52" t="s">
        <v>1746</v>
      </c>
      <c r="AA596" s="52" t="str">
        <f>Table1[[#This Row],[Standard code for all incident types (Y/N)]]</f>
        <v>Yes</v>
      </c>
      <c r="AB596" s="52" t="str">
        <f>Table1[[#This Row],[Standard Opt/Mandatory]]</f>
        <v>Opt</v>
      </c>
      <c r="AC596" s="52" t="str">
        <f>Table1[[#This Row],[Standard code for all incident types (Y/N)]]</f>
        <v>Yes</v>
      </c>
      <c r="AD596" s="52" t="str">
        <f>Table1[[#This Row],[Standard Opt/Mandatory]]</f>
        <v>Opt</v>
      </c>
      <c r="AE596" s="52" t="s">
        <v>1561</v>
      </c>
      <c r="AF596" s="52" t="s">
        <v>1746</v>
      </c>
      <c r="AG596" s="52"/>
    </row>
    <row r="597" spans="1:33" ht="15" customHeight="1" x14ac:dyDescent="0.25">
      <c r="A597" s="52">
        <f t="shared" si="195"/>
        <v>4</v>
      </c>
      <c r="B597" s="52">
        <f t="shared" si="196"/>
        <v>6</v>
      </c>
      <c r="C597" s="52">
        <f t="shared" si="197"/>
        <v>10</v>
      </c>
      <c r="D597" s="52" t="str">
        <f t="shared" si="198"/>
        <v/>
      </c>
      <c r="E597" s="61" t="str">
        <f t="shared" si="209"/>
        <v>4.6.10</v>
      </c>
      <c r="F597" s="52" t="s">
        <v>2695</v>
      </c>
      <c r="G597" s="52" t="str">
        <f t="shared" si="199"/>
        <v>4 - Process based codes</v>
      </c>
      <c r="H597" s="52" t="s">
        <v>536</v>
      </c>
      <c r="I597" s="52" t="str">
        <f t="shared" si="200"/>
        <v>4.6 - Dispensing</v>
      </c>
      <c r="J597" s="52" t="s">
        <v>2782</v>
      </c>
      <c r="K597" s="52" t="str">
        <f t="shared" si="201"/>
        <v>4.6.10 - Extra item</v>
      </c>
      <c r="L597" s="52"/>
      <c r="M597" s="52" t="str">
        <f t="shared" si="202"/>
        <v/>
      </c>
      <c r="N597" s="56" t="str">
        <f t="shared" si="203"/>
        <v>Extra item</v>
      </c>
      <c r="O597" s="56" t="str">
        <f>Table1[Full Reference Number]&amp;" - "&amp;Table1[Final Code level Name]</f>
        <v>4.6.10 - Extra item</v>
      </c>
      <c r="P597" s="56"/>
      <c r="Q597" s="52" t="s">
        <v>1747</v>
      </c>
      <c r="R597" s="52" t="s">
        <v>47</v>
      </c>
      <c r="S597" s="52" t="s">
        <v>1726</v>
      </c>
      <c r="T597" s="52" t="s">
        <v>1561</v>
      </c>
      <c r="U597" s="52" t="s">
        <v>1561</v>
      </c>
      <c r="V597" s="52" t="s">
        <v>1746</v>
      </c>
      <c r="W597" s="52" t="s">
        <v>1561</v>
      </c>
      <c r="X597" s="52" t="s">
        <v>1746</v>
      </c>
      <c r="Y597" s="52" t="s">
        <v>1561</v>
      </c>
      <c r="Z597" s="52" t="s">
        <v>1746</v>
      </c>
      <c r="AA597" s="52" t="str">
        <f>Table1[[#This Row],[Standard code for all incident types (Y/N)]]</f>
        <v>Yes</v>
      </c>
      <c r="AB597" s="52" t="str">
        <f>Table1[[#This Row],[Standard Opt/Mandatory]]</f>
        <v>Opt</v>
      </c>
      <c r="AC597" s="52" t="str">
        <f>Table1[[#This Row],[Standard code for all incident types (Y/N)]]</f>
        <v>Yes</v>
      </c>
      <c r="AD597" s="52" t="str">
        <f>Table1[[#This Row],[Standard Opt/Mandatory]]</f>
        <v>Opt</v>
      </c>
      <c r="AE597" s="52" t="s">
        <v>1561</v>
      </c>
      <c r="AF597" s="52" t="s">
        <v>1746</v>
      </c>
      <c r="AG597" s="52"/>
    </row>
    <row r="598" spans="1:33" ht="15" customHeight="1" x14ac:dyDescent="0.25">
      <c r="A598" s="52">
        <f t="shared" si="195"/>
        <v>4</v>
      </c>
      <c r="B598" s="52">
        <f t="shared" si="196"/>
        <v>6</v>
      </c>
      <c r="C598" s="52">
        <f t="shared" si="197"/>
        <v>11</v>
      </c>
      <c r="D598" s="52" t="str">
        <f t="shared" si="198"/>
        <v/>
      </c>
      <c r="E598" s="61" t="str">
        <f t="shared" si="209"/>
        <v>4.6.11</v>
      </c>
      <c r="F598" s="52" t="s">
        <v>2695</v>
      </c>
      <c r="G598" s="52" t="str">
        <f t="shared" si="199"/>
        <v>4 - Process based codes</v>
      </c>
      <c r="H598" s="52" t="s">
        <v>536</v>
      </c>
      <c r="I598" s="52" t="str">
        <f t="shared" si="200"/>
        <v>4.6 - Dispensing</v>
      </c>
      <c r="J598" s="52" t="s">
        <v>2900</v>
      </c>
      <c r="K598" s="52" t="str">
        <f t="shared" si="201"/>
        <v>4.6.11 - MDS / dosette error</v>
      </c>
      <c r="L598" s="52"/>
      <c r="M598" s="52" t="str">
        <f t="shared" si="202"/>
        <v/>
      </c>
      <c r="N598" s="56" t="str">
        <f t="shared" si="203"/>
        <v>MDS / dosette error</v>
      </c>
      <c r="O598" s="56" t="str">
        <f>Table1[Full Reference Number]&amp;" - "&amp;Table1[Final Code level Name]</f>
        <v>4.6.11 - MDS / dosette error</v>
      </c>
      <c r="P598" s="56"/>
      <c r="Q598" s="52" t="s">
        <v>1747</v>
      </c>
      <c r="R598" s="52" t="s">
        <v>47</v>
      </c>
      <c r="S598" s="52" t="s">
        <v>1726</v>
      </c>
      <c r="T598" s="52" t="s">
        <v>1561</v>
      </c>
      <c r="U598" s="52" t="s">
        <v>1561</v>
      </c>
      <c r="V598" s="52" t="s">
        <v>1746</v>
      </c>
      <c r="W598" s="52" t="s">
        <v>1561</v>
      </c>
      <c r="X598" s="52" t="s">
        <v>1746</v>
      </c>
      <c r="Y598" s="52" t="s">
        <v>1561</v>
      </c>
      <c r="Z598" s="52" t="s">
        <v>1746</v>
      </c>
      <c r="AA598" s="52" t="str">
        <f>Table1[[#This Row],[Standard code for all incident types (Y/N)]]</f>
        <v>Yes</v>
      </c>
      <c r="AB598" s="52" t="str">
        <f>Table1[[#This Row],[Standard Opt/Mandatory]]</f>
        <v>Opt</v>
      </c>
      <c r="AC598" s="52" t="str">
        <f>Table1[[#This Row],[Standard code for all incident types (Y/N)]]</f>
        <v>Yes</v>
      </c>
      <c r="AD598" s="52" t="str">
        <f>Table1[[#This Row],[Standard Opt/Mandatory]]</f>
        <v>Opt</v>
      </c>
      <c r="AE598" s="52" t="s">
        <v>1561</v>
      </c>
      <c r="AF598" s="52" t="s">
        <v>1746</v>
      </c>
      <c r="AG598" s="52"/>
    </row>
    <row r="599" spans="1:33" ht="15" customHeight="1" x14ac:dyDescent="0.25">
      <c r="A599" s="52">
        <f t="shared" ref="A599:A662" si="210">IF(F599&lt;&gt;F598,A598+1,A598)</f>
        <v>4</v>
      </c>
      <c r="B599" s="52">
        <f t="shared" ref="B599:B662" si="211">IF(ISERROR(IF(ISBLANK(H599),"",IF(F599&lt;&gt;F598,1,IF(H599&lt;&gt;H598,B598+1,B598)))),1,IF(ISBLANK(H599),"",IF(F599&lt;&gt;F598,1,IF(H599&lt;&gt;H598,B598+1,B598))))</f>
        <v>6</v>
      </c>
      <c r="C599" s="52">
        <f t="shared" ref="C599:C662" si="212">IF(ISERROR(IF(ISBLANK(J599),"",IF(H599&lt;&gt;H598,1,IF(J599&lt;&gt;J598,C598+1,C598)))),1,IF(ISBLANK(J599),"",IF(H599&lt;&gt;H598,1,IF(J599&lt;&gt;J598,C598+1,C598))))</f>
        <v>12</v>
      </c>
      <c r="D599" s="52" t="str">
        <f t="shared" ref="D599:D662" si="213">IF(ISERROR(IF(ISBLANK(L599),"",IF(J599&lt;&gt;J598,1,IF(L599&lt;&gt;L598,D598+1,D598)))),1,IF(ISBLANK(L599),"",IF(J599&lt;&gt;J598,1,IF(L599&lt;&gt;L598,D598+1,D598))))</f>
        <v/>
      </c>
      <c r="E599" s="61" t="str">
        <f t="shared" si="209"/>
        <v>4.6.12</v>
      </c>
      <c r="F599" s="52" t="s">
        <v>2695</v>
      </c>
      <c r="G599" s="52" t="str">
        <f t="shared" si="199"/>
        <v>4 - Process based codes</v>
      </c>
      <c r="H599" s="52" t="s">
        <v>536</v>
      </c>
      <c r="I599" s="52" t="str">
        <f t="shared" si="200"/>
        <v>4.6 - Dispensing</v>
      </c>
      <c r="J599" s="52" t="s">
        <v>1253</v>
      </c>
      <c r="K599" s="52" t="str">
        <f t="shared" si="201"/>
        <v>4.6.12 - Obsolete prescription dispensed</v>
      </c>
      <c r="L599" s="52"/>
      <c r="M599" s="52" t="str">
        <f t="shared" si="202"/>
        <v/>
      </c>
      <c r="N599" s="56" t="str">
        <f t="shared" si="203"/>
        <v>Obsolete prescription dispensed</v>
      </c>
      <c r="O599" s="56" t="str">
        <f>Table1[Full Reference Number]&amp;" - "&amp;Table1[Final Code level Name]</f>
        <v>4.6.12 - Obsolete prescription dispensed</v>
      </c>
      <c r="P599" s="56"/>
      <c r="Q599" s="52" t="s">
        <v>1747</v>
      </c>
      <c r="R599" s="52" t="s">
        <v>47</v>
      </c>
      <c r="S599" s="52" t="s">
        <v>1726</v>
      </c>
      <c r="T599" s="52" t="s">
        <v>1561</v>
      </c>
      <c r="U599" s="52" t="s">
        <v>1561</v>
      </c>
      <c r="V599" s="52" t="s">
        <v>1746</v>
      </c>
      <c r="W599" s="52" t="s">
        <v>1561</v>
      </c>
      <c r="X599" s="52" t="s">
        <v>1746</v>
      </c>
      <c r="Y599" s="52" t="s">
        <v>1561</v>
      </c>
      <c r="Z599" s="52" t="s">
        <v>1746</v>
      </c>
      <c r="AA599" s="52" t="str">
        <f>Table1[[#This Row],[Standard code for all incident types (Y/N)]]</f>
        <v>Yes</v>
      </c>
      <c r="AB599" s="52" t="str">
        <f>Table1[[#This Row],[Standard Opt/Mandatory]]</f>
        <v>Opt</v>
      </c>
      <c r="AC599" s="52" t="str">
        <f>Table1[[#This Row],[Standard code for all incident types (Y/N)]]</f>
        <v>Yes</v>
      </c>
      <c r="AD599" s="52" t="str">
        <f>Table1[[#This Row],[Standard Opt/Mandatory]]</f>
        <v>Opt</v>
      </c>
      <c r="AE599" s="52" t="s">
        <v>1561</v>
      </c>
      <c r="AF599" s="52" t="s">
        <v>1746</v>
      </c>
      <c r="AG599" s="52"/>
    </row>
    <row r="600" spans="1:33" ht="15" customHeight="1" x14ac:dyDescent="0.25">
      <c r="A600" s="52">
        <f t="shared" si="210"/>
        <v>4</v>
      </c>
      <c r="B600" s="52">
        <f t="shared" si="211"/>
        <v>6</v>
      </c>
      <c r="C600" s="52">
        <f t="shared" si="212"/>
        <v>13</v>
      </c>
      <c r="D600" s="52" t="str">
        <f t="shared" si="213"/>
        <v/>
      </c>
      <c r="E600" s="61" t="str">
        <f t="shared" si="209"/>
        <v>4.6.13</v>
      </c>
      <c r="F600" s="52" t="s">
        <v>2695</v>
      </c>
      <c r="G600" s="52" t="str">
        <f t="shared" si="199"/>
        <v>4 - Process based codes</v>
      </c>
      <c r="H600" s="52" t="s">
        <v>536</v>
      </c>
      <c r="I600" s="52" t="str">
        <f t="shared" si="200"/>
        <v>4.6 - Dispensing</v>
      </c>
      <c r="J600" s="52" t="s">
        <v>1254</v>
      </c>
      <c r="K600" s="52" t="str">
        <f t="shared" si="201"/>
        <v>4.6.13 - Dispensing accuracy check insufficient (e.g. known allergy or contraindication; unlicenced use / product not properly controlled)</v>
      </c>
      <c r="L600" s="52"/>
      <c r="M600" s="52" t="str">
        <f t="shared" si="202"/>
        <v/>
      </c>
      <c r="N600" s="56" t="str">
        <f t="shared" si="203"/>
        <v>Dispensing accuracy check insufficient (e.g. known allergy or contraindication; unlicenced use / product not properly controlled)</v>
      </c>
      <c r="O600" s="56" t="str">
        <f>Table1[Full Reference Number]&amp;" - "&amp;Table1[Final Code level Name]</f>
        <v>4.6.13 - Dispensing accuracy check insufficient (e.g. known allergy or contraindication; unlicenced use / product not properly controlled)</v>
      </c>
      <c r="P600" s="56"/>
      <c r="Q600" s="52" t="s">
        <v>1747</v>
      </c>
      <c r="R600" s="52" t="s">
        <v>47</v>
      </c>
      <c r="S600" s="52" t="s">
        <v>1726</v>
      </c>
      <c r="T600" s="52" t="s">
        <v>1561</v>
      </c>
      <c r="U600" s="52" t="s">
        <v>1561</v>
      </c>
      <c r="V600" s="52" t="s">
        <v>1746</v>
      </c>
      <c r="W600" s="52" t="s">
        <v>1561</v>
      </c>
      <c r="X600" s="52" t="s">
        <v>1746</v>
      </c>
      <c r="Y600" s="52" t="s">
        <v>1561</v>
      </c>
      <c r="Z600" s="52" t="s">
        <v>1746</v>
      </c>
      <c r="AA600" s="52" t="str">
        <f>Table1[[#This Row],[Standard code for all incident types (Y/N)]]</f>
        <v>Yes</v>
      </c>
      <c r="AB600" s="52" t="str">
        <f>Table1[[#This Row],[Standard Opt/Mandatory]]</f>
        <v>Opt</v>
      </c>
      <c r="AC600" s="52" t="str">
        <f>Table1[[#This Row],[Standard code for all incident types (Y/N)]]</f>
        <v>Yes</v>
      </c>
      <c r="AD600" s="52" t="str">
        <f>Table1[[#This Row],[Standard Opt/Mandatory]]</f>
        <v>Opt</v>
      </c>
      <c r="AE600" s="52" t="s">
        <v>1561</v>
      </c>
      <c r="AF600" s="52" t="s">
        <v>1746</v>
      </c>
      <c r="AG600" s="52"/>
    </row>
    <row r="601" spans="1:33" ht="15" customHeight="1" x14ac:dyDescent="0.25">
      <c r="A601" s="52">
        <f t="shared" si="210"/>
        <v>4</v>
      </c>
      <c r="B601" s="52">
        <f t="shared" si="211"/>
        <v>6</v>
      </c>
      <c r="C601" s="52">
        <f t="shared" si="212"/>
        <v>14</v>
      </c>
      <c r="D601" s="52" t="str">
        <f t="shared" si="213"/>
        <v/>
      </c>
      <c r="E601" s="61" t="str">
        <f t="shared" si="209"/>
        <v>4.6.14</v>
      </c>
      <c r="F601" s="52" t="s">
        <v>2695</v>
      </c>
      <c r="G601" s="52" t="str">
        <f t="shared" si="199"/>
        <v>4 - Process based codes</v>
      </c>
      <c r="H601" s="52" t="s">
        <v>536</v>
      </c>
      <c r="I601" s="52" t="str">
        <f t="shared" si="200"/>
        <v>4.6 - Dispensing</v>
      </c>
      <c r="J601" s="52" t="s">
        <v>1255</v>
      </c>
      <c r="K601" s="52" t="str">
        <f t="shared" si="201"/>
        <v>4.6.14 - Pharmacy intervention insufficient or inappropriate</v>
      </c>
      <c r="L601" s="52"/>
      <c r="M601" s="52" t="str">
        <f t="shared" si="202"/>
        <v/>
      </c>
      <c r="N601" s="56" t="str">
        <f t="shared" si="203"/>
        <v>Pharmacy intervention insufficient or inappropriate</v>
      </c>
      <c r="O601" s="56" t="str">
        <f>Table1[Full Reference Number]&amp;" - "&amp;Table1[Final Code level Name]</f>
        <v>4.6.14 - Pharmacy intervention insufficient or inappropriate</v>
      </c>
      <c r="P601" s="56"/>
      <c r="Q601" s="52" t="s">
        <v>1747</v>
      </c>
      <c r="R601" s="52" t="s">
        <v>47</v>
      </c>
      <c r="S601" s="52" t="s">
        <v>1726</v>
      </c>
      <c r="T601" s="52" t="s">
        <v>1561</v>
      </c>
      <c r="U601" s="52" t="s">
        <v>1561</v>
      </c>
      <c r="V601" s="52" t="s">
        <v>1746</v>
      </c>
      <c r="W601" s="52" t="s">
        <v>1561</v>
      </c>
      <c r="X601" s="52" t="s">
        <v>1746</v>
      </c>
      <c r="Y601" s="52" t="s">
        <v>1561</v>
      </c>
      <c r="Z601" s="52" t="s">
        <v>1746</v>
      </c>
      <c r="AA601" s="52" t="str">
        <f>Table1[[#This Row],[Standard code for all incident types (Y/N)]]</f>
        <v>Yes</v>
      </c>
      <c r="AB601" s="52" t="str">
        <f>Table1[[#This Row],[Standard Opt/Mandatory]]</f>
        <v>Opt</v>
      </c>
      <c r="AC601" s="52" t="str">
        <f>Table1[[#This Row],[Standard code for all incident types (Y/N)]]</f>
        <v>Yes</v>
      </c>
      <c r="AD601" s="52" t="str">
        <f>Table1[[#This Row],[Standard Opt/Mandatory]]</f>
        <v>Opt</v>
      </c>
      <c r="AE601" s="52" t="s">
        <v>1561</v>
      </c>
      <c r="AF601" s="52" t="s">
        <v>1746</v>
      </c>
      <c r="AG601" s="52"/>
    </row>
    <row r="602" spans="1:33" ht="15" customHeight="1" x14ac:dyDescent="0.25">
      <c r="A602" s="52">
        <f t="shared" si="210"/>
        <v>4</v>
      </c>
      <c r="B602" s="52">
        <f t="shared" si="211"/>
        <v>6</v>
      </c>
      <c r="C602" s="52">
        <f t="shared" si="212"/>
        <v>15</v>
      </c>
      <c r="D602" s="52" t="str">
        <f t="shared" si="213"/>
        <v/>
      </c>
      <c r="E602" s="61" t="str">
        <f t="shared" si="209"/>
        <v>4.6.15</v>
      </c>
      <c r="F602" s="52" t="s">
        <v>2695</v>
      </c>
      <c r="G602" s="52" t="str">
        <f t="shared" si="199"/>
        <v>4 - Process based codes</v>
      </c>
      <c r="H602" s="52" t="s">
        <v>536</v>
      </c>
      <c r="I602" s="52" t="str">
        <f t="shared" si="200"/>
        <v>4.6 - Dispensing</v>
      </c>
      <c r="J602" s="52" t="s">
        <v>2783</v>
      </c>
      <c r="K602" s="52" t="str">
        <f t="shared" si="201"/>
        <v>4.6.15 - Wrong patient details / dispensing recorded against wrong patient record ig</v>
      </c>
      <c r="L602" s="52"/>
      <c r="M602" s="52" t="str">
        <f t="shared" si="202"/>
        <v/>
      </c>
      <c r="N602" s="56" t="str">
        <f t="shared" si="203"/>
        <v>Wrong patient details / dispensing recorded against wrong patient record ig</v>
      </c>
      <c r="O602" s="56" t="str">
        <f>Table1[Full Reference Number]&amp;" - "&amp;Table1[Final Code level Name]</f>
        <v>4.6.15 - Wrong patient details / dispensing recorded against wrong patient record ig</v>
      </c>
      <c r="P602" s="56"/>
      <c r="Q602" s="52" t="s">
        <v>1747</v>
      </c>
      <c r="R602" s="52" t="s">
        <v>47</v>
      </c>
      <c r="S602" s="52" t="s">
        <v>1726</v>
      </c>
      <c r="T602" s="52" t="s">
        <v>1561</v>
      </c>
      <c r="U602" s="52" t="str">
        <f>Table1[[#This Row],[Standard code for all incident types (Y/N)]]</f>
        <v>Yes</v>
      </c>
      <c r="V602" s="52" t="s">
        <v>1726</v>
      </c>
      <c r="W602" s="52" t="s">
        <v>1561</v>
      </c>
      <c r="X602" s="52" t="s">
        <v>1746</v>
      </c>
      <c r="Y602" s="52" t="s">
        <v>1561</v>
      </c>
      <c r="Z602" s="52" t="s">
        <v>1746</v>
      </c>
      <c r="AA602" s="52" t="str">
        <f>Table1[[#This Row],[Standard code for all incident types (Y/N)]]</f>
        <v>Yes</v>
      </c>
      <c r="AB602" s="52" t="str">
        <f>Table1[[#This Row],[Standard Opt/Mandatory]]</f>
        <v>Opt</v>
      </c>
      <c r="AC602" s="52" t="str">
        <f>Table1[[#This Row],[Standard code for all incident types (Y/N)]]</f>
        <v>Yes</v>
      </c>
      <c r="AD602" s="52" t="str">
        <f>Table1[[#This Row],[Standard Opt/Mandatory]]</f>
        <v>Opt</v>
      </c>
      <c r="AE602" s="52" t="s">
        <v>1561</v>
      </c>
      <c r="AF602" s="52" t="s">
        <v>1746</v>
      </c>
      <c r="AG602" s="52"/>
    </row>
    <row r="603" spans="1:33" s="49" customFormat="1" ht="15" customHeight="1" x14ac:dyDescent="0.25">
      <c r="A603" s="52">
        <f t="shared" si="210"/>
        <v>4</v>
      </c>
      <c r="B603" s="52">
        <f t="shared" si="211"/>
        <v>6</v>
      </c>
      <c r="C603" s="52">
        <f t="shared" si="212"/>
        <v>16</v>
      </c>
      <c r="D603" s="52" t="str">
        <f t="shared" si="213"/>
        <v/>
      </c>
      <c r="E603" s="61" t="str">
        <f t="shared" si="209"/>
        <v>4.6.16</v>
      </c>
      <c r="F603" s="52" t="s">
        <v>2695</v>
      </c>
      <c r="G603" s="52" t="str">
        <f t="shared" si="199"/>
        <v>4 - Process based codes</v>
      </c>
      <c r="H603" s="52" t="s">
        <v>536</v>
      </c>
      <c r="I603" s="52" t="str">
        <f t="shared" si="200"/>
        <v>4.6 - Dispensing</v>
      </c>
      <c r="J603" s="52" t="s">
        <v>1701</v>
      </c>
      <c r="K603" s="52" t="str">
        <f t="shared" si="201"/>
        <v>4.6.16 - Unclassified dispensing failure</v>
      </c>
      <c r="L603" s="52"/>
      <c r="M603" s="52" t="str">
        <f t="shared" si="202"/>
        <v/>
      </c>
      <c r="N603" s="56" t="str">
        <f t="shared" si="203"/>
        <v>Unclassified dispensing failure</v>
      </c>
      <c r="O603" s="56" t="str">
        <f>Table1[Full Reference Number]&amp;" - "&amp;Table1[Final Code level Name]</f>
        <v>4.6.16 - Unclassified dispensing failure</v>
      </c>
      <c r="P603" s="60"/>
      <c r="Q603" s="52" t="s">
        <v>1747</v>
      </c>
      <c r="R603" s="52" t="s">
        <v>47</v>
      </c>
      <c r="S603" s="52" t="s">
        <v>1726</v>
      </c>
      <c r="T603" s="52" t="s">
        <v>1561</v>
      </c>
      <c r="U603" s="52" t="str">
        <f>Table1[[#This Row],[Standard code for all incident types (Y/N)]]</f>
        <v>Yes</v>
      </c>
      <c r="V603" s="52" t="s">
        <v>1726</v>
      </c>
      <c r="W603" s="52" t="str">
        <f>Table1[[#This Row],[Standard code for all incident types (Y/N)]]</f>
        <v>Yes</v>
      </c>
      <c r="X603" s="52" t="str">
        <f>Table1[[#This Row],[Standard Opt/Mandatory]]</f>
        <v>Opt</v>
      </c>
      <c r="Y603" s="52" t="str">
        <f>Table1[[#This Row],[Standard code for all incident types (Y/N)]]</f>
        <v>Yes</v>
      </c>
      <c r="Z603" s="52" t="str">
        <f>Table1[[#This Row],[Standard Opt/Mandatory]]</f>
        <v>Opt</v>
      </c>
      <c r="AA603" s="52" t="str">
        <f>Table1[[#This Row],[Standard code for all incident types (Y/N)]]</f>
        <v>Yes</v>
      </c>
      <c r="AB603" s="52" t="str">
        <f>Table1[[#This Row],[Standard Opt/Mandatory]]</f>
        <v>Opt</v>
      </c>
      <c r="AC603" s="52" t="str">
        <f>Table1[[#This Row],[Standard code for all incident types (Y/N)]]</f>
        <v>Yes</v>
      </c>
      <c r="AD603" s="52" t="str">
        <f>Table1[[#This Row],[Standard Opt/Mandatory]]</f>
        <v>Opt</v>
      </c>
      <c r="AE603" s="52" t="str">
        <f>Table1[[#This Row],[Standard code for all incident types (Y/N)]]</f>
        <v>Yes</v>
      </c>
      <c r="AF603" s="52" t="str">
        <f>Table1[[#This Row],[Standard Opt/Mandatory]]</f>
        <v>Opt</v>
      </c>
      <c r="AG603" s="52"/>
    </row>
    <row r="604" spans="1:33" s="49" customFormat="1" ht="15" customHeight="1" x14ac:dyDescent="0.25">
      <c r="A604" s="52">
        <f t="shared" si="210"/>
        <v>4</v>
      </c>
      <c r="B604" s="52">
        <f t="shared" si="211"/>
        <v>7</v>
      </c>
      <c r="C604" s="52" t="str">
        <f t="shared" si="212"/>
        <v/>
      </c>
      <c r="D604" s="52" t="str">
        <f t="shared" si="213"/>
        <v/>
      </c>
      <c r="E604" s="61" t="str">
        <f t="shared" si="209"/>
        <v>4.7</v>
      </c>
      <c r="F604" s="52" t="s">
        <v>2695</v>
      </c>
      <c r="G604" s="52" t="str">
        <f t="shared" ref="G604:G650" si="214">A604&amp;" - "&amp;F604</f>
        <v>4 - Process based codes</v>
      </c>
      <c r="H604" s="52" t="s">
        <v>563</v>
      </c>
      <c r="I604" s="52" t="str">
        <f t="shared" ref="I604:I650" si="215">IF(B604="","",A604&amp;"."&amp;B604&amp;" - "&amp;H604)</f>
        <v>4.7 - Despatch</v>
      </c>
      <c r="J604" s="52"/>
      <c r="K604" s="52" t="str">
        <f t="shared" ref="K604:K650" si="216">IF(C604="","",A604&amp;"."&amp;B604&amp;"."&amp;C604&amp;" - "&amp;J604)</f>
        <v/>
      </c>
      <c r="L604" s="52"/>
      <c r="M604" s="52" t="str">
        <f t="shared" ref="M604:M650" si="217">IF(D604="","",A604&amp;"."&amp;B604&amp;"."&amp;C604&amp;"."&amp;D604&amp;" - "&amp;L604)</f>
        <v/>
      </c>
      <c r="N604" s="56" t="str">
        <f t="shared" ref="N604:N650" si="218">IF(NOT(ISBLANK(L604)),L604,
IF(NOT(ISBLANK(J604)),J604,
IF(NOT(ISBLANK(H604)),H604,
IF(NOT(ISBLANK(F604)),F604))))</f>
        <v>Despatch</v>
      </c>
      <c r="O604" s="56" t="str">
        <f>Table1[Full Reference Number]&amp;" - "&amp;Table1[Final Code level Name]</f>
        <v>4.7 - Despatch</v>
      </c>
      <c r="P604" s="60" t="s">
        <v>1538</v>
      </c>
      <c r="Q604" s="52" t="s">
        <v>837</v>
      </c>
      <c r="R604" s="52" t="s">
        <v>47</v>
      </c>
      <c r="S604" s="52" t="s">
        <v>1730</v>
      </c>
      <c r="T604" s="52" t="s">
        <v>1561</v>
      </c>
      <c r="U604" s="52" t="str">
        <f>Table1[[#This Row],[Standard code for all incident types (Y/N)]]</f>
        <v>Yes</v>
      </c>
      <c r="V604" s="52" t="s">
        <v>1730</v>
      </c>
      <c r="W604" s="52" t="str">
        <f>Table1[[#This Row],[Standard code for all incident types (Y/N)]]</f>
        <v>Yes</v>
      </c>
      <c r="X604" s="52" t="str">
        <f>Table1[[#This Row],[Standard Opt/Mandatory]]</f>
        <v>Man unless N/a</v>
      </c>
      <c r="Y604" s="52" t="str">
        <f>Table1[[#This Row],[Standard code for all incident types (Y/N)]]</f>
        <v>Yes</v>
      </c>
      <c r="Z604" s="52" t="str">
        <f>Table1[[#This Row],[Standard Opt/Mandatory]]</f>
        <v>Man unless N/a</v>
      </c>
      <c r="AA604" s="52" t="str">
        <f>Table1[[#This Row],[Standard code for all incident types (Y/N)]]</f>
        <v>Yes</v>
      </c>
      <c r="AB604" s="52" t="str">
        <f>Table1[[#This Row],[Standard Opt/Mandatory]]</f>
        <v>Man unless N/a</v>
      </c>
      <c r="AC604" s="52" t="str">
        <f>Table1[[#This Row],[Standard code for all incident types (Y/N)]]</f>
        <v>Yes</v>
      </c>
      <c r="AD604" s="52" t="str">
        <f>Table1[[#This Row],[Standard Opt/Mandatory]]</f>
        <v>Man unless N/a</v>
      </c>
      <c r="AE604" s="52" t="str">
        <f>Table1[[#This Row],[Standard code for all incident types (Y/N)]]</f>
        <v>Yes</v>
      </c>
      <c r="AF604" s="52" t="str">
        <f>Table1[[#This Row],[Standard Opt/Mandatory]]</f>
        <v>Man unless N/a</v>
      </c>
      <c r="AG604" s="52" t="s">
        <v>2674</v>
      </c>
    </row>
    <row r="605" spans="1:33" ht="15" customHeight="1" x14ac:dyDescent="0.25">
      <c r="A605" s="52">
        <f t="shared" si="210"/>
        <v>4</v>
      </c>
      <c r="B605" s="52">
        <f t="shared" si="211"/>
        <v>7</v>
      </c>
      <c r="C605" s="52">
        <f t="shared" si="212"/>
        <v>1</v>
      </c>
      <c r="D605" s="52" t="str">
        <f t="shared" si="213"/>
        <v/>
      </c>
      <c r="E605" s="61" t="str">
        <f t="shared" si="209"/>
        <v>4.7.1</v>
      </c>
      <c r="F605" s="52" t="s">
        <v>2695</v>
      </c>
      <c r="G605" s="52" t="str">
        <f t="shared" si="214"/>
        <v>4 - Process based codes</v>
      </c>
      <c r="H605" s="52" t="s">
        <v>563</v>
      </c>
      <c r="I605" s="52" t="str">
        <f t="shared" si="215"/>
        <v>4.7 - Despatch</v>
      </c>
      <c r="J605" s="52" t="s">
        <v>1258</v>
      </c>
      <c r="K605" s="52" t="str">
        <f t="shared" si="216"/>
        <v>4.7.1 - Consignment not transported (late, not loaded or missed trunking)</v>
      </c>
      <c r="L605" s="52"/>
      <c r="M605" s="52" t="str">
        <f t="shared" si="217"/>
        <v/>
      </c>
      <c r="N605" s="56" t="str">
        <f t="shared" si="218"/>
        <v>Consignment not transported (late, not loaded or missed trunking)</v>
      </c>
      <c r="O605" s="56" t="str">
        <f>Table1[Full Reference Number]&amp;" - "&amp;Table1[Final Code level Name]</f>
        <v>4.7.1 - Consignment not transported (late, not loaded or missed trunking)</v>
      </c>
      <c r="P605" s="56"/>
      <c r="Q605" s="52" t="s">
        <v>1747</v>
      </c>
      <c r="R605" s="52" t="s">
        <v>47</v>
      </c>
      <c r="S605" s="52" t="s">
        <v>1726</v>
      </c>
      <c r="T605" s="52" t="s">
        <v>1561</v>
      </c>
      <c r="U605" s="52" t="s">
        <v>1561</v>
      </c>
      <c r="V605" s="52" t="s">
        <v>1746</v>
      </c>
      <c r="W605" s="52" t="s">
        <v>1561</v>
      </c>
      <c r="X605" s="52" t="s">
        <v>1746</v>
      </c>
      <c r="Y605" s="52" t="s">
        <v>1561</v>
      </c>
      <c r="Z605" s="52" t="s">
        <v>1746</v>
      </c>
      <c r="AA605" s="52" t="str">
        <f>Table1[[#This Row],[Standard code for all incident types (Y/N)]]</f>
        <v>Yes</v>
      </c>
      <c r="AB605" s="52" t="str">
        <f>Table1[[#This Row],[Standard Opt/Mandatory]]</f>
        <v>Opt</v>
      </c>
      <c r="AC605" s="52" t="str">
        <f>Table1[[#This Row],[Standard code for all incident types (Y/N)]]</f>
        <v>Yes</v>
      </c>
      <c r="AD605" s="52" t="str">
        <f>Table1[[#This Row],[Standard Opt/Mandatory]]</f>
        <v>Opt</v>
      </c>
      <c r="AE605" s="52" t="s">
        <v>1561</v>
      </c>
      <c r="AF605" s="52" t="s">
        <v>1746</v>
      </c>
      <c r="AG605" s="52"/>
    </row>
    <row r="606" spans="1:33" ht="15" customHeight="1" x14ac:dyDescent="0.25">
      <c r="A606" s="52">
        <f t="shared" si="210"/>
        <v>4</v>
      </c>
      <c r="B606" s="52">
        <f t="shared" si="211"/>
        <v>7</v>
      </c>
      <c r="C606" s="52">
        <f t="shared" si="212"/>
        <v>2</v>
      </c>
      <c r="D606" s="52" t="str">
        <f t="shared" si="213"/>
        <v/>
      </c>
      <c r="E606" s="61" t="str">
        <f t="shared" si="209"/>
        <v>4.7.2</v>
      </c>
      <c r="F606" s="52" t="s">
        <v>2695</v>
      </c>
      <c r="G606" s="52" t="str">
        <f t="shared" si="214"/>
        <v>4 - Process based codes</v>
      </c>
      <c r="H606" s="52" t="s">
        <v>563</v>
      </c>
      <c r="I606" s="52" t="str">
        <f t="shared" si="215"/>
        <v>4.7 - Despatch</v>
      </c>
      <c r="J606" s="52" t="s">
        <v>1259</v>
      </c>
      <c r="K606" s="52" t="str">
        <f t="shared" si="216"/>
        <v>4.7.2 - Consignment misrouted, labels correct</v>
      </c>
      <c r="L606" s="52"/>
      <c r="M606" s="52" t="str">
        <f t="shared" si="217"/>
        <v/>
      </c>
      <c r="N606" s="56" t="str">
        <f t="shared" si="218"/>
        <v>Consignment misrouted, labels correct</v>
      </c>
      <c r="O606" s="56" t="str">
        <f>Table1[Full Reference Number]&amp;" - "&amp;Table1[Final Code level Name]</f>
        <v>4.7.2 - Consignment misrouted, labels correct</v>
      </c>
      <c r="P606" s="56"/>
      <c r="Q606" s="52" t="s">
        <v>1747</v>
      </c>
      <c r="R606" s="52" t="s">
        <v>47</v>
      </c>
      <c r="S606" s="52" t="s">
        <v>1726</v>
      </c>
      <c r="T606" s="52" t="s">
        <v>1561</v>
      </c>
      <c r="U606" s="52" t="s">
        <v>1561</v>
      </c>
      <c r="V606" s="52" t="s">
        <v>1746</v>
      </c>
      <c r="W606" s="52" t="s">
        <v>1561</v>
      </c>
      <c r="X606" s="52" t="s">
        <v>1746</v>
      </c>
      <c r="Y606" s="52" t="s">
        <v>1561</v>
      </c>
      <c r="Z606" s="52" t="s">
        <v>1746</v>
      </c>
      <c r="AA606" s="52" t="str">
        <f>Table1[[#This Row],[Standard code for all incident types (Y/N)]]</f>
        <v>Yes</v>
      </c>
      <c r="AB606" s="52" t="str">
        <f>Table1[[#This Row],[Standard Opt/Mandatory]]</f>
        <v>Opt</v>
      </c>
      <c r="AC606" s="52" t="str">
        <f>Table1[[#This Row],[Standard code for all incident types (Y/N)]]</f>
        <v>Yes</v>
      </c>
      <c r="AD606" s="52" t="str">
        <f>Table1[[#This Row],[Standard Opt/Mandatory]]</f>
        <v>Opt</v>
      </c>
      <c r="AE606" s="52" t="s">
        <v>1561</v>
      </c>
      <c r="AF606" s="52" t="s">
        <v>1746</v>
      </c>
      <c r="AG606" s="52"/>
    </row>
    <row r="607" spans="1:33" ht="15" customHeight="1" x14ac:dyDescent="0.25">
      <c r="A607" s="52">
        <f t="shared" si="210"/>
        <v>4</v>
      </c>
      <c r="B607" s="52">
        <f t="shared" si="211"/>
        <v>7</v>
      </c>
      <c r="C607" s="52">
        <f t="shared" si="212"/>
        <v>3</v>
      </c>
      <c r="D607" s="52" t="str">
        <f t="shared" si="213"/>
        <v/>
      </c>
      <c r="E607" s="61" t="str">
        <f t="shared" si="209"/>
        <v>4.7.3</v>
      </c>
      <c r="F607" s="52" t="s">
        <v>2695</v>
      </c>
      <c r="G607" s="52" t="str">
        <f t="shared" si="214"/>
        <v>4 - Process based codes</v>
      </c>
      <c r="H607" s="52" t="s">
        <v>563</v>
      </c>
      <c r="I607" s="52" t="str">
        <f t="shared" si="215"/>
        <v>4.7 - Despatch</v>
      </c>
      <c r="J607" s="52" t="s">
        <v>1520</v>
      </c>
      <c r="K607" s="52" t="str">
        <f t="shared" si="216"/>
        <v>4.7.3 - Wrong delivery label</v>
      </c>
      <c r="L607" s="52"/>
      <c r="M607" s="52" t="str">
        <f t="shared" si="217"/>
        <v/>
      </c>
      <c r="N607" s="56" t="str">
        <f t="shared" si="218"/>
        <v>Wrong delivery label</v>
      </c>
      <c r="O607" s="56" t="str">
        <f>Table1[Full Reference Number]&amp;" - "&amp;Table1[Final Code level Name]</f>
        <v>4.7.3 - Wrong delivery label</v>
      </c>
      <c r="P607" s="56"/>
      <c r="Q607" s="52" t="s">
        <v>1747</v>
      </c>
      <c r="R607" s="52" t="s">
        <v>47</v>
      </c>
      <c r="S607" s="52" t="s">
        <v>1726</v>
      </c>
      <c r="T607" s="52" t="s">
        <v>1561</v>
      </c>
      <c r="U607" s="52" t="str">
        <f>Table1[[#This Row],[Standard code for all incident types (Y/N)]]</f>
        <v>Yes</v>
      </c>
      <c r="V607" s="52" t="s">
        <v>1726</v>
      </c>
      <c r="W607" s="52" t="s">
        <v>1561</v>
      </c>
      <c r="X607" s="52" t="s">
        <v>1746</v>
      </c>
      <c r="Y607" s="52" t="s">
        <v>1561</v>
      </c>
      <c r="Z607" s="52" t="s">
        <v>1746</v>
      </c>
      <c r="AA607" s="52" t="str">
        <f>Table1[[#This Row],[Standard code for all incident types (Y/N)]]</f>
        <v>Yes</v>
      </c>
      <c r="AB607" s="52" t="str">
        <f>Table1[[#This Row],[Standard Opt/Mandatory]]</f>
        <v>Opt</v>
      </c>
      <c r="AC607" s="52" t="str">
        <f>Table1[[#This Row],[Standard code for all incident types (Y/N)]]</f>
        <v>Yes</v>
      </c>
      <c r="AD607" s="52" t="str">
        <f>Table1[[#This Row],[Standard Opt/Mandatory]]</f>
        <v>Opt</v>
      </c>
      <c r="AE607" s="52" t="s">
        <v>1561</v>
      </c>
      <c r="AF607" s="52" t="s">
        <v>1746</v>
      </c>
      <c r="AG607" s="52"/>
    </row>
    <row r="608" spans="1:33" s="49" customFormat="1" ht="15" customHeight="1" x14ac:dyDescent="0.25">
      <c r="A608" s="52">
        <f t="shared" si="210"/>
        <v>4</v>
      </c>
      <c r="B608" s="52">
        <f t="shared" si="211"/>
        <v>7</v>
      </c>
      <c r="C608" s="52">
        <f t="shared" si="212"/>
        <v>4</v>
      </c>
      <c r="D608" s="52" t="str">
        <f t="shared" si="213"/>
        <v/>
      </c>
      <c r="E608" s="61" t="str">
        <f t="shared" si="209"/>
        <v>4.7.4</v>
      </c>
      <c r="F608" s="52" t="s">
        <v>2695</v>
      </c>
      <c r="G608" s="52" t="str">
        <f t="shared" si="214"/>
        <v>4 - Process based codes</v>
      </c>
      <c r="H608" s="52" t="s">
        <v>563</v>
      </c>
      <c r="I608" s="52" t="str">
        <f t="shared" si="215"/>
        <v>4.7 - Despatch</v>
      </c>
      <c r="J608" s="52" t="s">
        <v>1702</v>
      </c>
      <c r="K608" s="52" t="str">
        <f t="shared" si="216"/>
        <v>4.7.4 - Unclassified despatch failure</v>
      </c>
      <c r="L608" s="52"/>
      <c r="M608" s="52" t="str">
        <f t="shared" si="217"/>
        <v/>
      </c>
      <c r="N608" s="56" t="str">
        <f t="shared" si="218"/>
        <v>Unclassified despatch failure</v>
      </c>
      <c r="O608" s="56" t="str">
        <f>Table1[Full Reference Number]&amp;" - "&amp;Table1[Final Code level Name]</f>
        <v>4.7.4 - Unclassified despatch failure</v>
      </c>
      <c r="P608" s="60"/>
      <c r="Q608" s="52" t="s">
        <v>1747</v>
      </c>
      <c r="R608" s="52" t="s">
        <v>47</v>
      </c>
      <c r="S608" s="52" t="s">
        <v>1726</v>
      </c>
      <c r="T608" s="52" t="s">
        <v>1561</v>
      </c>
      <c r="U608" s="52" t="str">
        <f>Table1[[#This Row],[Standard code for all incident types (Y/N)]]</f>
        <v>Yes</v>
      </c>
      <c r="V608" s="52" t="s">
        <v>1726</v>
      </c>
      <c r="W608" s="52" t="s">
        <v>47</v>
      </c>
      <c r="X608" s="52" t="str">
        <f>Table1[[#This Row],[Standard Opt/Mandatory]]</f>
        <v>Opt</v>
      </c>
      <c r="Y608" s="52" t="str">
        <f>Table1[[#This Row],[Standard code for all incident types (Y/N)]]</f>
        <v>Yes</v>
      </c>
      <c r="Z608" s="52" t="str">
        <f>Table1[[#This Row],[Standard Opt/Mandatory]]</f>
        <v>Opt</v>
      </c>
      <c r="AA608" s="52" t="str">
        <f>Table1[[#This Row],[Standard code for all incident types (Y/N)]]</f>
        <v>Yes</v>
      </c>
      <c r="AB608" s="52" t="str">
        <f>Table1[[#This Row],[Standard Opt/Mandatory]]</f>
        <v>Opt</v>
      </c>
      <c r="AC608" s="52" t="str">
        <f>Table1[[#This Row],[Standard code for all incident types (Y/N)]]</f>
        <v>Yes</v>
      </c>
      <c r="AD608" s="52" t="s">
        <v>1726</v>
      </c>
      <c r="AE608" s="52" t="s">
        <v>47</v>
      </c>
      <c r="AF608" s="52" t="str">
        <f>Table1[[#This Row],[Standard Opt/Mandatory]]</f>
        <v>Opt</v>
      </c>
      <c r="AG608" s="52"/>
    </row>
    <row r="609" spans="1:33" s="49" customFormat="1" ht="15" customHeight="1" x14ac:dyDescent="0.25">
      <c r="A609" s="52">
        <f t="shared" si="210"/>
        <v>4</v>
      </c>
      <c r="B609" s="52">
        <f t="shared" si="211"/>
        <v>8</v>
      </c>
      <c r="C609" s="52" t="str">
        <f t="shared" si="212"/>
        <v/>
      </c>
      <c r="D609" s="52" t="str">
        <f t="shared" si="213"/>
        <v/>
      </c>
      <c r="E609" s="61" t="str">
        <f t="shared" si="209"/>
        <v>4.8</v>
      </c>
      <c r="F609" s="52" t="s">
        <v>2695</v>
      </c>
      <c r="G609" s="52" t="str">
        <f t="shared" si="214"/>
        <v>4 - Process based codes</v>
      </c>
      <c r="H609" s="52" t="s">
        <v>573</v>
      </c>
      <c r="I609" s="52" t="str">
        <f t="shared" si="215"/>
        <v>4.8 - Delivery</v>
      </c>
      <c r="J609" s="52"/>
      <c r="K609" s="52" t="str">
        <f t="shared" si="216"/>
        <v/>
      </c>
      <c r="L609" s="52"/>
      <c r="M609" s="52" t="str">
        <f t="shared" si="217"/>
        <v/>
      </c>
      <c r="N609" s="56" t="str">
        <f t="shared" si="218"/>
        <v>Delivery</v>
      </c>
      <c r="O609" s="56" t="str">
        <f>Table1[Full Reference Number]&amp;" - "&amp;Table1[Final Code level Name]</f>
        <v>4.8 - Delivery</v>
      </c>
      <c r="P609" s="60" t="s">
        <v>1539</v>
      </c>
      <c r="Q609" s="52" t="s">
        <v>2661</v>
      </c>
      <c r="R609" s="52" t="s">
        <v>47</v>
      </c>
      <c r="S609" s="52" t="s">
        <v>1730</v>
      </c>
      <c r="T609" s="52" t="s">
        <v>1561</v>
      </c>
      <c r="U609" s="52" t="str">
        <f>Table1[[#This Row],[Standard code for all incident types (Y/N)]]</f>
        <v>Yes</v>
      </c>
      <c r="V609" s="52" t="s">
        <v>1730</v>
      </c>
      <c r="W609" s="52" t="s">
        <v>47</v>
      </c>
      <c r="X609" s="52" t="str">
        <f>Table1[[#This Row],[Standard Opt/Mandatory]]</f>
        <v>Man unless N/a</v>
      </c>
      <c r="Y609" s="52" t="str">
        <f>Table1[[#This Row],[Standard code for all incident types (Y/N)]]</f>
        <v>Yes</v>
      </c>
      <c r="Z609" s="52" t="str">
        <f>Table1[[#This Row],[Standard Opt/Mandatory]]</f>
        <v>Man unless N/a</v>
      </c>
      <c r="AA609" s="52" t="str">
        <f>Table1[[#This Row],[Standard code for all incident types (Y/N)]]</f>
        <v>Yes</v>
      </c>
      <c r="AB609" s="52" t="str">
        <f>Table1[[#This Row],[Standard Opt/Mandatory]]</f>
        <v>Man unless N/a</v>
      </c>
      <c r="AC609" s="52" t="str">
        <f>Table1[[#This Row],[Standard code for all incident types (Y/N)]]</f>
        <v>Yes</v>
      </c>
      <c r="AD609" s="52" t="s">
        <v>1727</v>
      </c>
      <c r="AE609" s="52" t="s">
        <v>47</v>
      </c>
      <c r="AF609" s="52" t="str">
        <f>Table1[[#This Row],[Standard Opt/Mandatory]]</f>
        <v>Man unless N/a</v>
      </c>
      <c r="AG609" s="52" t="s">
        <v>2675</v>
      </c>
    </row>
    <row r="610" spans="1:33" ht="15" customHeight="1" x14ac:dyDescent="0.25">
      <c r="A610" s="52">
        <f t="shared" si="210"/>
        <v>4</v>
      </c>
      <c r="B610" s="52">
        <f t="shared" si="211"/>
        <v>8</v>
      </c>
      <c r="C610" s="52">
        <f t="shared" si="212"/>
        <v>1</v>
      </c>
      <c r="D610" s="52" t="str">
        <f t="shared" si="213"/>
        <v/>
      </c>
      <c r="E610" s="61" t="str">
        <f t="shared" si="209"/>
        <v>4.8.1</v>
      </c>
      <c r="F610" s="52" t="s">
        <v>2695</v>
      </c>
      <c r="G610" s="52" t="str">
        <f t="shared" si="214"/>
        <v>4 - Process based codes</v>
      </c>
      <c r="H610" s="52" t="s">
        <v>573</v>
      </c>
      <c r="I610" s="52" t="str">
        <f t="shared" si="215"/>
        <v>4.8 - Delivery</v>
      </c>
      <c r="J610" s="52" t="s">
        <v>1262</v>
      </c>
      <c r="K610" s="52" t="str">
        <f t="shared" si="216"/>
        <v>4.8.1 - Traffic congestion delay – proactively communicated</v>
      </c>
      <c r="L610" s="52"/>
      <c r="M610" s="52" t="str">
        <f t="shared" si="217"/>
        <v/>
      </c>
      <c r="N610" s="56" t="str">
        <f t="shared" si="218"/>
        <v>Traffic congestion delay – proactively communicated</v>
      </c>
      <c r="O610" s="56" t="str">
        <f>Table1[Full Reference Number]&amp;" - "&amp;Table1[Final Code level Name]</f>
        <v>4.8.1 - Traffic congestion delay – proactively communicated</v>
      </c>
      <c r="P610" s="56"/>
      <c r="Q610" s="52" t="s">
        <v>1747</v>
      </c>
      <c r="R610" s="52" t="s">
        <v>47</v>
      </c>
      <c r="S610" s="52" t="s">
        <v>1726</v>
      </c>
      <c r="T610" s="52" t="s">
        <v>1561</v>
      </c>
      <c r="U610" s="52" t="s">
        <v>1561</v>
      </c>
      <c r="V610" s="52" t="s">
        <v>1746</v>
      </c>
      <c r="W610" s="52" t="s">
        <v>1561</v>
      </c>
      <c r="X610" s="52" t="s">
        <v>1746</v>
      </c>
      <c r="Y610" s="52" t="s">
        <v>1561</v>
      </c>
      <c r="Z610" s="52" t="s">
        <v>1746</v>
      </c>
      <c r="AA610" s="52" t="str">
        <f>Table1[[#This Row],[Standard code for all incident types (Y/N)]]</f>
        <v>Yes</v>
      </c>
      <c r="AB610" s="52" t="str">
        <f>Table1[[#This Row],[Standard Opt/Mandatory]]</f>
        <v>Opt</v>
      </c>
      <c r="AC610" s="52" t="str">
        <f>Table1[[#This Row],[Standard code for all incident types (Y/N)]]</f>
        <v>Yes</v>
      </c>
      <c r="AD610" s="52" t="str">
        <f>Table1[[#This Row],[Standard Opt/Mandatory]]</f>
        <v>Opt</v>
      </c>
      <c r="AE610" s="52" t="s">
        <v>1561</v>
      </c>
      <c r="AF610" s="52" t="s">
        <v>1746</v>
      </c>
      <c r="AG610" s="52"/>
    </row>
    <row r="611" spans="1:33" ht="15" customHeight="1" x14ac:dyDescent="0.25">
      <c r="A611" s="52">
        <f t="shared" si="210"/>
        <v>4</v>
      </c>
      <c r="B611" s="52">
        <f t="shared" si="211"/>
        <v>8</v>
      </c>
      <c r="C611" s="52">
        <f t="shared" si="212"/>
        <v>2</v>
      </c>
      <c r="D611" s="52" t="str">
        <f t="shared" si="213"/>
        <v/>
      </c>
      <c r="E611" s="61" t="str">
        <f t="shared" si="209"/>
        <v>4.8.2</v>
      </c>
      <c r="F611" s="52" t="s">
        <v>2695</v>
      </c>
      <c r="G611" s="52" t="str">
        <f t="shared" si="214"/>
        <v>4 - Process based codes</v>
      </c>
      <c r="H611" s="52" t="s">
        <v>573</v>
      </c>
      <c r="I611" s="52" t="str">
        <f t="shared" si="215"/>
        <v>4.8 - Delivery</v>
      </c>
      <c r="J611" s="52" t="s">
        <v>1263</v>
      </c>
      <c r="K611" s="52" t="str">
        <f t="shared" si="216"/>
        <v>4.8.2 - Traffic congestion delay – not proactively communicated</v>
      </c>
      <c r="L611" s="52"/>
      <c r="M611" s="52" t="str">
        <f t="shared" si="217"/>
        <v/>
      </c>
      <c r="N611" s="56" t="str">
        <f t="shared" si="218"/>
        <v>Traffic congestion delay – not proactively communicated</v>
      </c>
      <c r="O611" s="56" t="str">
        <f>Table1[Full Reference Number]&amp;" - "&amp;Table1[Final Code level Name]</f>
        <v>4.8.2 - Traffic congestion delay – not proactively communicated</v>
      </c>
      <c r="P611" s="56"/>
      <c r="Q611" s="52" t="s">
        <v>1747</v>
      </c>
      <c r="R611" s="52" t="s">
        <v>47</v>
      </c>
      <c r="S611" s="52" t="s">
        <v>1726</v>
      </c>
      <c r="T611" s="52" t="s">
        <v>1561</v>
      </c>
      <c r="U611" s="52" t="s">
        <v>1561</v>
      </c>
      <c r="V611" s="52" t="s">
        <v>1746</v>
      </c>
      <c r="W611" s="52" t="s">
        <v>1561</v>
      </c>
      <c r="X611" s="52" t="s">
        <v>1746</v>
      </c>
      <c r="Y611" s="52" t="s">
        <v>1561</v>
      </c>
      <c r="Z611" s="52" t="s">
        <v>1746</v>
      </c>
      <c r="AA611" s="52" t="s">
        <v>1561</v>
      </c>
      <c r="AB611" s="52" t="s">
        <v>1746</v>
      </c>
      <c r="AC611" s="52" t="str">
        <f>Table1[[#This Row],[Standard code for all incident types (Y/N)]]</f>
        <v>Yes</v>
      </c>
      <c r="AD611" s="52" t="str">
        <f>Table1[[#This Row],[Standard Opt/Mandatory]]</f>
        <v>Opt</v>
      </c>
      <c r="AE611" s="52" t="s">
        <v>1561</v>
      </c>
      <c r="AF611" s="52" t="s">
        <v>1746</v>
      </c>
      <c r="AG611" s="52"/>
    </row>
    <row r="612" spans="1:33" ht="15" customHeight="1" x14ac:dyDescent="0.25">
      <c r="A612" s="52">
        <f t="shared" si="210"/>
        <v>4</v>
      </c>
      <c r="B612" s="52">
        <f t="shared" si="211"/>
        <v>8</v>
      </c>
      <c r="C612" s="52">
        <f t="shared" si="212"/>
        <v>3</v>
      </c>
      <c r="D612" s="52" t="str">
        <f t="shared" si="213"/>
        <v/>
      </c>
      <c r="E612" s="61" t="str">
        <f t="shared" si="209"/>
        <v>4.8.3</v>
      </c>
      <c r="F612" s="52" t="s">
        <v>2695</v>
      </c>
      <c r="G612" s="52" t="str">
        <f t="shared" si="214"/>
        <v>4 - Process based codes</v>
      </c>
      <c r="H612" s="52" t="s">
        <v>573</v>
      </c>
      <c r="I612" s="52" t="str">
        <f t="shared" si="215"/>
        <v>4.8 - Delivery</v>
      </c>
      <c r="J612" s="52" t="s">
        <v>1521</v>
      </c>
      <c r="K612" s="52" t="str">
        <f t="shared" si="216"/>
        <v>4.8.3 - Consignment damaged / tampered in transit</v>
      </c>
      <c r="L612" s="52"/>
      <c r="M612" s="52" t="str">
        <f t="shared" si="217"/>
        <v/>
      </c>
      <c r="N612" s="56" t="str">
        <f t="shared" si="218"/>
        <v>Consignment damaged / tampered in transit</v>
      </c>
      <c r="O612" s="56" t="str">
        <f>Table1[Full Reference Number]&amp;" - "&amp;Table1[Final Code level Name]</f>
        <v>4.8.3 - Consignment damaged / tampered in transit</v>
      </c>
      <c r="P612" s="56"/>
      <c r="Q612" s="52" t="s">
        <v>1747</v>
      </c>
      <c r="R612" s="52" t="s">
        <v>47</v>
      </c>
      <c r="S612" s="52" t="s">
        <v>1726</v>
      </c>
      <c r="T612" s="52" t="s">
        <v>1561</v>
      </c>
      <c r="U612" s="52" t="str">
        <f>Table1[[#This Row],[Standard code for all incident types (Y/N)]]</f>
        <v>Yes</v>
      </c>
      <c r="V612" s="52" t="s">
        <v>1726</v>
      </c>
      <c r="W612" s="52" t="s">
        <v>1561</v>
      </c>
      <c r="X612" s="52" t="s">
        <v>1746</v>
      </c>
      <c r="Y612" s="52" t="s">
        <v>1561</v>
      </c>
      <c r="Z612" s="52" t="s">
        <v>1746</v>
      </c>
      <c r="AA612" s="52" t="s">
        <v>1561</v>
      </c>
      <c r="AB612" s="52" t="s">
        <v>1746</v>
      </c>
      <c r="AC612" s="52" t="str">
        <f>Table1[[#This Row],[Standard code for all incident types (Y/N)]]</f>
        <v>Yes</v>
      </c>
      <c r="AD612" s="52" t="str">
        <f>Table1[[#This Row],[Standard Opt/Mandatory]]</f>
        <v>Opt</v>
      </c>
      <c r="AE612" s="52" t="s">
        <v>1561</v>
      </c>
      <c r="AF612" s="52" t="s">
        <v>1746</v>
      </c>
      <c r="AG612" s="52"/>
    </row>
    <row r="613" spans="1:33" ht="15" customHeight="1" x14ac:dyDescent="0.25">
      <c r="A613" s="52">
        <f t="shared" si="210"/>
        <v>4</v>
      </c>
      <c r="B613" s="52">
        <f t="shared" si="211"/>
        <v>8</v>
      </c>
      <c r="C613" s="52">
        <f t="shared" si="212"/>
        <v>4</v>
      </c>
      <c r="D613" s="52" t="str">
        <f t="shared" si="213"/>
        <v/>
      </c>
      <c r="E613" s="61" t="str">
        <f t="shared" si="209"/>
        <v>4.8.4</v>
      </c>
      <c r="F613" s="52" t="s">
        <v>2695</v>
      </c>
      <c r="G613" s="52" t="str">
        <f t="shared" si="214"/>
        <v>4 - Process based codes</v>
      </c>
      <c r="H613" s="52" t="s">
        <v>573</v>
      </c>
      <c r="I613" s="52" t="str">
        <f t="shared" si="215"/>
        <v>4.8 - Delivery</v>
      </c>
      <c r="J613" s="52" t="s">
        <v>2784</v>
      </c>
      <c r="K613" s="52" t="str">
        <f t="shared" si="216"/>
        <v>4.8.4 - Delivery failure – driver cannot locate address</v>
      </c>
      <c r="L613" s="52"/>
      <c r="M613" s="52" t="str">
        <f t="shared" si="217"/>
        <v/>
      </c>
      <c r="N613" s="56" t="str">
        <f t="shared" si="218"/>
        <v>Delivery failure – driver cannot locate address</v>
      </c>
      <c r="O613" s="56" t="str">
        <f>Table1[Full Reference Number]&amp;" - "&amp;Table1[Final Code level Name]</f>
        <v>4.8.4 - Delivery failure – driver cannot locate address</v>
      </c>
      <c r="P613" s="56"/>
      <c r="Q613" s="52" t="s">
        <v>1747</v>
      </c>
      <c r="R613" s="52" t="s">
        <v>47</v>
      </c>
      <c r="S613" s="52" t="s">
        <v>1726</v>
      </c>
      <c r="T613" s="52" t="s">
        <v>1561</v>
      </c>
      <c r="U613" s="52" t="s">
        <v>1561</v>
      </c>
      <c r="V613" s="52" t="s">
        <v>1746</v>
      </c>
      <c r="W613" s="52" t="s">
        <v>1561</v>
      </c>
      <c r="X613" s="52" t="s">
        <v>1746</v>
      </c>
      <c r="Y613" s="52" t="s">
        <v>1561</v>
      </c>
      <c r="Z613" s="52" t="s">
        <v>1746</v>
      </c>
      <c r="AA613" s="52" t="s">
        <v>1561</v>
      </c>
      <c r="AB613" s="52" t="s">
        <v>1746</v>
      </c>
      <c r="AC613" s="52" t="str">
        <f>Table1[[#This Row],[Standard code for all incident types (Y/N)]]</f>
        <v>Yes</v>
      </c>
      <c r="AD613" s="52" t="str">
        <f>Table1[[#This Row],[Standard Opt/Mandatory]]</f>
        <v>Opt</v>
      </c>
      <c r="AE613" s="52" t="s">
        <v>1561</v>
      </c>
      <c r="AF613" s="52" t="s">
        <v>1746</v>
      </c>
      <c r="AG613" s="52"/>
    </row>
    <row r="614" spans="1:33" ht="15" customHeight="1" x14ac:dyDescent="0.25">
      <c r="A614" s="52">
        <f t="shared" si="210"/>
        <v>4</v>
      </c>
      <c r="B614" s="52">
        <f t="shared" si="211"/>
        <v>8</v>
      </c>
      <c r="C614" s="52">
        <f t="shared" si="212"/>
        <v>5</v>
      </c>
      <c r="D614" s="52" t="str">
        <f t="shared" si="213"/>
        <v/>
      </c>
      <c r="E614" s="61" t="str">
        <f t="shared" si="209"/>
        <v>4.8.5</v>
      </c>
      <c r="F614" s="52" t="s">
        <v>2695</v>
      </c>
      <c r="G614" s="52" t="str">
        <f t="shared" si="214"/>
        <v>4 - Process based codes</v>
      </c>
      <c r="H614" s="52" t="s">
        <v>573</v>
      </c>
      <c r="I614" s="52" t="str">
        <f t="shared" si="215"/>
        <v>4.8 - Delivery</v>
      </c>
      <c r="J614" s="52" t="s">
        <v>2785</v>
      </c>
      <c r="K614" s="52" t="str">
        <f t="shared" si="216"/>
        <v>4.8.5 - Delivery failure - driver out of time</v>
      </c>
      <c r="L614" s="52"/>
      <c r="M614" s="52" t="str">
        <f t="shared" si="217"/>
        <v/>
      </c>
      <c r="N614" s="56" t="str">
        <f t="shared" si="218"/>
        <v>Delivery failure - driver out of time</v>
      </c>
      <c r="O614" s="56" t="str">
        <f>Table1[Full Reference Number]&amp;" - "&amp;Table1[Final Code level Name]</f>
        <v>4.8.5 - Delivery failure - driver out of time</v>
      </c>
      <c r="P614" s="56"/>
      <c r="Q614" s="52" t="s">
        <v>1747</v>
      </c>
      <c r="R614" s="52" t="s">
        <v>47</v>
      </c>
      <c r="S614" s="52" t="s">
        <v>1726</v>
      </c>
      <c r="T614" s="52" t="s">
        <v>1561</v>
      </c>
      <c r="U614" s="52" t="s">
        <v>1561</v>
      </c>
      <c r="V614" s="52" t="s">
        <v>1746</v>
      </c>
      <c r="W614" s="52" t="s">
        <v>1561</v>
      </c>
      <c r="X614" s="52" t="s">
        <v>1746</v>
      </c>
      <c r="Y614" s="52" t="s">
        <v>1561</v>
      </c>
      <c r="Z614" s="52" t="s">
        <v>1746</v>
      </c>
      <c r="AA614" s="52" t="s">
        <v>1561</v>
      </c>
      <c r="AB614" s="52" t="s">
        <v>1746</v>
      </c>
      <c r="AC614" s="52" t="str">
        <f>Table1[[#This Row],[Standard code for all incident types (Y/N)]]</f>
        <v>Yes</v>
      </c>
      <c r="AD614" s="52" t="str">
        <f>Table1[[#This Row],[Standard Opt/Mandatory]]</f>
        <v>Opt</v>
      </c>
      <c r="AE614" s="52" t="s">
        <v>1561</v>
      </c>
      <c r="AF614" s="52" t="s">
        <v>1746</v>
      </c>
      <c r="AG614" s="52"/>
    </row>
    <row r="615" spans="1:33" ht="15" customHeight="1" x14ac:dyDescent="0.25">
      <c r="A615" s="52">
        <f t="shared" si="210"/>
        <v>4</v>
      </c>
      <c r="B615" s="52">
        <f t="shared" si="211"/>
        <v>8</v>
      </c>
      <c r="C615" s="52">
        <f t="shared" si="212"/>
        <v>6</v>
      </c>
      <c r="D615" s="52" t="str">
        <f t="shared" si="213"/>
        <v/>
      </c>
      <c r="E615" s="61" t="str">
        <f t="shared" si="209"/>
        <v>4.8.6</v>
      </c>
      <c r="F615" s="52" t="s">
        <v>2695</v>
      </c>
      <c r="G615" s="52" t="str">
        <f t="shared" si="214"/>
        <v>4 - Process based codes</v>
      </c>
      <c r="H615" s="52" t="s">
        <v>573</v>
      </c>
      <c r="I615" s="52" t="str">
        <f t="shared" si="215"/>
        <v>4.8 - Delivery</v>
      </c>
      <c r="J615" s="52" t="s">
        <v>2786</v>
      </c>
      <c r="K615" s="52" t="str">
        <f t="shared" si="216"/>
        <v>4.8.6 - Delivery failure – incorrect address label / patient not known at address</v>
      </c>
      <c r="L615" s="52"/>
      <c r="M615" s="52" t="str">
        <f t="shared" si="217"/>
        <v/>
      </c>
      <c r="N615" s="56" t="str">
        <f t="shared" si="218"/>
        <v>Delivery failure – incorrect address label / patient not known at address</v>
      </c>
      <c r="O615" s="56" t="str">
        <f>Table1[Full Reference Number]&amp;" - "&amp;Table1[Final Code level Name]</f>
        <v>4.8.6 - Delivery failure – incorrect address label / patient not known at address</v>
      </c>
      <c r="P615" s="56"/>
      <c r="Q615" s="52" t="s">
        <v>1747</v>
      </c>
      <c r="R615" s="52" t="s">
        <v>47</v>
      </c>
      <c r="S615" s="52" t="s">
        <v>1726</v>
      </c>
      <c r="T615" s="52" t="s">
        <v>1561</v>
      </c>
      <c r="U615" s="52" t="str">
        <f>Table1[[#This Row],[Standard code for all incident types (Y/N)]]</f>
        <v>Yes</v>
      </c>
      <c r="V615" s="52" t="s">
        <v>1726</v>
      </c>
      <c r="W615" s="52" t="s">
        <v>1561</v>
      </c>
      <c r="X615" s="52" t="s">
        <v>1746</v>
      </c>
      <c r="Y615" s="52" t="s">
        <v>1561</v>
      </c>
      <c r="Z615" s="52" t="s">
        <v>1746</v>
      </c>
      <c r="AA615" s="52" t="s">
        <v>1561</v>
      </c>
      <c r="AB615" s="52" t="s">
        <v>1746</v>
      </c>
      <c r="AC615" s="52" t="str">
        <f>Table1[[#This Row],[Standard code for all incident types (Y/N)]]</f>
        <v>Yes</v>
      </c>
      <c r="AD615" s="52" t="str">
        <f>Table1[[#This Row],[Standard Opt/Mandatory]]</f>
        <v>Opt</v>
      </c>
      <c r="AE615" s="52" t="s">
        <v>1561</v>
      </c>
      <c r="AF615" s="52" t="s">
        <v>1746</v>
      </c>
      <c r="AG615" s="52"/>
    </row>
    <row r="616" spans="1:33" ht="15" customHeight="1" x14ac:dyDescent="0.25">
      <c r="A616" s="52">
        <f t="shared" si="210"/>
        <v>4</v>
      </c>
      <c r="B616" s="52">
        <f t="shared" si="211"/>
        <v>8</v>
      </c>
      <c r="C616" s="52">
        <f t="shared" si="212"/>
        <v>7</v>
      </c>
      <c r="D616" s="52" t="str">
        <f t="shared" si="213"/>
        <v/>
      </c>
      <c r="E616" s="61" t="str">
        <f t="shared" si="209"/>
        <v>4.8.7</v>
      </c>
      <c r="F616" s="52" t="s">
        <v>2695</v>
      </c>
      <c r="G616" s="52" t="str">
        <f t="shared" si="214"/>
        <v>4 - Process based codes</v>
      </c>
      <c r="H616" s="52" t="s">
        <v>573</v>
      </c>
      <c r="I616" s="52" t="str">
        <f t="shared" si="215"/>
        <v>4.8 - Delivery</v>
      </c>
      <c r="J616" s="52" t="s">
        <v>2787</v>
      </c>
      <c r="K616" s="52" t="str">
        <f t="shared" si="216"/>
        <v>4.8.7 - Vehicle breakdown</v>
      </c>
      <c r="L616" s="52"/>
      <c r="M616" s="52" t="str">
        <f t="shared" si="217"/>
        <v/>
      </c>
      <c r="N616" s="56" t="str">
        <f t="shared" si="218"/>
        <v>Vehicle breakdown</v>
      </c>
      <c r="O616" s="56" t="str">
        <f>Table1[Full Reference Number]&amp;" - "&amp;Table1[Final Code level Name]</f>
        <v>4.8.7 - Vehicle breakdown</v>
      </c>
      <c r="P616" s="56"/>
      <c r="Q616" s="52" t="s">
        <v>1747</v>
      </c>
      <c r="R616" s="52" t="s">
        <v>47</v>
      </c>
      <c r="S616" s="52" t="s">
        <v>1726</v>
      </c>
      <c r="T616" s="52" t="s">
        <v>1561</v>
      </c>
      <c r="U616" s="52" t="s">
        <v>1561</v>
      </c>
      <c r="V616" s="52" t="s">
        <v>1746</v>
      </c>
      <c r="W616" s="52" t="s">
        <v>1561</v>
      </c>
      <c r="X616" s="52" t="s">
        <v>1746</v>
      </c>
      <c r="Y616" s="52" t="s">
        <v>1561</v>
      </c>
      <c r="Z616" s="52" t="s">
        <v>1746</v>
      </c>
      <c r="AA616" s="52" t="s">
        <v>1561</v>
      </c>
      <c r="AB616" s="52" t="s">
        <v>1746</v>
      </c>
      <c r="AC616" s="52" t="str">
        <f>Table1[[#This Row],[Standard code for all incident types (Y/N)]]</f>
        <v>Yes</v>
      </c>
      <c r="AD616" s="52" t="str">
        <f>Table1[[#This Row],[Standard Opt/Mandatory]]</f>
        <v>Opt</v>
      </c>
      <c r="AE616" s="52" t="s">
        <v>1561</v>
      </c>
      <c r="AF616" s="52" t="s">
        <v>1746</v>
      </c>
      <c r="AG616" s="52"/>
    </row>
    <row r="617" spans="1:33" ht="15" customHeight="1" x14ac:dyDescent="0.25">
      <c r="A617" s="52">
        <f t="shared" si="210"/>
        <v>4</v>
      </c>
      <c r="B617" s="52">
        <f t="shared" si="211"/>
        <v>8</v>
      </c>
      <c r="C617" s="52">
        <f t="shared" si="212"/>
        <v>8</v>
      </c>
      <c r="D617" s="52" t="str">
        <f t="shared" si="213"/>
        <v/>
      </c>
      <c r="E617" s="61" t="str">
        <f t="shared" si="209"/>
        <v>4.8.8</v>
      </c>
      <c r="F617" s="52" t="s">
        <v>2695</v>
      </c>
      <c r="G617" s="52" t="str">
        <f t="shared" si="214"/>
        <v>4 - Process based codes</v>
      </c>
      <c r="H617" s="52" t="s">
        <v>573</v>
      </c>
      <c r="I617" s="52" t="str">
        <f t="shared" si="215"/>
        <v>4.8 - Delivery</v>
      </c>
      <c r="J617" s="52" t="s">
        <v>1269</v>
      </c>
      <c r="K617" s="52" t="str">
        <f t="shared" si="216"/>
        <v>4.8.8 - Split consignment / part delivery</v>
      </c>
      <c r="L617" s="52"/>
      <c r="M617" s="52" t="str">
        <f t="shared" si="217"/>
        <v/>
      </c>
      <c r="N617" s="56" t="str">
        <f t="shared" si="218"/>
        <v>Split consignment / part delivery</v>
      </c>
      <c r="O617" s="56" t="str">
        <f>Table1[Full Reference Number]&amp;" - "&amp;Table1[Final Code level Name]</f>
        <v>4.8.8 - Split consignment / part delivery</v>
      </c>
      <c r="P617" s="56"/>
      <c r="Q617" s="52" t="s">
        <v>1747</v>
      </c>
      <c r="R617" s="52" t="s">
        <v>47</v>
      </c>
      <c r="S617" s="52" t="s">
        <v>1726</v>
      </c>
      <c r="T617" s="52" t="s">
        <v>1561</v>
      </c>
      <c r="U617" s="52" t="s">
        <v>1561</v>
      </c>
      <c r="V617" s="52" t="s">
        <v>1746</v>
      </c>
      <c r="W617" s="52" t="s">
        <v>1561</v>
      </c>
      <c r="X617" s="52" t="s">
        <v>1746</v>
      </c>
      <c r="Y617" s="52" t="s">
        <v>1561</v>
      </c>
      <c r="Z617" s="52" t="s">
        <v>1746</v>
      </c>
      <c r="AA617" s="52" t="str">
        <f>Table1[[#This Row],[Standard code for all incident types (Y/N)]]</f>
        <v>Yes</v>
      </c>
      <c r="AB617" s="52" t="str">
        <f>Table1[[#This Row],[Standard Opt/Mandatory]]</f>
        <v>Opt</v>
      </c>
      <c r="AC617" s="52" t="str">
        <f>Table1[[#This Row],[Standard code for all incident types (Y/N)]]</f>
        <v>Yes</v>
      </c>
      <c r="AD617" s="52" t="str">
        <f>Table1[[#This Row],[Standard Opt/Mandatory]]</f>
        <v>Opt</v>
      </c>
      <c r="AE617" s="52" t="s">
        <v>1561</v>
      </c>
      <c r="AF617" s="52" t="s">
        <v>1746</v>
      </c>
      <c r="AG617" s="52"/>
    </row>
    <row r="618" spans="1:33" ht="15" customHeight="1" x14ac:dyDescent="0.25">
      <c r="A618" s="52">
        <f t="shared" si="210"/>
        <v>4</v>
      </c>
      <c r="B618" s="52">
        <f t="shared" si="211"/>
        <v>8</v>
      </c>
      <c r="C618" s="52">
        <f t="shared" si="212"/>
        <v>9</v>
      </c>
      <c r="D618" s="52" t="str">
        <f t="shared" si="213"/>
        <v/>
      </c>
      <c r="E618" s="61" t="str">
        <f t="shared" si="209"/>
        <v>4.8.9</v>
      </c>
      <c r="F618" s="52" t="s">
        <v>2695</v>
      </c>
      <c r="G618" s="52" t="str">
        <f t="shared" si="214"/>
        <v>4 - Process based codes</v>
      </c>
      <c r="H618" s="52" t="s">
        <v>573</v>
      </c>
      <c r="I618" s="52" t="str">
        <f t="shared" si="215"/>
        <v>4.8 - Delivery</v>
      </c>
      <c r="J618" s="52" t="s">
        <v>1523</v>
      </c>
      <c r="K618" s="52" t="str">
        <f t="shared" si="216"/>
        <v>4.8.9 - Delivery not delivered in person – e.g. left in porch</v>
      </c>
      <c r="L618" s="52"/>
      <c r="M618" s="52" t="str">
        <f t="shared" si="217"/>
        <v/>
      </c>
      <c r="N618" s="56" t="str">
        <f t="shared" si="218"/>
        <v>Delivery not delivered in person – e.g. left in porch</v>
      </c>
      <c r="O618" s="56" t="str">
        <f>Table1[Full Reference Number]&amp;" - "&amp;Table1[Final Code level Name]</f>
        <v>4.8.9 - Delivery not delivered in person – e.g. left in porch</v>
      </c>
      <c r="P618" s="56"/>
      <c r="Q618" s="52" t="s">
        <v>1747</v>
      </c>
      <c r="R618" s="52" t="s">
        <v>47</v>
      </c>
      <c r="S618" s="52" t="s">
        <v>1726</v>
      </c>
      <c r="T618" s="52" t="s">
        <v>1561</v>
      </c>
      <c r="U618" s="52" t="str">
        <f>Table1[[#This Row],[Standard code for all incident types (Y/N)]]</f>
        <v>Yes</v>
      </c>
      <c r="V618" s="52" t="s">
        <v>1726</v>
      </c>
      <c r="W618" s="52" t="s">
        <v>1561</v>
      </c>
      <c r="X618" s="52" t="s">
        <v>1746</v>
      </c>
      <c r="Y618" s="52" t="s">
        <v>1561</v>
      </c>
      <c r="Z618" s="52" t="s">
        <v>1746</v>
      </c>
      <c r="AA618" s="52" t="s">
        <v>1561</v>
      </c>
      <c r="AB618" s="52" t="s">
        <v>1746</v>
      </c>
      <c r="AC618" s="52" t="str">
        <f>Table1[[#This Row],[Standard code for all incident types (Y/N)]]</f>
        <v>Yes</v>
      </c>
      <c r="AD618" s="52" t="str">
        <f>Table1[[#This Row],[Standard Opt/Mandatory]]</f>
        <v>Opt</v>
      </c>
      <c r="AE618" s="52" t="s">
        <v>1561</v>
      </c>
      <c r="AF618" s="52" t="s">
        <v>1746</v>
      </c>
      <c r="AG618" s="52"/>
    </row>
    <row r="619" spans="1:33" ht="15" customHeight="1" x14ac:dyDescent="0.25">
      <c r="A619" s="52">
        <f t="shared" si="210"/>
        <v>4</v>
      </c>
      <c r="B619" s="52">
        <f t="shared" si="211"/>
        <v>8</v>
      </c>
      <c r="C619" s="52">
        <f t="shared" si="212"/>
        <v>10</v>
      </c>
      <c r="D619" s="52" t="str">
        <f t="shared" si="213"/>
        <v/>
      </c>
      <c r="E619" s="61" t="str">
        <f t="shared" si="209"/>
        <v>4.8.10</v>
      </c>
      <c r="F619" s="52" t="s">
        <v>2695</v>
      </c>
      <c r="G619" s="52" t="str">
        <f t="shared" si="214"/>
        <v>4 - Process based codes</v>
      </c>
      <c r="H619" s="52" t="s">
        <v>573</v>
      </c>
      <c r="I619" s="52" t="str">
        <f t="shared" si="215"/>
        <v>4.8 - Delivery</v>
      </c>
      <c r="J619" s="52" t="s">
        <v>1524</v>
      </c>
      <c r="K619" s="52" t="str">
        <f t="shared" si="216"/>
        <v>4.8.10 - Delivered to incorrect address (delivery label correct)</v>
      </c>
      <c r="L619" s="52"/>
      <c r="M619" s="52" t="str">
        <f t="shared" si="217"/>
        <v/>
      </c>
      <c r="N619" s="56" t="str">
        <f t="shared" si="218"/>
        <v>Delivered to incorrect address (delivery label correct)</v>
      </c>
      <c r="O619" s="56" t="str">
        <f>Table1[Full Reference Number]&amp;" - "&amp;Table1[Final Code level Name]</f>
        <v>4.8.10 - Delivered to incorrect address (delivery label correct)</v>
      </c>
      <c r="P619" s="56"/>
      <c r="Q619" s="52" t="s">
        <v>1747</v>
      </c>
      <c r="R619" s="52" t="s">
        <v>47</v>
      </c>
      <c r="S619" s="52" t="s">
        <v>1726</v>
      </c>
      <c r="T619" s="52" t="s">
        <v>1561</v>
      </c>
      <c r="U619" s="52" t="str">
        <f>Table1[[#This Row],[Standard code for all incident types (Y/N)]]</f>
        <v>Yes</v>
      </c>
      <c r="V619" s="52" t="s">
        <v>1726</v>
      </c>
      <c r="W619" s="52" t="s">
        <v>1561</v>
      </c>
      <c r="X619" s="52" t="s">
        <v>1746</v>
      </c>
      <c r="Y619" s="52" t="s">
        <v>1561</v>
      </c>
      <c r="Z619" s="52" t="s">
        <v>1746</v>
      </c>
      <c r="AA619" s="52" t="str">
        <f>Table1[[#This Row],[Standard code for all incident types (Y/N)]]</f>
        <v>Yes</v>
      </c>
      <c r="AB619" s="52" t="str">
        <f>Table1[[#This Row],[Standard Opt/Mandatory]]</f>
        <v>Opt</v>
      </c>
      <c r="AC619" s="52" t="str">
        <f>Table1[[#This Row],[Standard code for all incident types (Y/N)]]</f>
        <v>Yes</v>
      </c>
      <c r="AD619" s="52" t="str">
        <f>Table1[[#This Row],[Standard Opt/Mandatory]]</f>
        <v>Opt</v>
      </c>
      <c r="AE619" s="52" t="s">
        <v>1561</v>
      </c>
      <c r="AF619" s="52" t="s">
        <v>1746</v>
      </c>
      <c r="AG619" s="52"/>
    </row>
    <row r="620" spans="1:33" ht="15" customHeight="1" x14ac:dyDescent="0.25">
      <c r="A620" s="52">
        <f t="shared" si="210"/>
        <v>4</v>
      </c>
      <c r="B620" s="52">
        <f t="shared" si="211"/>
        <v>8</v>
      </c>
      <c r="C620" s="52">
        <f t="shared" si="212"/>
        <v>11</v>
      </c>
      <c r="D620" s="52" t="str">
        <f t="shared" si="213"/>
        <v/>
      </c>
      <c r="E620" s="61" t="str">
        <f t="shared" si="209"/>
        <v>4.8.11</v>
      </c>
      <c r="F620" s="52" t="s">
        <v>2695</v>
      </c>
      <c r="G620" s="52" t="str">
        <f t="shared" si="214"/>
        <v>4 - Process based codes</v>
      </c>
      <c r="H620" s="52" t="s">
        <v>573</v>
      </c>
      <c r="I620" s="52" t="str">
        <f t="shared" si="215"/>
        <v>4.8 - Delivery</v>
      </c>
      <c r="J620" s="52" t="s">
        <v>1272</v>
      </c>
      <c r="K620" s="52" t="str">
        <f t="shared" si="216"/>
        <v>4.8.11 - Trunking issue or failure to cross-dock onto van</v>
      </c>
      <c r="L620" s="52"/>
      <c r="M620" s="52" t="str">
        <f t="shared" si="217"/>
        <v/>
      </c>
      <c r="N620" s="56" t="str">
        <f t="shared" si="218"/>
        <v>Trunking issue or failure to cross-dock onto van</v>
      </c>
      <c r="O620" s="56" t="str">
        <f>Table1[Full Reference Number]&amp;" - "&amp;Table1[Final Code level Name]</f>
        <v>4.8.11 - Trunking issue or failure to cross-dock onto van</v>
      </c>
      <c r="P620" s="56"/>
      <c r="Q620" s="52" t="s">
        <v>1747</v>
      </c>
      <c r="R620" s="52" t="s">
        <v>47</v>
      </c>
      <c r="S620" s="52" t="s">
        <v>1726</v>
      </c>
      <c r="T620" s="52" t="s">
        <v>1561</v>
      </c>
      <c r="U620" s="52" t="s">
        <v>1561</v>
      </c>
      <c r="V620" s="52" t="s">
        <v>1746</v>
      </c>
      <c r="W620" s="52" t="s">
        <v>1561</v>
      </c>
      <c r="X620" s="52" t="s">
        <v>1746</v>
      </c>
      <c r="Y620" s="52" t="s">
        <v>1561</v>
      </c>
      <c r="Z620" s="52" t="s">
        <v>1746</v>
      </c>
      <c r="AA620" s="52" t="s">
        <v>1561</v>
      </c>
      <c r="AB620" s="52" t="s">
        <v>1746</v>
      </c>
      <c r="AC620" s="52" t="str">
        <f>Table1[[#This Row],[Standard code for all incident types (Y/N)]]</f>
        <v>Yes</v>
      </c>
      <c r="AD620" s="52" t="str">
        <f>Table1[[#This Row],[Standard Opt/Mandatory]]</f>
        <v>Opt</v>
      </c>
      <c r="AE620" s="52" t="s">
        <v>1561</v>
      </c>
      <c r="AF620" s="52" t="s">
        <v>1746</v>
      </c>
      <c r="AG620" s="52"/>
    </row>
    <row r="621" spans="1:33" ht="15" customHeight="1" x14ac:dyDescent="0.25">
      <c r="A621" s="52">
        <f t="shared" si="210"/>
        <v>4</v>
      </c>
      <c r="B621" s="52">
        <f t="shared" si="211"/>
        <v>8</v>
      </c>
      <c r="C621" s="52">
        <f t="shared" si="212"/>
        <v>12</v>
      </c>
      <c r="D621" s="52" t="str">
        <f t="shared" si="213"/>
        <v/>
      </c>
      <c r="E621" s="61" t="str">
        <f t="shared" si="209"/>
        <v>4.8.12</v>
      </c>
      <c r="F621" s="52" t="s">
        <v>2695</v>
      </c>
      <c r="G621" s="52" t="str">
        <f t="shared" si="214"/>
        <v>4 - Process based codes</v>
      </c>
      <c r="H621" s="52" t="s">
        <v>573</v>
      </c>
      <c r="I621" s="52" t="str">
        <f t="shared" si="215"/>
        <v>4.8 - Delivery</v>
      </c>
      <c r="J621" s="52" t="s">
        <v>2788</v>
      </c>
      <c r="K621" s="52" t="str">
        <f t="shared" si="216"/>
        <v>4.8.12 - Vehicle fridge breakdown / temperature deviation in transit</v>
      </c>
      <c r="L621" s="52"/>
      <c r="M621" s="52" t="str">
        <f t="shared" si="217"/>
        <v/>
      </c>
      <c r="N621" s="56" t="str">
        <f t="shared" si="218"/>
        <v>Vehicle fridge breakdown / temperature deviation in transit</v>
      </c>
      <c r="O621" s="56" t="str">
        <f>Table1[Full Reference Number]&amp;" - "&amp;Table1[Final Code level Name]</f>
        <v>4.8.12 - Vehicle fridge breakdown / temperature deviation in transit</v>
      </c>
      <c r="P621" s="56"/>
      <c r="Q621" s="52" t="s">
        <v>1747</v>
      </c>
      <c r="R621" s="52" t="s">
        <v>47</v>
      </c>
      <c r="S621" s="52" t="s">
        <v>1726</v>
      </c>
      <c r="T621" s="52" t="s">
        <v>1561</v>
      </c>
      <c r="U621" s="52" t="s">
        <v>1561</v>
      </c>
      <c r="V621" s="52" t="s">
        <v>1746</v>
      </c>
      <c r="W621" s="52" t="s">
        <v>1561</v>
      </c>
      <c r="X621" s="52" t="s">
        <v>1746</v>
      </c>
      <c r="Y621" s="52" t="s">
        <v>1561</v>
      </c>
      <c r="Z621" s="52" t="s">
        <v>1746</v>
      </c>
      <c r="AA621" s="52" t="str">
        <f>Table1[[#This Row],[Standard code for all incident types (Y/N)]]</f>
        <v>Yes</v>
      </c>
      <c r="AB621" s="52" t="str">
        <f>Table1[[#This Row],[Standard Opt/Mandatory]]</f>
        <v>Opt</v>
      </c>
      <c r="AC621" s="52" t="str">
        <f>Table1[[#This Row],[Standard code for all incident types (Y/N)]]</f>
        <v>Yes</v>
      </c>
      <c r="AD621" s="52" t="str">
        <f>Table1[[#This Row],[Standard Opt/Mandatory]]</f>
        <v>Opt</v>
      </c>
      <c r="AE621" s="52" t="s">
        <v>1561</v>
      </c>
      <c r="AF621" s="52" t="s">
        <v>1746</v>
      </c>
      <c r="AG621" s="52"/>
    </row>
    <row r="622" spans="1:33" ht="15" customHeight="1" x14ac:dyDescent="0.25">
      <c r="A622" s="52">
        <f t="shared" si="210"/>
        <v>4</v>
      </c>
      <c r="B622" s="52">
        <f t="shared" si="211"/>
        <v>8</v>
      </c>
      <c r="C622" s="52">
        <f t="shared" si="212"/>
        <v>13</v>
      </c>
      <c r="D622" s="52" t="str">
        <f t="shared" si="213"/>
        <v/>
      </c>
      <c r="E622" s="61" t="str">
        <f t="shared" si="209"/>
        <v>4.8.13</v>
      </c>
      <c r="F622" s="52" t="s">
        <v>2695</v>
      </c>
      <c r="G622" s="52" t="str">
        <f t="shared" si="214"/>
        <v>4 - Process based codes</v>
      </c>
      <c r="H622" s="52" t="s">
        <v>573</v>
      </c>
      <c r="I622" s="52" t="str">
        <f t="shared" si="215"/>
        <v>4.8 - Delivery</v>
      </c>
      <c r="J622" s="52" t="s">
        <v>2789</v>
      </c>
      <c r="K622" s="52" t="str">
        <f t="shared" si="216"/>
        <v>4.8.13 - Unauthorised signatory (correct delivery address)</v>
      </c>
      <c r="L622" s="52"/>
      <c r="M622" s="52" t="str">
        <f t="shared" si="217"/>
        <v/>
      </c>
      <c r="N622" s="56" t="str">
        <f t="shared" si="218"/>
        <v>Unauthorised signatory (correct delivery address)</v>
      </c>
      <c r="O622" s="56" t="str">
        <f>Table1[Full Reference Number]&amp;" - "&amp;Table1[Final Code level Name]</f>
        <v>4.8.13 - Unauthorised signatory (correct delivery address)</v>
      </c>
      <c r="P622" s="56"/>
      <c r="Q622" s="52" t="s">
        <v>1747</v>
      </c>
      <c r="R622" s="52" t="s">
        <v>47</v>
      </c>
      <c r="S622" s="52" t="s">
        <v>1726</v>
      </c>
      <c r="T622" s="52" t="s">
        <v>1561</v>
      </c>
      <c r="U622" s="52" t="str">
        <f>Table1[[#This Row],[Standard code for all incident types (Y/N)]]</f>
        <v>Yes</v>
      </c>
      <c r="V622" s="52" t="s">
        <v>1726</v>
      </c>
      <c r="W622" s="52" t="s">
        <v>1561</v>
      </c>
      <c r="X622" s="52" t="s">
        <v>1746</v>
      </c>
      <c r="Y622" s="52" t="s">
        <v>1561</v>
      </c>
      <c r="Z622" s="52" t="s">
        <v>1746</v>
      </c>
      <c r="AA622" s="52" t="s">
        <v>1561</v>
      </c>
      <c r="AB622" s="52" t="s">
        <v>1746</v>
      </c>
      <c r="AC622" s="52" t="str">
        <f>Table1[[#This Row],[Standard code for all incident types (Y/N)]]</f>
        <v>Yes</v>
      </c>
      <c r="AD622" s="52" t="str">
        <f>Table1[[#This Row],[Standard Opt/Mandatory]]</f>
        <v>Opt</v>
      </c>
      <c r="AE622" s="52" t="s">
        <v>1561</v>
      </c>
      <c r="AF622" s="52" t="s">
        <v>1746</v>
      </c>
      <c r="AG622" s="52"/>
    </row>
    <row r="623" spans="1:33" ht="15" customHeight="1" x14ac:dyDescent="0.25">
      <c r="A623" s="52">
        <f t="shared" si="210"/>
        <v>4</v>
      </c>
      <c r="B623" s="52">
        <f t="shared" si="211"/>
        <v>8</v>
      </c>
      <c r="C623" s="52">
        <f t="shared" si="212"/>
        <v>14</v>
      </c>
      <c r="D623" s="52" t="str">
        <f t="shared" si="213"/>
        <v/>
      </c>
      <c r="E623" s="61" t="str">
        <f t="shared" si="209"/>
        <v>4.8.14</v>
      </c>
      <c r="F623" s="52" t="s">
        <v>2695</v>
      </c>
      <c r="G623" s="52" t="str">
        <f t="shared" si="214"/>
        <v>4 - Process based codes</v>
      </c>
      <c r="H623" s="52" t="s">
        <v>573</v>
      </c>
      <c r="I623" s="52" t="str">
        <f t="shared" si="215"/>
        <v>4.8 - Delivery</v>
      </c>
      <c r="J623" s="52" t="s">
        <v>2790</v>
      </c>
      <c r="K623" s="52" t="str">
        <f t="shared" si="216"/>
        <v>4.8.14 - Driver behaviour</v>
      </c>
      <c r="L623" s="52"/>
      <c r="M623" s="52" t="str">
        <f t="shared" si="217"/>
        <v/>
      </c>
      <c r="N623" s="56" t="str">
        <f t="shared" si="218"/>
        <v>Driver behaviour</v>
      </c>
      <c r="O623" s="56" t="str">
        <f>Table1[Full Reference Number]&amp;" - "&amp;Table1[Final Code level Name]</f>
        <v>4.8.14 - Driver behaviour</v>
      </c>
      <c r="P623" s="56"/>
      <c r="Q623" s="52" t="s">
        <v>1747</v>
      </c>
      <c r="R623" s="52" t="s">
        <v>47</v>
      </c>
      <c r="S623" s="52" t="s">
        <v>1726</v>
      </c>
      <c r="T623" s="52" t="s">
        <v>1561</v>
      </c>
      <c r="U623" s="52" t="s">
        <v>1561</v>
      </c>
      <c r="V623" s="52" t="s">
        <v>1746</v>
      </c>
      <c r="W623" s="52" t="s">
        <v>1561</v>
      </c>
      <c r="X623" s="52" t="s">
        <v>1746</v>
      </c>
      <c r="Y623" s="52" t="str">
        <f>Table1[[#This Row],[Standard code for all incident types (Y/N)]]</f>
        <v>Yes</v>
      </c>
      <c r="Z623" s="52" t="str">
        <f>Table1[[#This Row],[Standard Opt/Mandatory]]</f>
        <v>Opt</v>
      </c>
      <c r="AA623" s="52" t="s">
        <v>1561</v>
      </c>
      <c r="AB623" s="52" t="s">
        <v>1746</v>
      </c>
      <c r="AC623" s="52" t="str">
        <f>Table1[[#This Row],[Standard code for all incident types (Y/N)]]</f>
        <v>Yes</v>
      </c>
      <c r="AD623" s="52" t="str">
        <f>Table1[[#This Row],[Standard Opt/Mandatory]]</f>
        <v>Opt</v>
      </c>
      <c r="AE623" s="52" t="s">
        <v>1561</v>
      </c>
      <c r="AF623" s="52" t="s">
        <v>1746</v>
      </c>
      <c r="AG623" s="52"/>
    </row>
    <row r="624" spans="1:33" ht="15" customHeight="1" x14ac:dyDescent="0.25">
      <c r="A624" s="52">
        <f t="shared" si="210"/>
        <v>4</v>
      </c>
      <c r="B624" s="52">
        <f t="shared" si="211"/>
        <v>8</v>
      </c>
      <c r="C624" s="52">
        <f t="shared" si="212"/>
        <v>15</v>
      </c>
      <c r="D624" s="52" t="str">
        <f t="shared" si="213"/>
        <v/>
      </c>
      <c r="E624" s="61" t="str">
        <f t="shared" si="209"/>
        <v>4.8.15</v>
      </c>
      <c r="F624" s="52" t="s">
        <v>2695</v>
      </c>
      <c r="G624" s="52" t="str">
        <f t="shared" si="214"/>
        <v>4 - Process based codes</v>
      </c>
      <c r="H624" s="52" t="s">
        <v>573</v>
      </c>
      <c r="I624" s="52" t="str">
        <f t="shared" si="215"/>
        <v>4.8 - Delivery</v>
      </c>
      <c r="J624" s="52" t="s">
        <v>2791</v>
      </c>
      <c r="K624" s="52" t="str">
        <f t="shared" si="216"/>
        <v>4.8.15 - No signature (pod) for delivery</v>
      </c>
      <c r="L624" s="52"/>
      <c r="M624" s="52" t="str">
        <f t="shared" si="217"/>
        <v/>
      </c>
      <c r="N624" s="56" t="str">
        <f t="shared" si="218"/>
        <v>No signature (pod) for delivery</v>
      </c>
      <c r="O624" s="56" t="str">
        <f>Table1[Full Reference Number]&amp;" - "&amp;Table1[Final Code level Name]</f>
        <v>4.8.15 - No signature (pod) for delivery</v>
      </c>
      <c r="P624" s="56"/>
      <c r="Q624" s="52" t="s">
        <v>1747</v>
      </c>
      <c r="R624" s="52" t="s">
        <v>47</v>
      </c>
      <c r="S624" s="52" t="s">
        <v>1726</v>
      </c>
      <c r="T624" s="52" t="s">
        <v>1561</v>
      </c>
      <c r="U624" s="52" t="s">
        <v>1561</v>
      </c>
      <c r="V624" s="52" t="s">
        <v>1746</v>
      </c>
      <c r="W624" s="52" t="s">
        <v>1561</v>
      </c>
      <c r="X624" s="52" t="s">
        <v>1746</v>
      </c>
      <c r="Y624" s="52" t="s">
        <v>1561</v>
      </c>
      <c r="Z624" s="52" t="s">
        <v>1746</v>
      </c>
      <c r="AA624" s="52" t="s">
        <v>1561</v>
      </c>
      <c r="AB624" s="52" t="s">
        <v>1746</v>
      </c>
      <c r="AC624" s="52" t="str">
        <f>Table1[[#This Row],[Standard code for all incident types (Y/N)]]</f>
        <v>Yes</v>
      </c>
      <c r="AD624" s="52" t="str">
        <f>Table1[[#This Row],[Standard Opt/Mandatory]]</f>
        <v>Opt</v>
      </c>
      <c r="AE624" s="52" t="s">
        <v>1561</v>
      </c>
      <c r="AF624" s="52" t="s">
        <v>1746</v>
      </c>
      <c r="AG624" s="52"/>
    </row>
    <row r="625" spans="1:33" ht="15" customHeight="1" x14ac:dyDescent="0.25">
      <c r="A625" s="52">
        <f t="shared" si="210"/>
        <v>4</v>
      </c>
      <c r="B625" s="52">
        <f t="shared" si="211"/>
        <v>8</v>
      </c>
      <c r="C625" s="52">
        <f t="shared" si="212"/>
        <v>16</v>
      </c>
      <c r="D625" s="52" t="str">
        <f t="shared" si="213"/>
        <v/>
      </c>
      <c r="E625" s="61" t="str">
        <f t="shared" si="209"/>
        <v>4.8.16</v>
      </c>
      <c r="F625" s="52" t="s">
        <v>2695</v>
      </c>
      <c r="G625" s="52" t="str">
        <f t="shared" si="214"/>
        <v>4 - Process based codes</v>
      </c>
      <c r="H625" s="52" t="s">
        <v>573</v>
      </c>
      <c r="I625" s="52" t="str">
        <f t="shared" si="215"/>
        <v>4.8 - Delivery</v>
      </c>
      <c r="J625" s="52" t="s">
        <v>1526</v>
      </c>
      <c r="K625" s="52" t="str">
        <f t="shared" si="216"/>
        <v>4.8.16 - Patient failed to collection consignment from agreed delivery point (e.g. post office, neighbour)</v>
      </c>
      <c r="L625" s="52"/>
      <c r="M625" s="52" t="str">
        <f t="shared" si="217"/>
        <v/>
      </c>
      <c r="N625" s="56" t="str">
        <f t="shared" si="218"/>
        <v>Patient failed to collection consignment from agreed delivery point (e.g. post office, neighbour)</v>
      </c>
      <c r="O625" s="56" t="str">
        <f>Table1[Full Reference Number]&amp;" - "&amp;Table1[Final Code level Name]</f>
        <v>4.8.16 - Patient failed to collection consignment from agreed delivery point (e.g. post office, neighbour)</v>
      </c>
      <c r="P625" s="56"/>
      <c r="Q625" s="52" t="s">
        <v>1747</v>
      </c>
      <c r="R625" s="52" t="s">
        <v>47</v>
      </c>
      <c r="S625" s="52" t="s">
        <v>1726</v>
      </c>
      <c r="T625" s="52" t="s">
        <v>1561</v>
      </c>
      <c r="U625" s="52" t="str">
        <f>Table1[[#This Row],[Standard code for all incident types (Y/N)]]</f>
        <v>Yes</v>
      </c>
      <c r="V625" s="52" t="s">
        <v>1726</v>
      </c>
      <c r="W625" s="52" t="s">
        <v>1561</v>
      </c>
      <c r="X625" s="52" t="s">
        <v>1746</v>
      </c>
      <c r="Y625" s="52" t="s">
        <v>1561</v>
      </c>
      <c r="Z625" s="52" t="s">
        <v>1746</v>
      </c>
      <c r="AA625" s="52" t="str">
        <f>Table1[[#This Row],[Standard code for all incident types (Y/N)]]</f>
        <v>Yes</v>
      </c>
      <c r="AB625" s="52" t="str">
        <f>Table1[[#This Row],[Standard Opt/Mandatory]]</f>
        <v>Opt</v>
      </c>
      <c r="AC625" s="52" t="str">
        <f>Table1[[#This Row],[Standard code for all incident types (Y/N)]]</f>
        <v>Yes</v>
      </c>
      <c r="AD625" s="52" t="str">
        <f>Table1[[#This Row],[Standard Opt/Mandatory]]</f>
        <v>Opt</v>
      </c>
      <c r="AE625" s="52" t="s">
        <v>1561</v>
      </c>
      <c r="AF625" s="52" t="s">
        <v>1746</v>
      </c>
      <c r="AG625" s="52"/>
    </row>
    <row r="626" spans="1:33" ht="15" customHeight="1" x14ac:dyDescent="0.25">
      <c r="A626" s="52">
        <f t="shared" si="210"/>
        <v>4</v>
      </c>
      <c r="B626" s="52">
        <f t="shared" si="211"/>
        <v>8</v>
      </c>
      <c r="C626" s="52">
        <f t="shared" si="212"/>
        <v>17</v>
      </c>
      <c r="D626" s="52" t="str">
        <f t="shared" si="213"/>
        <v/>
      </c>
      <c r="E626" s="61" t="str">
        <f t="shared" si="209"/>
        <v>4.8.17</v>
      </c>
      <c r="F626" s="52" t="s">
        <v>2695</v>
      </c>
      <c r="G626" s="52" t="str">
        <f t="shared" si="214"/>
        <v>4 - Process based codes</v>
      </c>
      <c r="H626" s="52" t="s">
        <v>573</v>
      </c>
      <c r="I626" s="52" t="str">
        <f t="shared" si="215"/>
        <v>4.8 - Delivery</v>
      </c>
      <c r="J626" s="52" t="s">
        <v>2792</v>
      </c>
      <c r="K626" s="52" t="str">
        <f t="shared" si="216"/>
        <v>4.8.17 - Failed collection/uplift</v>
      </c>
      <c r="L626" s="52"/>
      <c r="M626" s="52" t="str">
        <f t="shared" si="217"/>
        <v/>
      </c>
      <c r="N626" s="56" t="str">
        <f t="shared" si="218"/>
        <v>Failed collection/uplift</v>
      </c>
      <c r="O626" s="56" t="str">
        <f>Table1[Full Reference Number]&amp;" - "&amp;Table1[Final Code level Name]</f>
        <v>4.8.17 - Failed collection/uplift</v>
      </c>
      <c r="P626" s="56"/>
      <c r="Q626" s="52" t="s">
        <v>1747</v>
      </c>
      <c r="R626" s="52" t="s">
        <v>47</v>
      </c>
      <c r="S626" s="52" t="s">
        <v>1726</v>
      </c>
      <c r="T626" s="52" t="s">
        <v>1561</v>
      </c>
      <c r="U626" s="52" t="s">
        <v>1561</v>
      </c>
      <c r="V626" s="52" t="s">
        <v>1746</v>
      </c>
      <c r="W626" s="52" t="s">
        <v>1561</v>
      </c>
      <c r="X626" s="52" t="s">
        <v>1746</v>
      </c>
      <c r="Y626" s="52" t="s">
        <v>1561</v>
      </c>
      <c r="Z626" s="52" t="s">
        <v>1746</v>
      </c>
      <c r="AA626" s="52" t="str">
        <f>Table1[[#This Row],[Standard code for all incident types (Y/N)]]</f>
        <v>Yes</v>
      </c>
      <c r="AB626" s="52" t="str">
        <f>Table1[[#This Row],[Standard Opt/Mandatory]]</f>
        <v>Opt</v>
      </c>
      <c r="AC626" s="52" t="str">
        <f>Table1[[#This Row],[Standard code for all incident types (Y/N)]]</f>
        <v>Yes</v>
      </c>
      <c r="AD626" s="52" t="str">
        <f>Table1[[#This Row],[Standard Opt/Mandatory]]</f>
        <v>Opt</v>
      </c>
      <c r="AE626" s="52" t="s">
        <v>1561</v>
      </c>
      <c r="AF626" s="52" t="s">
        <v>1746</v>
      </c>
      <c r="AG626" s="52"/>
    </row>
    <row r="627" spans="1:33" s="49" customFormat="1" ht="15" customHeight="1" x14ac:dyDescent="0.25">
      <c r="A627" s="52">
        <f t="shared" si="210"/>
        <v>4</v>
      </c>
      <c r="B627" s="52">
        <f t="shared" si="211"/>
        <v>8</v>
      </c>
      <c r="C627" s="52">
        <f t="shared" si="212"/>
        <v>18</v>
      </c>
      <c r="D627" s="52" t="str">
        <f t="shared" si="213"/>
        <v/>
      </c>
      <c r="E627" s="61" t="str">
        <f t="shared" si="209"/>
        <v>4.8.18</v>
      </c>
      <c r="F627" s="52" t="s">
        <v>2695</v>
      </c>
      <c r="G627" s="52" t="str">
        <f t="shared" si="214"/>
        <v>4 - Process based codes</v>
      </c>
      <c r="H627" s="52" t="s">
        <v>573</v>
      </c>
      <c r="I627" s="52" t="str">
        <f t="shared" si="215"/>
        <v>4.8 - Delivery</v>
      </c>
      <c r="J627" s="52" t="s">
        <v>1703</v>
      </c>
      <c r="K627" s="52" t="str">
        <f t="shared" si="216"/>
        <v>4.8.18 - Unclassified delivery failure</v>
      </c>
      <c r="L627" s="52"/>
      <c r="M627" s="52" t="str">
        <f t="shared" si="217"/>
        <v/>
      </c>
      <c r="N627" s="56" t="str">
        <f t="shared" si="218"/>
        <v>Unclassified delivery failure</v>
      </c>
      <c r="O627" s="56" t="str">
        <f>Table1[Full Reference Number]&amp;" - "&amp;Table1[Final Code level Name]</f>
        <v>4.8.18 - Unclassified delivery failure</v>
      </c>
      <c r="P627" s="60"/>
      <c r="Q627" s="52" t="s">
        <v>1747</v>
      </c>
      <c r="R627" s="52" t="s">
        <v>47</v>
      </c>
      <c r="S627" s="52" t="s">
        <v>1726</v>
      </c>
      <c r="T627" s="52" t="s">
        <v>1561</v>
      </c>
      <c r="U627" s="52" t="str">
        <f>Table1[[#This Row],[Standard code for all incident types (Y/N)]]</f>
        <v>Yes</v>
      </c>
      <c r="V627" s="52" t="s">
        <v>1726</v>
      </c>
      <c r="W627" s="52" t="str">
        <f>Table1[[#This Row],[Standard code for all incident types (Y/N)]]</f>
        <v>Yes</v>
      </c>
      <c r="X627" s="52" t="str">
        <f>Table1[[#This Row],[Standard Opt/Mandatory]]</f>
        <v>Opt</v>
      </c>
      <c r="Y627" s="52" t="str">
        <f>Table1[[#This Row],[Standard code for all incident types (Y/N)]]</f>
        <v>Yes</v>
      </c>
      <c r="Z627" s="52" t="str">
        <f>Table1[[#This Row],[Standard Opt/Mandatory]]</f>
        <v>Opt</v>
      </c>
      <c r="AA627" s="52" t="str">
        <f>Table1[[#This Row],[Standard code for all incident types (Y/N)]]</f>
        <v>Yes</v>
      </c>
      <c r="AB627" s="52" t="str">
        <f>Table1[[#This Row],[Standard Opt/Mandatory]]</f>
        <v>Opt</v>
      </c>
      <c r="AC627" s="52" t="str">
        <f>Table1[[#This Row],[Standard code for all incident types (Y/N)]]</f>
        <v>Yes</v>
      </c>
      <c r="AD627" s="52" t="str">
        <f>Table1[[#This Row],[Standard Opt/Mandatory]]</f>
        <v>Opt</v>
      </c>
      <c r="AE627" s="52" t="str">
        <f>Table1[[#This Row],[Standard code for all incident types (Y/N)]]</f>
        <v>Yes</v>
      </c>
      <c r="AF627" s="52" t="str">
        <f>Table1[[#This Row],[Standard Opt/Mandatory]]</f>
        <v>Opt</v>
      </c>
      <c r="AG627" s="52"/>
    </row>
    <row r="628" spans="1:33" s="49" customFormat="1" ht="15" customHeight="1" x14ac:dyDescent="0.25">
      <c r="A628" s="52">
        <f t="shared" si="210"/>
        <v>4</v>
      </c>
      <c r="B628" s="52">
        <f t="shared" si="211"/>
        <v>9</v>
      </c>
      <c r="C628" s="52" t="str">
        <f t="shared" si="212"/>
        <v/>
      </c>
      <c r="D628" s="52" t="str">
        <f t="shared" si="213"/>
        <v/>
      </c>
      <c r="E628" s="61" t="str">
        <f t="shared" si="209"/>
        <v>4.9</v>
      </c>
      <c r="F628" s="52" t="s">
        <v>2695</v>
      </c>
      <c r="G628" s="52" t="str">
        <f t="shared" si="214"/>
        <v>4 - Process based codes</v>
      </c>
      <c r="H628" s="52" t="s">
        <v>2713</v>
      </c>
      <c r="I628" s="52" t="str">
        <f t="shared" si="215"/>
        <v>4.9 - Clinical / nursing service</v>
      </c>
      <c r="J628" s="52"/>
      <c r="K628" s="52" t="str">
        <f t="shared" si="216"/>
        <v/>
      </c>
      <c r="L628" s="52"/>
      <c r="M628" s="52" t="str">
        <f t="shared" si="217"/>
        <v/>
      </c>
      <c r="N628" s="56" t="str">
        <f t="shared" si="218"/>
        <v>Clinical / nursing service</v>
      </c>
      <c r="O628" s="56" t="str">
        <f>Table1[Full Reference Number]&amp;" - "&amp;Table1[Final Code level Name]</f>
        <v>4.9 - Clinical / nursing service</v>
      </c>
      <c r="P628" s="60" t="s">
        <v>1541</v>
      </c>
      <c r="Q628" s="52" t="s">
        <v>837</v>
      </c>
      <c r="R628" s="52" t="s">
        <v>47</v>
      </c>
      <c r="S628" s="52" t="s">
        <v>1730</v>
      </c>
      <c r="T628" s="52" t="s">
        <v>1561</v>
      </c>
      <c r="U628" s="52" t="str">
        <f>Table1[[#This Row],[Standard code for all incident types (Y/N)]]</f>
        <v>Yes</v>
      </c>
      <c r="V628" s="52" t="s">
        <v>1730</v>
      </c>
      <c r="W628" s="52" t="str">
        <f>Table1[[#This Row],[Standard code for all incident types (Y/N)]]</f>
        <v>Yes</v>
      </c>
      <c r="X628" s="52" t="str">
        <f>Table1[[#This Row],[Standard Opt/Mandatory]]</f>
        <v>Man unless N/a</v>
      </c>
      <c r="Y628" s="52" t="str">
        <f>Table1[[#This Row],[Standard code for all incident types (Y/N)]]</f>
        <v>Yes</v>
      </c>
      <c r="Z628" s="52" t="str">
        <f>Table1[[#This Row],[Standard Opt/Mandatory]]</f>
        <v>Man unless N/a</v>
      </c>
      <c r="AA628" s="52" t="str">
        <f>Table1[[#This Row],[Standard code for all incident types (Y/N)]]</f>
        <v>Yes</v>
      </c>
      <c r="AB628" s="52" t="str">
        <f>Table1[[#This Row],[Standard Opt/Mandatory]]</f>
        <v>Man unless N/a</v>
      </c>
      <c r="AC628" s="52" t="str">
        <f>Table1[[#This Row],[Standard code for all incident types (Y/N)]]</f>
        <v>Yes</v>
      </c>
      <c r="AD628" s="52" t="str">
        <f>Table1[[#This Row],[Standard Opt/Mandatory]]</f>
        <v>Man unless N/a</v>
      </c>
      <c r="AE628" s="52" t="str">
        <f>Table1[[#This Row],[Standard code for all incident types (Y/N)]]</f>
        <v>Yes</v>
      </c>
      <c r="AF628" s="52" t="str">
        <f>Table1[[#This Row],[Standard Opt/Mandatory]]</f>
        <v>Man unless N/a</v>
      </c>
      <c r="AG628" s="52" t="s">
        <v>2676</v>
      </c>
    </row>
    <row r="629" spans="1:33" ht="15" customHeight="1" x14ac:dyDescent="0.25">
      <c r="A629" s="52">
        <f t="shared" si="210"/>
        <v>4</v>
      </c>
      <c r="B629" s="52">
        <f t="shared" si="211"/>
        <v>9</v>
      </c>
      <c r="C629" s="52">
        <f t="shared" si="212"/>
        <v>1</v>
      </c>
      <c r="D629" s="52" t="str">
        <f t="shared" si="213"/>
        <v/>
      </c>
      <c r="E629" s="61" t="str">
        <f t="shared" si="209"/>
        <v>4.9.1</v>
      </c>
      <c r="F629" s="52" t="s">
        <v>2695</v>
      </c>
      <c r="G629" s="52" t="str">
        <f t="shared" si="214"/>
        <v>4 - Process based codes</v>
      </c>
      <c r="H629" s="52" t="s">
        <v>2713</v>
      </c>
      <c r="I629" s="52" t="str">
        <f t="shared" si="215"/>
        <v>4.9 - Clinical / nursing service</v>
      </c>
      <c r="J629" s="52" t="s">
        <v>1280</v>
      </c>
      <c r="K629" s="52" t="str">
        <f t="shared" si="216"/>
        <v>4.9.1 - Home visit scheduling error – not scheduled</v>
      </c>
      <c r="L629" s="52"/>
      <c r="M629" s="52" t="str">
        <f t="shared" si="217"/>
        <v/>
      </c>
      <c r="N629" s="56" t="str">
        <f t="shared" si="218"/>
        <v>Home visit scheduling error – not scheduled</v>
      </c>
      <c r="O629" s="56" t="str">
        <f>Table1[Full Reference Number]&amp;" - "&amp;Table1[Final Code level Name]</f>
        <v>4.9.1 - Home visit scheduling error – not scheduled</v>
      </c>
      <c r="P629" s="56"/>
      <c r="Q629" s="52" t="s">
        <v>1747</v>
      </c>
      <c r="R629" s="52" t="s">
        <v>47</v>
      </c>
      <c r="S629" s="52" t="s">
        <v>1726</v>
      </c>
      <c r="T629" s="52" t="s">
        <v>1561</v>
      </c>
      <c r="U629" s="52" t="s">
        <v>1561</v>
      </c>
      <c r="V629" s="52" t="s">
        <v>1746</v>
      </c>
      <c r="W629" s="52" t="s">
        <v>1561</v>
      </c>
      <c r="X629" s="52" t="s">
        <v>1746</v>
      </c>
      <c r="Y629" s="52" t="s">
        <v>1561</v>
      </c>
      <c r="Z629" s="52" t="s">
        <v>1746</v>
      </c>
      <c r="AA629" s="52" t="str">
        <f>Table1[[#This Row],[Standard code for all incident types (Y/N)]]</f>
        <v>Yes</v>
      </c>
      <c r="AB629" s="52" t="str">
        <f>Table1[[#This Row],[Standard Opt/Mandatory]]</f>
        <v>Opt</v>
      </c>
      <c r="AC629" s="52" t="str">
        <f>Table1[[#This Row],[Standard code for all incident types (Y/N)]]</f>
        <v>Yes</v>
      </c>
      <c r="AD629" s="52" t="str">
        <f>Table1[[#This Row],[Standard Opt/Mandatory]]</f>
        <v>Opt</v>
      </c>
      <c r="AE629" s="52" t="s">
        <v>1561</v>
      </c>
      <c r="AF629" s="52" t="s">
        <v>1746</v>
      </c>
      <c r="AG629" s="52"/>
    </row>
    <row r="630" spans="1:33" ht="15" customHeight="1" x14ac:dyDescent="0.25">
      <c r="A630" s="52">
        <f t="shared" si="210"/>
        <v>4</v>
      </c>
      <c r="B630" s="52">
        <f t="shared" si="211"/>
        <v>9</v>
      </c>
      <c r="C630" s="52">
        <f t="shared" si="212"/>
        <v>2</v>
      </c>
      <c r="D630" s="52" t="str">
        <f t="shared" si="213"/>
        <v/>
      </c>
      <c r="E630" s="61" t="str">
        <f t="shared" si="209"/>
        <v>4.9.2</v>
      </c>
      <c r="F630" s="52" t="s">
        <v>2695</v>
      </c>
      <c r="G630" s="52" t="str">
        <f t="shared" si="214"/>
        <v>4 - Process based codes</v>
      </c>
      <c r="H630" s="52" t="s">
        <v>2713</v>
      </c>
      <c r="I630" s="52" t="str">
        <f t="shared" si="215"/>
        <v>4.9 - Clinical / nursing service</v>
      </c>
      <c r="J630" s="52" t="s">
        <v>1281</v>
      </c>
      <c r="K630" s="52" t="str">
        <f t="shared" si="216"/>
        <v>4.9.2 - Home visit scheduling error – wrong staffing / service</v>
      </c>
      <c r="L630" s="52"/>
      <c r="M630" s="52" t="str">
        <f t="shared" si="217"/>
        <v/>
      </c>
      <c r="N630" s="56" t="str">
        <f t="shared" si="218"/>
        <v>Home visit scheduling error – wrong staffing / service</v>
      </c>
      <c r="O630" s="56" t="str">
        <f>Table1[Full Reference Number]&amp;" - "&amp;Table1[Final Code level Name]</f>
        <v>4.9.2 - Home visit scheduling error – wrong staffing / service</v>
      </c>
      <c r="P630" s="56"/>
      <c r="Q630" s="52" t="s">
        <v>1747</v>
      </c>
      <c r="R630" s="52" t="s">
        <v>47</v>
      </c>
      <c r="S630" s="52" t="s">
        <v>1726</v>
      </c>
      <c r="T630" s="52" t="s">
        <v>1561</v>
      </c>
      <c r="U630" s="52" t="s">
        <v>1561</v>
      </c>
      <c r="V630" s="52" t="s">
        <v>1746</v>
      </c>
      <c r="W630" s="52" t="s">
        <v>1561</v>
      </c>
      <c r="X630" s="52" t="s">
        <v>1746</v>
      </c>
      <c r="Y630" s="52" t="str">
        <f>Table1[[#This Row],[Standard code for all incident types (Y/N)]]</f>
        <v>Yes</v>
      </c>
      <c r="Z630" s="52" t="str">
        <f>Table1[[#This Row],[Standard Opt/Mandatory]]</f>
        <v>Opt</v>
      </c>
      <c r="AA630" s="52" t="str">
        <f>Table1[[#This Row],[Standard code for all incident types (Y/N)]]</f>
        <v>Yes</v>
      </c>
      <c r="AB630" s="52" t="str">
        <f>Table1[[#This Row],[Standard Opt/Mandatory]]</f>
        <v>Opt</v>
      </c>
      <c r="AC630" s="52" t="str">
        <f>Table1[[#This Row],[Standard code for all incident types (Y/N)]]</f>
        <v>Yes</v>
      </c>
      <c r="AD630" s="52" t="str">
        <f>Table1[[#This Row],[Standard Opt/Mandatory]]</f>
        <v>Opt</v>
      </c>
      <c r="AE630" s="52" t="s">
        <v>1561</v>
      </c>
      <c r="AF630" s="52" t="s">
        <v>1746</v>
      </c>
      <c r="AG630" s="52"/>
    </row>
    <row r="631" spans="1:33" ht="15" customHeight="1" x14ac:dyDescent="0.25">
      <c r="A631" s="52">
        <f t="shared" si="210"/>
        <v>4</v>
      </c>
      <c r="B631" s="52">
        <f t="shared" si="211"/>
        <v>9</v>
      </c>
      <c r="C631" s="52">
        <f t="shared" si="212"/>
        <v>3</v>
      </c>
      <c r="D631" s="52" t="str">
        <f t="shared" si="213"/>
        <v/>
      </c>
      <c r="E631" s="61" t="str">
        <f t="shared" si="209"/>
        <v>4.9.3</v>
      </c>
      <c r="F631" s="52" t="s">
        <v>2695</v>
      </c>
      <c r="G631" s="52" t="str">
        <f t="shared" si="214"/>
        <v>4 - Process based codes</v>
      </c>
      <c r="H631" s="52" t="s">
        <v>2713</v>
      </c>
      <c r="I631" s="52" t="str">
        <f t="shared" si="215"/>
        <v>4.9 - Clinical / nursing service</v>
      </c>
      <c r="J631" s="52" t="s">
        <v>1282</v>
      </c>
      <c r="K631" s="52" t="str">
        <f t="shared" si="216"/>
        <v>4.9.3 - Home visit scheduled - late arrival</v>
      </c>
      <c r="L631" s="52"/>
      <c r="M631" s="52" t="str">
        <f t="shared" si="217"/>
        <v/>
      </c>
      <c r="N631" s="56" t="str">
        <f t="shared" si="218"/>
        <v>Home visit scheduled - late arrival</v>
      </c>
      <c r="O631" s="56" t="str">
        <f>Table1[Full Reference Number]&amp;" - "&amp;Table1[Final Code level Name]</f>
        <v>4.9.3 - Home visit scheduled - late arrival</v>
      </c>
      <c r="P631" s="56"/>
      <c r="Q631" s="52" t="s">
        <v>1747</v>
      </c>
      <c r="R631" s="52" t="s">
        <v>47</v>
      </c>
      <c r="S631" s="52" t="s">
        <v>1726</v>
      </c>
      <c r="T631" s="52" t="s">
        <v>1561</v>
      </c>
      <c r="U631" s="52" t="s">
        <v>1561</v>
      </c>
      <c r="V631" s="52" t="s">
        <v>1746</v>
      </c>
      <c r="W631" s="52" t="s">
        <v>1561</v>
      </c>
      <c r="X631" s="52" t="s">
        <v>1746</v>
      </c>
      <c r="Y631" s="52" t="s">
        <v>1561</v>
      </c>
      <c r="Z631" s="52" t="s">
        <v>1746</v>
      </c>
      <c r="AA631" s="52" t="str">
        <f>Table1[[#This Row],[Standard code for all incident types (Y/N)]]</f>
        <v>Yes</v>
      </c>
      <c r="AB631" s="52" t="str">
        <f>Table1[[#This Row],[Standard Opt/Mandatory]]</f>
        <v>Opt</v>
      </c>
      <c r="AC631" s="52" t="str">
        <f>Table1[[#This Row],[Standard code for all incident types (Y/N)]]</f>
        <v>Yes</v>
      </c>
      <c r="AD631" s="52" t="str">
        <f>Table1[[#This Row],[Standard Opt/Mandatory]]</f>
        <v>Opt</v>
      </c>
      <c r="AE631" s="52" t="s">
        <v>1561</v>
      </c>
      <c r="AF631" s="52" t="s">
        <v>1746</v>
      </c>
      <c r="AG631" s="52"/>
    </row>
    <row r="632" spans="1:33" ht="15" customHeight="1" x14ac:dyDescent="0.25">
      <c r="A632" s="52">
        <f t="shared" si="210"/>
        <v>4</v>
      </c>
      <c r="B632" s="52">
        <f t="shared" si="211"/>
        <v>9</v>
      </c>
      <c r="C632" s="52">
        <f t="shared" si="212"/>
        <v>4</v>
      </c>
      <c r="D632" s="52" t="str">
        <f t="shared" si="213"/>
        <v/>
      </c>
      <c r="E632" s="61" t="str">
        <f t="shared" si="209"/>
        <v>4.9.4</v>
      </c>
      <c r="F632" s="52" t="s">
        <v>2695</v>
      </c>
      <c r="G632" s="52" t="str">
        <f t="shared" si="214"/>
        <v>4 - Process based codes</v>
      </c>
      <c r="H632" s="52" t="s">
        <v>2713</v>
      </c>
      <c r="I632" s="52" t="str">
        <f t="shared" si="215"/>
        <v>4.9 - Clinical / nursing service</v>
      </c>
      <c r="J632" s="52" t="s">
        <v>1283</v>
      </c>
      <c r="K632" s="52" t="str">
        <f t="shared" si="216"/>
        <v>4.9.4 - Home visit scheduled – cancelled / missed</v>
      </c>
      <c r="L632" s="52"/>
      <c r="M632" s="52" t="str">
        <f t="shared" si="217"/>
        <v/>
      </c>
      <c r="N632" s="56" t="str">
        <f t="shared" si="218"/>
        <v>Home visit scheduled – cancelled / missed</v>
      </c>
      <c r="O632" s="56" t="str">
        <f>Table1[Full Reference Number]&amp;" - "&amp;Table1[Final Code level Name]</f>
        <v>4.9.4 - Home visit scheduled – cancelled / missed</v>
      </c>
      <c r="P632" s="56"/>
      <c r="Q632" s="52" t="s">
        <v>1747</v>
      </c>
      <c r="R632" s="52" t="s">
        <v>47</v>
      </c>
      <c r="S632" s="52" t="s">
        <v>1726</v>
      </c>
      <c r="T632" s="52" t="s">
        <v>1561</v>
      </c>
      <c r="U632" s="52" t="s">
        <v>1561</v>
      </c>
      <c r="V632" s="52" t="s">
        <v>1746</v>
      </c>
      <c r="W632" s="52" t="s">
        <v>1561</v>
      </c>
      <c r="X632" s="52" t="s">
        <v>1746</v>
      </c>
      <c r="Y632" s="52" t="s">
        <v>1561</v>
      </c>
      <c r="Z632" s="52" t="s">
        <v>1746</v>
      </c>
      <c r="AA632" s="52" t="str">
        <f>Table1[[#This Row],[Standard code for all incident types (Y/N)]]</f>
        <v>Yes</v>
      </c>
      <c r="AB632" s="52" t="str">
        <f>Table1[[#This Row],[Standard Opt/Mandatory]]</f>
        <v>Opt</v>
      </c>
      <c r="AC632" s="52" t="str">
        <f>Table1[[#This Row],[Standard code for all incident types (Y/N)]]</f>
        <v>Yes</v>
      </c>
      <c r="AD632" s="52" t="str">
        <f>Table1[[#This Row],[Standard Opt/Mandatory]]</f>
        <v>Opt</v>
      </c>
      <c r="AE632" s="52" t="s">
        <v>1561</v>
      </c>
      <c r="AF632" s="52" t="s">
        <v>1746</v>
      </c>
      <c r="AG632" s="52"/>
    </row>
    <row r="633" spans="1:33" ht="15" customHeight="1" x14ac:dyDescent="0.25">
      <c r="A633" s="52">
        <f t="shared" si="210"/>
        <v>4</v>
      </c>
      <c r="B633" s="52">
        <f t="shared" si="211"/>
        <v>9</v>
      </c>
      <c r="C633" s="52">
        <f t="shared" si="212"/>
        <v>5</v>
      </c>
      <c r="D633" s="52" t="str">
        <f t="shared" si="213"/>
        <v/>
      </c>
      <c r="E633" s="61" t="str">
        <f t="shared" si="209"/>
        <v>4.9.5</v>
      </c>
      <c r="F633" s="52" t="s">
        <v>2695</v>
      </c>
      <c r="G633" s="52" t="str">
        <f t="shared" si="214"/>
        <v>4 - Process based codes</v>
      </c>
      <c r="H633" s="52" t="s">
        <v>2713</v>
      </c>
      <c r="I633" s="52" t="str">
        <f t="shared" si="215"/>
        <v>4.9 - Clinical / nursing service</v>
      </c>
      <c r="J633" s="52" t="s">
        <v>2793</v>
      </c>
      <c r="K633" s="52" t="str">
        <f t="shared" si="216"/>
        <v>4.9.5 - Patient preference not recorded and actioned (clinical/nursing)</v>
      </c>
      <c r="L633" s="52"/>
      <c r="M633" s="52" t="str">
        <f t="shared" si="217"/>
        <v/>
      </c>
      <c r="N633" s="56" t="str">
        <f t="shared" si="218"/>
        <v>Patient preference not recorded and actioned (clinical/nursing)</v>
      </c>
      <c r="O633" s="56" t="str">
        <f>Table1[Full Reference Number]&amp;" - "&amp;Table1[Final Code level Name]</f>
        <v>4.9.5 - Patient preference not recorded and actioned (clinical/nursing)</v>
      </c>
      <c r="P633" s="56"/>
      <c r="Q633" s="52" t="s">
        <v>1747</v>
      </c>
      <c r="R633" s="52" t="s">
        <v>47</v>
      </c>
      <c r="S633" s="52" t="s">
        <v>1726</v>
      </c>
      <c r="T633" s="52" t="s">
        <v>1561</v>
      </c>
      <c r="U633" s="52" t="str">
        <f>Table1[[#This Row],[Standard code for all incident types (Y/N)]]</f>
        <v>Yes</v>
      </c>
      <c r="V633" s="52" t="s">
        <v>1726</v>
      </c>
      <c r="W633" s="52" t="s">
        <v>1561</v>
      </c>
      <c r="X633" s="52" t="s">
        <v>1746</v>
      </c>
      <c r="Y633" s="52" t="str">
        <f>Table1[[#This Row],[Standard code for all incident types (Y/N)]]</f>
        <v>Yes</v>
      </c>
      <c r="Z633" s="52" t="str">
        <f>Table1[[#This Row],[Standard Opt/Mandatory]]</f>
        <v>Opt</v>
      </c>
      <c r="AA633" s="52" t="str">
        <f>Table1[[#This Row],[Standard code for all incident types (Y/N)]]</f>
        <v>Yes</v>
      </c>
      <c r="AB633" s="52" t="str">
        <f>Table1[[#This Row],[Standard Opt/Mandatory]]</f>
        <v>Opt</v>
      </c>
      <c r="AC633" s="52" t="str">
        <f>Table1[[#This Row],[Standard code for all incident types (Y/N)]]</f>
        <v>Yes</v>
      </c>
      <c r="AD633" s="52" t="str">
        <f>Table1[[#This Row],[Standard Opt/Mandatory]]</f>
        <v>Opt</v>
      </c>
      <c r="AE633" s="52" t="s">
        <v>1561</v>
      </c>
      <c r="AF633" s="52" t="s">
        <v>1746</v>
      </c>
      <c r="AG633" s="52"/>
    </row>
    <row r="634" spans="1:33" ht="15" customHeight="1" x14ac:dyDescent="0.25">
      <c r="A634" s="52">
        <f t="shared" si="210"/>
        <v>4</v>
      </c>
      <c r="B634" s="52">
        <f t="shared" si="211"/>
        <v>9</v>
      </c>
      <c r="C634" s="52">
        <f t="shared" si="212"/>
        <v>6</v>
      </c>
      <c r="D634" s="52" t="str">
        <f t="shared" si="213"/>
        <v/>
      </c>
      <c r="E634" s="61" t="str">
        <f t="shared" si="209"/>
        <v>4.9.6</v>
      </c>
      <c r="F634" s="52" t="s">
        <v>2695</v>
      </c>
      <c r="G634" s="52" t="str">
        <f t="shared" si="214"/>
        <v>4 - Process based codes</v>
      </c>
      <c r="H634" s="52" t="s">
        <v>2713</v>
      </c>
      <c r="I634" s="52" t="str">
        <f t="shared" si="215"/>
        <v>4.9 - Clinical / nursing service</v>
      </c>
      <c r="J634" s="52" t="s">
        <v>1284</v>
      </c>
      <c r="K634" s="52" t="str">
        <f t="shared" si="216"/>
        <v>4.9.6 - Insufficient follow-up actions taken</v>
      </c>
      <c r="L634" s="52"/>
      <c r="M634" s="52" t="str">
        <f t="shared" si="217"/>
        <v/>
      </c>
      <c r="N634" s="56" t="str">
        <f t="shared" si="218"/>
        <v>Insufficient follow-up actions taken</v>
      </c>
      <c r="O634" s="56" t="str">
        <f>Table1[Full Reference Number]&amp;" - "&amp;Table1[Final Code level Name]</f>
        <v>4.9.6 - Insufficient follow-up actions taken</v>
      </c>
      <c r="P634" s="56"/>
      <c r="Q634" s="52" t="s">
        <v>1747</v>
      </c>
      <c r="R634" s="52" t="s">
        <v>47</v>
      </c>
      <c r="S634" s="52" t="s">
        <v>1726</v>
      </c>
      <c r="T634" s="52" t="s">
        <v>1561</v>
      </c>
      <c r="U634" s="52" t="s">
        <v>1561</v>
      </c>
      <c r="V634" s="52" t="s">
        <v>1746</v>
      </c>
      <c r="W634" s="52" t="s">
        <v>1561</v>
      </c>
      <c r="X634" s="52" t="s">
        <v>1746</v>
      </c>
      <c r="Y634" s="52" t="str">
        <f>Table1[[#This Row],[Standard code for all incident types (Y/N)]]</f>
        <v>Yes</v>
      </c>
      <c r="Z634" s="52" t="str">
        <f>Table1[[#This Row],[Standard Opt/Mandatory]]</f>
        <v>Opt</v>
      </c>
      <c r="AA634" s="52" t="str">
        <f>Table1[[#This Row],[Standard code for all incident types (Y/N)]]</f>
        <v>Yes</v>
      </c>
      <c r="AB634" s="52" t="str">
        <f>Table1[[#This Row],[Standard Opt/Mandatory]]</f>
        <v>Opt</v>
      </c>
      <c r="AC634" s="52" t="str">
        <f>Table1[[#This Row],[Standard code for all incident types (Y/N)]]</f>
        <v>Yes</v>
      </c>
      <c r="AD634" s="52" t="str">
        <f>Table1[[#This Row],[Standard Opt/Mandatory]]</f>
        <v>Opt</v>
      </c>
      <c r="AE634" s="52" t="s">
        <v>1561</v>
      </c>
      <c r="AF634" s="52" t="s">
        <v>1746</v>
      </c>
      <c r="AG634" s="52"/>
    </row>
    <row r="635" spans="1:33" ht="15" customHeight="1" x14ac:dyDescent="0.25">
      <c r="A635" s="52">
        <f t="shared" si="210"/>
        <v>4</v>
      </c>
      <c r="B635" s="52">
        <f t="shared" si="211"/>
        <v>9</v>
      </c>
      <c r="C635" s="52">
        <f t="shared" si="212"/>
        <v>7</v>
      </c>
      <c r="D635" s="52" t="str">
        <f t="shared" si="213"/>
        <v/>
      </c>
      <c r="E635" s="61" t="str">
        <f t="shared" si="209"/>
        <v>4.9.7</v>
      </c>
      <c r="F635" s="52" t="s">
        <v>2695</v>
      </c>
      <c r="G635" s="52" t="str">
        <f t="shared" si="214"/>
        <v>4 - Process based codes</v>
      </c>
      <c r="H635" s="52" t="s">
        <v>2713</v>
      </c>
      <c r="I635" s="52" t="str">
        <f t="shared" si="215"/>
        <v>4.9 - Clinical / nursing service</v>
      </c>
      <c r="J635" s="52" t="s">
        <v>1285</v>
      </c>
      <c r="K635" s="52" t="str">
        <f t="shared" si="216"/>
        <v>4.9.7 - Inappropriate attitude / behaviour</v>
      </c>
      <c r="L635" s="52"/>
      <c r="M635" s="52" t="str">
        <f t="shared" si="217"/>
        <v/>
      </c>
      <c r="N635" s="56" t="str">
        <f t="shared" si="218"/>
        <v>Inappropriate attitude / behaviour</v>
      </c>
      <c r="O635" s="56" t="str">
        <f>Table1[Full Reference Number]&amp;" - "&amp;Table1[Final Code level Name]</f>
        <v>4.9.7 - Inappropriate attitude / behaviour</v>
      </c>
      <c r="P635" s="56"/>
      <c r="Q635" s="52" t="s">
        <v>1747</v>
      </c>
      <c r="R635" s="52" t="s">
        <v>47</v>
      </c>
      <c r="S635" s="52" t="s">
        <v>1726</v>
      </c>
      <c r="T635" s="52" t="s">
        <v>1561</v>
      </c>
      <c r="U635" s="52" t="s">
        <v>1561</v>
      </c>
      <c r="V635" s="52" t="s">
        <v>1746</v>
      </c>
      <c r="W635" s="52" t="s">
        <v>1561</v>
      </c>
      <c r="X635" s="52" t="s">
        <v>1746</v>
      </c>
      <c r="Y635" s="52" t="str">
        <f>Table1[[#This Row],[Standard code for all incident types (Y/N)]]</f>
        <v>Yes</v>
      </c>
      <c r="Z635" s="52" t="str">
        <f>Table1[[#This Row],[Standard Opt/Mandatory]]</f>
        <v>Opt</v>
      </c>
      <c r="AA635" s="52" t="s">
        <v>1561</v>
      </c>
      <c r="AB635" s="52" t="s">
        <v>1746</v>
      </c>
      <c r="AC635" s="52" t="str">
        <f>Table1[[#This Row],[Standard code for all incident types (Y/N)]]</f>
        <v>Yes</v>
      </c>
      <c r="AD635" s="52" t="str">
        <f>Table1[[#This Row],[Standard Opt/Mandatory]]</f>
        <v>Opt</v>
      </c>
      <c r="AE635" s="52" t="s">
        <v>1561</v>
      </c>
      <c r="AF635" s="52" t="s">
        <v>1746</v>
      </c>
      <c r="AG635" s="52"/>
    </row>
    <row r="636" spans="1:33" ht="15" customHeight="1" x14ac:dyDescent="0.25">
      <c r="A636" s="52">
        <f t="shared" si="210"/>
        <v>4</v>
      </c>
      <c r="B636" s="52">
        <f t="shared" si="211"/>
        <v>9</v>
      </c>
      <c r="C636" s="52">
        <f t="shared" si="212"/>
        <v>8</v>
      </c>
      <c r="D636" s="52" t="str">
        <f t="shared" si="213"/>
        <v/>
      </c>
      <c r="E636" s="61" t="str">
        <f t="shared" si="209"/>
        <v>4.9.8</v>
      </c>
      <c r="F636" s="52" t="s">
        <v>2695</v>
      </c>
      <c r="G636" s="52" t="str">
        <f t="shared" si="214"/>
        <v>4 - Process based codes</v>
      </c>
      <c r="H636" s="52" t="s">
        <v>2713</v>
      </c>
      <c r="I636" s="52" t="str">
        <f t="shared" si="215"/>
        <v>4.9 - Clinical / nursing service</v>
      </c>
      <c r="J636" s="52" t="s">
        <v>1286</v>
      </c>
      <c r="K636" s="52" t="str">
        <f t="shared" si="216"/>
        <v>4.9.8 - Monitoring error</v>
      </c>
      <c r="L636" s="52"/>
      <c r="M636" s="52" t="str">
        <f t="shared" si="217"/>
        <v/>
      </c>
      <c r="N636" s="56" t="str">
        <f t="shared" si="218"/>
        <v>Monitoring error</v>
      </c>
      <c r="O636" s="56" t="str">
        <f>Table1[Full Reference Number]&amp;" - "&amp;Table1[Final Code level Name]</f>
        <v>4.9.8 - Monitoring error</v>
      </c>
      <c r="P636" s="56"/>
      <c r="Q636" s="52" t="s">
        <v>1747</v>
      </c>
      <c r="R636" s="52" t="s">
        <v>47</v>
      </c>
      <c r="S636" s="52" t="s">
        <v>1726</v>
      </c>
      <c r="T636" s="52" t="s">
        <v>1561</v>
      </c>
      <c r="U636" s="52" t="s">
        <v>1561</v>
      </c>
      <c r="V636" s="52" t="s">
        <v>1746</v>
      </c>
      <c r="W636" s="52" t="s">
        <v>1561</v>
      </c>
      <c r="X636" s="52" t="s">
        <v>1746</v>
      </c>
      <c r="Y636" s="52" t="str">
        <f>Table1[[#This Row],[Standard code for all incident types (Y/N)]]</f>
        <v>Yes</v>
      </c>
      <c r="Z636" s="52" t="str">
        <f>Table1[[#This Row],[Standard Opt/Mandatory]]</f>
        <v>Opt</v>
      </c>
      <c r="AA636" s="52" t="str">
        <f>Table1[[#This Row],[Standard code for all incident types (Y/N)]]</f>
        <v>Yes</v>
      </c>
      <c r="AB636" s="52" t="str">
        <f>Table1[[#This Row],[Standard Opt/Mandatory]]</f>
        <v>Opt</v>
      </c>
      <c r="AC636" s="52" t="str">
        <f>Table1[[#This Row],[Standard code for all incident types (Y/N)]]</f>
        <v>Yes</v>
      </c>
      <c r="AD636" s="52" t="str">
        <f>Table1[[#This Row],[Standard Opt/Mandatory]]</f>
        <v>Opt</v>
      </c>
      <c r="AE636" s="52" t="s">
        <v>1561</v>
      </c>
      <c r="AF636" s="52" t="s">
        <v>1746</v>
      </c>
      <c r="AG636" s="52"/>
    </row>
    <row r="637" spans="1:33" s="47" customFormat="1" ht="15" customHeight="1" x14ac:dyDescent="0.25">
      <c r="A637" s="52">
        <f t="shared" si="210"/>
        <v>4</v>
      </c>
      <c r="B637" s="52">
        <f t="shared" si="211"/>
        <v>9</v>
      </c>
      <c r="C637" s="52">
        <f t="shared" si="212"/>
        <v>9</v>
      </c>
      <c r="D637" s="52" t="str">
        <f t="shared" si="213"/>
        <v/>
      </c>
      <c r="E637" s="61" t="str">
        <f t="shared" si="209"/>
        <v>4.9.9</v>
      </c>
      <c r="F637" s="52" t="s">
        <v>2695</v>
      </c>
      <c r="G637" s="52" t="str">
        <f t="shared" si="214"/>
        <v>4 - Process based codes</v>
      </c>
      <c r="H637" s="52" t="s">
        <v>2713</v>
      </c>
      <c r="I637" s="52" t="str">
        <f t="shared" si="215"/>
        <v>4.9 - Clinical / nursing service</v>
      </c>
      <c r="J637" s="52" t="s">
        <v>1287</v>
      </c>
      <c r="K637" s="52" t="str">
        <f t="shared" si="216"/>
        <v>4.9.9 - Clinical reporting error</v>
      </c>
      <c r="L637" s="52"/>
      <c r="M637" s="52" t="str">
        <f t="shared" si="217"/>
        <v/>
      </c>
      <c r="N637" s="56" t="str">
        <f t="shared" si="218"/>
        <v>Clinical reporting error</v>
      </c>
      <c r="O637" s="56" t="str">
        <f>Table1[Full Reference Number]&amp;" - "&amp;Table1[Final Code level Name]</f>
        <v>4.9.9 - Clinical reporting error</v>
      </c>
      <c r="P637" s="60"/>
      <c r="Q637" s="52" t="s">
        <v>1747</v>
      </c>
      <c r="R637" s="52" t="s">
        <v>47</v>
      </c>
      <c r="S637" s="52" t="s">
        <v>1726</v>
      </c>
      <c r="T637" s="52" t="s">
        <v>1561</v>
      </c>
      <c r="U637" s="52" t="str">
        <f>Table1[[#This Row],[Standard code for all incident types (Y/N)]]</f>
        <v>Yes</v>
      </c>
      <c r="V637" s="52" t="s">
        <v>1726</v>
      </c>
      <c r="W637" s="52" t="s">
        <v>1561</v>
      </c>
      <c r="X637" s="52" t="s">
        <v>1746</v>
      </c>
      <c r="Y637" s="52" t="str">
        <f>Table1[[#This Row],[Standard code for all incident types (Y/N)]]</f>
        <v>Yes</v>
      </c>
      <c r="Z637" s="52" t="str">
        <f>Table1[[#This Row],[Standard Opt/Mandatory]]</f>
        <v>Opt</v>
      </c>
      <c r="AA637" s="52" t="str">
        <f>Table1[[#This Row],[Standard code for all incident types (Y/N)]]</f>
        <v>Yes</v>
      </c>
      <c r="AB637" s="52" t="str">
        <f>Table1[[#This Row],[Standard Opt/Mandatory]]</f>
        <v>Opt</v>
      </c>
      <c r="AC637" s="52" t="str">
        <f>Table1[[#This Row],[Standard code for all incident types (Y/N)]]</f>
        <v>Yes</v>
      </c>
      <c r="AD637" s="52" t="str">
        <f>Table1[[#This Row],[Standard Opt/Mandatory]]</f>
        <v>Opt</v>
      </c>
      <c r="AE637" s="52" t="s">
        <v>1561</v>
      </c>
      <c r="AF637" s="52" t="s">
        <v>1746</v>
      </c>
      <c r="AG637" s="52"/>
    </row>
    <row r="638" spans="1:33" s="49" customFormat="1" ht="15" customHeight="1" x14ac:dyDescent="0.25">
      <c r="A638" s="52">
        <f t="shared" si="210"/>
        <v>4</v>
      </c>
      <c r="B638" s="52">
        <f t="shared" si="211"/>
        <v>9</v>
      </c>
      <c r="C638" s="52">
        <f t="shared" si="212"/>
        <v>10</v>
      </c>
      <c r="D638" s="52" t="str">
        <f t="shared" si="213"/>
        <v/>
      </c>
      <c r="E638" s="61" t="str">
        <f t="shared" si="209"/>
        <v>4.9.10</v>
      </c>
      <c r="F638" s="52" t="s">
        <v>2695</v>
      </c>
      <c r="G638" s="52" t="str">
        <f t="shared" si="214"/>
        <v>4 - Process based codes</v>
      </c>
      <c r="H638" s="52" t="s">
        <v>2713</v>
      </c>
      <c r="I638" s="52" t="str">
        <f t="shared" si="215"/>
        <v>4.9 - Clinical / nursing service</v>
      </c>
      <c r="J638" s="52" t="s">
        <v>1705</v>
      </c>
      <c r="K638" s="52" t="str">
        <f t="shared" si="216"/>
        <v>4.9.10 - Unclassified clinical/nursing failure</v>
      </c>
      <c r="L638" s="52"/>
      <c r="M638" s="52" t="str">
        <f t="shared" si="217"/>
        <v/>
      </c>
      <c r="N638" s="56" t="str">
        <f t="shared" si="218"/>
        <v>Unclassified clinical/nursing failure</v>
      </c>
      <c r="O638" s="56" t="str">
        <f>Table1[Full Reference Number]&amp;" - "&amp;Table1[Final Code level Name]</f>
        <v>4.9.10 - Unclassified clinical/nursing failure</v>
      </c>
      <c r="P638" s="60"/>
      <c r="Q638" s="52" t="s">
        <v>1747</v>
      </c>
      <c r="R638" s="52" t="s">
        <v>47</v>
      </c>
      <c r="S638" s="52" t="s">
        <v>1726</v>
      </c>
      <c r="T638" s="52" t="s">
        <v>1561</v>
      </c>
      <c r="U638" s="52" t="str">
        <f>Table1[[#This Row],[Standard code for all incident types (Y/N)]]</f>
        <v>Yes</v>
      </c>
      <c r="V638" s="52" t="s">
        <v>1726</v>
      </c>
      <c r="W638" s="52" t="s">
        <v>47</v>
      </c>
      <c r="X638" s="52" t="s">
        <v>1726</v>
      </c>
      <c r="Y638" s="52" t="str">
        <f>Table1[[#This Row],[Standard code for all incident types (Y/N)]]</f>
        <v>Yes</v>
      </c>
      <c r="Z638" s="52" t="str">
        <f>Table1[[#This Row],[Standard Opt/Mandatory]]</f>
        <v>Opt</v>
      </c>
      <c r="AA638" s="52" t="s">
        <v>47</v>
      </c>
      <c r="AB638" s="52" t="s">
        <v>1726</v>
      </c>
      <c r="AC638" s="52" t="s">
        <v>47</v>
      </c>
      <c r="AD638" s="52" t="s">
        <v>1726</v>
      </c>
      <c r="AE638" s="52" t="s">
        <v>47</v>
      </c>
      <c r="AF638" s="52" t="s">
        <v>1726</v>
      </c>
      <c r="AG638" s="52"/>
    </row>
    <row r="639" spans="1:33" s="49" customFormat="1" ht="15" customHeight="1" x14ac:dyDescent="0.25">
      <c r="A639" s="52">
        <f t="shared" si="210"/>
        <v>4</v>
      </c>
      <c r="B639" s="52">
        <f t="shared" si="211"/>
        <v>10</v>
      </c>
      <c r="C639" s="52" t="str">
        <f t="shared" si="212"/>
        <v/>
      </c>
      <c r="D639" s="52" t="str">
        <f t="shared" si="213"/>
        <v/>
      </c>
      <c r="E639" s="61" t="str">
        <f t="shared" si="209"/>
        <v>4.10</v>
      </c>
      <c r="F639" s="52" t="s">
        <v>2695</v>
      </c>
      <c r="G639" s="52" t="str">
        <f t="shared" si="214"/>
        <v>4 - Process based codes</v>
      </c>
      <c r="H639" s="52" t="s">
        <v>2714</v>
      </c>
      <c r="I639" s="52" t="str">
        <f t="shared" si="215"/>
        <v>4.10 - Invoicing / finance</v>
      </c>
      <c r="J639" s="52"/>
      <c r="K639" s="52" t="str">
        <f t="shared" si="216"/>
        <v/>
      </c>
      <c r="L639" s="52"/>
      <c r="M639" s="52" t="str">
        <f t="shared" si="217"/>
        <v/>
      </c>
      <c r="N639" s="56" t="str">
        <f t="shared" si="218"/>
        <v>Invoicing / finance</v>
      </c>
      <c r="O639" s="56" t="str">
        <f>Table1[Full Reference Number]&amp;" - "&amp;Table1[Final Code level Name]</f>
        <v>4.10 - Invoicing / finance</v>
      </c>
      <c r="P639" s="60" t="s">
        <v>1542</v>
      </c>
      <c r="Q639" s="52" t="s">
        <v>837</v>
      </c>
      <c r="R639" s="52" t="s">
        <v>47</v>
      </c>
      <c r="S639" s="52" t="s">
        <v>1730</v>
      </c>
      <c r="T639" s="52" t="s">
        <v>1561</v>
      </c>
      <c r="U639" s="52" t="str">
        <f>Table1[[#This Row],[Standard code for all incident types (Y/N)]]</f>
        <v>Yes</v>
      </c>
      <c r="V639" s="52" t="s">
        <v>1730</v>
      </c>
      <c r="W639" s="52" t="s">
        <v>1561</v>
      </c>
      <c r="X639" s="52" t="s">
        <v>1727</v>
      </c>
      <c r="Y639" s="52" t="s">
        <v>1561</v>
      </c>
      <c r="Z639" s="52" t="str">
        <f>Table1[[#This Row],[Standard Opt/Mandatory]]</f>
        <v>Man unless N/a</v>
      </c>
      <c r="AA639" s="52" t="s">
        <v>1561</v>
      </c>
      <c r="AB639" s="52" t="s">
        <v>1727</v>
      </c>
      <c r="AC639" s="52" t="s">
        <v>47</v>
      </c>
      <c r="AD639" s="52" t="s">
        <v>1727</v>
      </c>
      <c r="AE639" s="52" t="s">
        <v>1561</v>
      </c>
      <c r="AF639" s="52" t="s">
        <v>1727</v>
      </c>
      <c r="AG639" s="52" t="s">
        <v>2677</v>
      </c>
    </row>
    <row r="640" spans="1:33" ht="15" customHeight="1" x14ac:dyDescent="0.25">
      <c r="A640" s="52">
        <f t="shared" si="210"/>
        <v>4</v>
      </c>
      <c r="B640" s="52">
        <f t="shared" si="211"/>
        <v>10</v>
      </c>
      <c r="C640" s="52">
        <f t="shared" si="212"/>
        <v>1</v>
      </c>
      <c r="D640" s="52" t="str">
        <f t="shared" si="213"/>
        <v/>
      </c>
      <c r="E640" s="61" t="str">
        <f t="shared" si="209"/>
        <v>4.10.1</v>
      </c>
      <c r="F640" s="52" t="s">
        <v>2695</v>
      </c>
      <c r="G640" s="52" t="str">
        <f t="shared" si="214"/>
        <v>4 - Process based codes</v>
      </c>
      <c r="H640" s="52" t="s">
        <v>2714</v>
      </c>
      <c r="I640" s="52" t="str">
        <f t="shared" si="215"/>
        <v>4.10 - Invoicing / finance</v>
      </c>
      <c r="J640" s="52" t="s">
        <v>631</v>
      </c>
      <c r="K640" s="52" t="str">
        <f t="shared" si="216"/>
        <v>4.10.1 - Invoicing</v>
      </c>
      <c r="L640" s="52"/>
      <c r="M640" s="52" t="str">
        <f t="shared" si="217"/>
        <v/>
      </c>
      <c r="N640" s="56" t="str">
        <f t="shared" si="218"/>
        <v>Invoicing</v>
      </c>
      <c r="O640" s="56" t="str">
        <f>Table1[Full Reference Number]&amp;" - "&amp;Table1[Final Code level Name]</f>
        <v>4.10.1 - Invoicing</v>
      </c>
      <c r="P640" s="56"/>
      <c r="Q640" s="52" t="s">
        <v>837</v>
      </c>
      <c r="R640" s="52" t="s">
        <v>47</v>
      </c>
      <c r="S640" s="52" t="s">
        <v>1726</v>
      </c>
      <c r="T640" s="52" t="s">
        <v>1561</v>
      </c>
      <c r="U640" s="52" t="s">
        <v>47</v>
      </c>
      <c r="V640" s="52" t="s">
        <v>1726</v>
      </c>
      <c r="W640" s="52" t="s">
        <v>1561</v>
      </c>
      <c r="X640" s="52" t="s">
        <v>1746</v>
      </c>
      <c r="Y640" s="52" t="s">
        <v>1561</v>
      </c>
      <c r="Z640" s="52" t="s">
        <v>1746</v>
      </c>
      <c r="AA640" s="52" t="s">
        <v>1561</v>
      </c>
      <c r="AB640" s="52" t="s">
        <v>1746</v>
      </c>
      <c r="AC640" s="52" t="str">
        <f>Table1[[#This Row],[Standard code for all incident types (Y/N)]]</f>
        <v>Yes</v>
      </c>
      <c r="AD640" s="52" t="str">
        <f>Table1[[#This Row],[Standard Opt/Mandatory]]</f>
        <v>Opt</v>
      </c>
      <c r="AE640" s="52" t="s">
        <v>1561</v>
      </c>
      <c r="AF640" s="52" t="s">
        <v>1746</v>
      </c>
      <c r="AG640" s="52"/>
    </row>
    <row r="641" spans="1:33" ht="15" customHeight="1" x14ac:dyDescent="0.25">
      <c r="A641" s="52">
        <f t="shared" si="210"/>
        <v>4</v>
      </c>
      <c r="B641" s="52">
        <f t="shared" si="211"/>
        <v>10</v>
      </c>
      <c r="C641" s="52">
        <f t="shared" si="212"/>
        <v>1</v>
      </c>
      <c r="D641" s="52">
        <f t="shared" si="213"/>
        <v>1</v>
      </c>
      <c r="E641" s="61" t="str">
        <f t="shared" si="209"/>
        <v>4.10.1.1</v>
      </c>
      <c r="F641" s="52" t="s">
        <v>2695</v>
      </c>
      <c r="G641" s="52" t="str">
        <f t="shared" si="214"/>
        <v>4 - Process based codes</v>
      </c>
      <c r="H641" s="52" t="s">
        <v>2714</v>
      </c>
      <c r="I641" s="52" t="str">
        <f t="shared" si="215"/>
        <v>4.10 - Invoicing / finance</v>
      </c>
      <c r="J641" s="52" t="s">
        <v>631</v>
      </c>
      <c r="K641" s="52" t="str">
        <f t="shared" si="216"/>
        <v>4.10.1 - Invoicing</v>
      </c>
      <c r="L641" s="52" t="s">
        <v>2873</v>
      </c>
      <c r="M641" s="52" t="str">
        <f t="shared" si="217"/>
        <v>4.10.1.1 - Wrong account</v>
      </c>
      <c r="N641" s="56" t="str">
        <f t="shared" si="218"/>
        <v>Wrong account</v>
      </c>
      <c r="O641" s="56" t="str">
        <f>Table1[Full Reference Number]&amp;" - "&amp;Table1[Final Code level Name]</f>
        <v>4.10.1.1 - Wrong account</v>
      </c>
      <c r="P641" s="56"/>
      <c r="Q641" s="52" t="s">
        <v>1747</v>
      </c>
      <c r="R641" s="52" t="s">
        <v>47</v>
      </c>
      <c r="S641" s="52" t="s">
        <v>1726</v>
      </c>
      <c r="T641" s="52" t="s">
        <v>1561</v>
      </c>
      <c r="U641" s="52" t="s">
        <v>1561</v>
      </c>
      <c r="V641" s="52" t="s">
        <v>1746</v>
      </c>
      <c r="W641" s="52" t="s">
        <v>1561</v>
      </c>
      <c r="X641" s="52" t="s">
        <v>1746</v>
      </c>
      <c r="Y641" s="52" t="s">
        <v>1561</v>
      </c>
      <c r="Z641" s="52" t="s">
        <v>1746</v>
      </c>
      <c r="AA641" s="52" t="s">
        <v>1561</v>
      </c>
      <c r="AB641" s="52" t="s">
        <v>1746</v>
      </c>
      <c r="AC641" s="52" t="str">
        <f>Table1[[#This Row],[Standard code for all incident types (Y/N)]]</f>
        <v>Yes</v>
      </c>
      <c r="AD641" s="52" t="str">
        <f>Table1[[#This Row],[Standard Opt/Mandatory]]</f>
        <v>Opt</v>
      </c>
      <c r="AE641" s="52" t="s">
        <v>1561</v>
      </c>
      <c r="AF641" s="52" t="s">
        <v>1746</v>
      </c>
      <c r="AG641" s="52"/>
    </row>
    <row r="642" spans="1:33" ht="15" customHeight="1" x14ac:dyDescent="0.25">
      <c r="A642" s="52">
        <f t="shared" si="210"/>
        <v>4</v>
      </c>
      <c r="B642" s="52">
        <f t="shared" si="211"/>
        <v>10</v>
      </c>
      <c r="C642" s="52">
        <f t="shared" si="212"/>
        <v>1</v>
      </c>
      <c r="D642" s="52">
        <f t="shared" si="213"/>
        <v>2</v>
      </c>
      <c r="E642" s="61" t="str">
        <f t="shared" si="209"/>
        <v>4.10.1.2</v>
      </c>
      <c r="F642" s="52" t="s">
        <v>2695</v>
      </c>
      <c r="G642" s="52" t="str">
        <f t="shared" si="214"/>
        <v>4 - Process based codes</v>
      </c>
      <c r="H642" s="52" t="s">
        <v>2714</v>
      </c>
      <c r="I642" s="52" t="str">
        <f t="shared" si="215"/>
        <v>4.10 - Invoicing / finance</v>
      </c>
      <c r="J642" s="52" t="s">
        <v>631</v>
      </c>
      <c r="K642" s="52" t="str">
        <f t="shared" si="216"/>
        <v>4.10.1 - Invoicing</v>
      </c>
      <c r="L642" s="52" t="s">
        <v>1291</v>
      </c>
      <c r="M642" s="52" t="str">
        <f t="shared" si="217"/>
        <v>4.10.1.2 - Wrong product</v>
      </c>
      <c r="N642" s="56" t="str">
        <f t="shared" si="218"/>
        <v>Wrong product</v>
      </c>
      <c r="O642" s="56" t="str">
        <f>Table1[Full Reference Number]&amp;" - "&amp;Table1[Final Code level Name]</f>
        <v>4.10.1.2 - Wrong product</v>
      </c>
      <c r="P642" s="56"/>
      <c r="Q642" s="52" t="s">
        <v>1747</v>
      </c>
      <c r="R642" s="52" t="s">
        <v>47</v>
      </c>
      <c r="S642" s="52" t="s">
        <v>1726</v>
      </c>
      <c r="T642" s="52" t="s">
        <v>1561</v>
      </c>
      <c r="U642" s="52" t="s">
        <v>1561</v>
      </c>
      <c r="V642" s="52" t="s">
        <v>1746</v>
      </c>
      <c r="W642" s="52" t="s">
        <v>1561</v>
      </c>
      <c r="X642" s="52" t="s">
        <v>1746</v>
      </c>
      <c r="Y642" s="52" t="s">
        <v>1561</v>
      </c>
      <c r="Z642" s="52" t="s">
        <v>1746</v>
      </c>
      <c r="AA642" s="52" t="s">
        <v>1561</v>
      </c>
      <c r="AB642" s="52" t="s">
        <v>1746</v>
      </c>
      <c r="AC642" s="52" t="str">
        <f>Table1[[#This Row],[Standard code for all incident types (Y/N)]]</f>
        <v>Yes</v>
      </c>
      <c r="AD642" s="52" t="str">
        <f>Table1[[#This Row],[Standard Opt/Mandatory]]</f>
        <v>Opt</v>
      </c>
      <c r="AE642" s="52" t="s">
        <v>1561</v>
      </c>
      <c r="AF642" s="52" t="s">
        <v>1746</v>
      </c>
      <c r="AG642" s="52"/>
    </row>
    <row r="643" spans="1:33" ht="15" customHeight="1" x14ac:dyDescent="0.25">
      <c r="A643" s="52">
        <f t="shared" si="210"/>
        <v>4</v>
      </c>
      <c r="B643" s="52">
        <f t="shared" si="211"/>
        <v>10</v>
      </c>
      <c r="C643" s="52">
        <f t="shared" si="212"/>
        <v>1</v>
      </c>
      <c r="D643" s="52">
        <f t="shared" si="213"/>
        <v>3</v>
      </c>
      <c r="E643" s="61" t="str">
        <f t="shared" si="209"/>
        <v>4.10.1.3</v>
      </c>
      <c r="F643" s="52" t="s">
        <v>2695</v>
      </c>
      <c r="G643" s="52" t="str">
        <f t="shared" si="214"/>
        <v>4 - Process based codes</v>
      </c>
      <c r="H643" s="52" t="s">
        <v>2714</v>
      </c>
      <c r="I643" s="52" t="str">
        <f t="shared" si="215"/>
        <v>4.10 - Invoicing / finance</v>
      </c>
      <c r="J643" s="52" t="s">
        <v>631</v>
      </c>
      <c r="K643" s="52" t="str">
        <f t="shared" si="216"/>
        <v>4.10.1 - Invoicing</v>
      </c>
      <c r="L643" s="52" t="s">
        <v>2874</v>
      </c>
      <c r="M643" s="52" t="str">
        <f t="shared" si="217"/>
        <v>4.10.1.3 - Wrong price</v>
      </c>
      <c r="N643" s="56" t="str">
        <f t="shared" si="218"/>
        <v>Wrong price</v>
      </c>
      <c r="O643" s="56" t="str">
        <f>Table1[Full Reference Number]&amp;" - "&amp;Table1[Final Code level Name]</f>
        <v>4.10.1.3 - Wrong price</v>
      </c>
      <c r="P643" s="56"/>
      <c r="Q643" s="52" t="s">
        <v>1747</v>
      </c>
      <c r="R643" s="52" t="s">
        <v>47</v>
      </c>
      <c r="S643" s="52" t="s">
        <v>1726</v>
      </c>
      <c r="T643" s="52" t="s">
        <v>1561</v>
      </c>
      <c r="U643" s="52" t="s">
        <v>1561</v>
      </c>
      <c r="V643" s="52" t="s">
        <v>1746</v>
      </c>
      <c r="W643" s="52" t="s">
        <v>1561</v>
      </c>
      <c r="X643" s="52" t="s">
        <v>1746</v>
      </c>
      <c r="Y643" s="52" t="s">
        <v>1561</v>
      </c>
      <c r="Z643" s="52" t="s">
        <v>1746</v>
      </c>
      <c r="AA643" s="52" t="s">
        <v>1561</v>
      </c>
      <c r="AB643" s="52" t="s">
        <v>1746</v>
      </c>
      <c r="AC643" s="52" t="str">
        <f>Table1[[#This Row],[Standard code for all incident types (Y/N)]]</f>
        <v>Yes</v>
      </c>
      <c r="AD643" s="52" t="str">
        <f>Table1[[#This Row],[Standard Opt/Mandatory]]</f>
        <v>Opt</v>
      </c>
      <c r="AE643" s="52" t="s">
        <v>1561</v>
      </c>
      <c r="AF643" s="52" t="s">
        <v>1746</v>
      </c>
      <c r="AG643" s="52"/>
    </row>
    <row r="644" spans="1:33" ht="15" customHeight="1" x14ac:dyDescent="0.25">
      <c r="A644" s="52">
        <f t="shared" si="210"/>
        <v>4</v>
      </c>
      <c r="B644" s="52">
        <f t="shared" si="211"/>
        <v>10</v>
      </c>
      <c r="C644" s="52">
        <f t="shared" si="212"/>
        <v>1</v>
      </c>
      <c r="D644" s="52">
        <f t="shared" si="213"/>
        <v>4</v>
      </c>
      <c r="E644" s="61" t="str">
        <f t="shared" si="209"/>
        <v>4.10.1.4</v>
      </c>
      <c r="F644" s="52" t="s">
        <v>2695</v>
      </c>
      <c r="G644" s="52" t="str">
        <f t="shared" si="214"/>
        <v>4 - Process based codes</v>
      </c>
      <c r="H644" s="52" t="s">
        <v>2714</v>
      </c>
      <c r="I644" s="52" t="str">
        <f t="shared" si="215"/>
        <v>4.10 - Invoicing / finance</v>
      </c>
      <c r="J644" s="52" t="s">
        <v>631</v>
      </c>
      <c r="K644" s="52" t="str">
        <f t="shared" si="216"/>
        <v>4.10.1 - Invoicing</v>
      </c>
      <c r="L644" s="52" t="s">
        <v>1709</v>
      </c>
      <c r="M644" s="52" t="str">
        <f t="shared" si="217"/>
        <v>4.10.1.4 - Wrong quantity (invoicing)</v>
      </c>
      <c r="N644" s="56" t="str">
        <f t="shared" si="218"/>
        <v>Wrong quantity (invoicing)</v>
      </c>
      <c r="O644" s="56" t="str">
        <f>Table1[Full Reference Number]&amp;" - "&amp;Table1[Final Code level Name]</f>
        <v>4.10.1.4 - Wrong quantity (invoicing)</v>
      </c>
      <c r="P644" s="56"/>
      <c r="Q644" s="52" t="s">
        <v>1747</v>
      </c>
      <c r="R644" s="52" t="s">
        <v>47</v>
      </c>
      <c r="S644" s="52" t="s">
        <v>1726</v>
      </c>
      <c r="T644" s="52" t="s">
        <v>1561</v>
      </c>
      <c r="U644" s="52" t="s">
        <v>1561</v>
      </c>
      <c r="V644" s="52" t="s">
        <v>1746</v>
      </c>
      <c r="W644" s="52" t="s">
        <v>1561</v>
      </c>
      <c r="X644" s="52" t="s">
        <v>1746</v>
      </c>
      <c r="Y644" s="52" t="s">
        <v>1561</v>
      </c>
      <c r="Z644" s="52" t="s">
        <v>1746</v>
      </c>
      <c r="AA644" s="52" t="s">
        <v>1561</v>
      </c>
      <c r="AB644" s="52" t="s">
        <v>1746</v>
      </c>
      <c r="AC644" s="52" t="str">
        <f>Table1[[#This Row],[Standard code for all incident types (Y/N)]]</f>
        <v>Yes</v>
      </c>
      <c r="AD644" s="52" t="str">
        <f>Table1[[#This Row],[Standard Opt/Mandatory]]</f>
        <v>Opt</v>
      </c>
      <c r="AE644" s="52" t="s">
        <v>1561</v>
      </c>
      <c r="AF644" s="52" t="s">
        <v>1746</v>
      </c>
      <c r="AG644" s="52"/>
    </row>
    <row r="645" spans="1:33" ht="15" customHeight="1" x14ac:dyDescent="0.25">
      <c r="A645" s="52">
        <f t="shared" si="210"/>
        <v>4</v>
      </c>
      <c r="B645" s="52">
        <f t="shared" si="211"/>
        <v>10</v>
      </c>
      <c r="C645" s="52">
        <f t="shared" si="212"/>
        <v>1</v>
      </c>
      <c r="D645" s="52">
        <f t="shared" si="213"/>
        <v>5</v>
      </c>
      <c r="E645" s="61" t="str">
        <f t="shared" si="209"/>
        <v>4.10.1.5</v>
      </c>
      <c r="F645" s="52" t="s">
        <v>2695</v>
      </c>
      <c r="G645" s="52" t="str">
        <f t="shared" si="214"/>
        <v>4 - Process based codes</v>
      </c>
      <c r="H645" s="52" t="s">
        <v>2714</v>
      </c>
      <c r="I645" s="52" t="str">
        <f t="shared" si="215"/>
        <v>4.10 - Invoicing / finance</v>
      </c>
      <c r="J645" s="52" t="s">
        <v>631</v>
      </c>
      <c r="K645" s="52" t="str">
        <f t="shared" si="216"/>
        <v>4.10.1 - Invoicing</v>
      </c>
      <c r="L645" s="52" t="s">
        <v>2875</v>
      </c>
      <c r="M645" s="52" t="str">
        <f t="shared" si="217"/>
        <v>4.10.1.5 - Wrong vat</v>
      </c>
      <c r="N645" s="56" t="str">
        <f t="shared" si="218"/>
        <v>Wrong vat</v>
      </c>
      <c r="O645" s="56" t="str">
        <f>Table1[Full Reference Number]&amp;" - "&amp;Table1[Final Code level Name]</f>
        <v>4.10.1.5 - Wrong vat</v>
      </c>
      <c r="P645" s="56"/>
      <c r="Q645" s="52" t="s">
        <v>1747</v>
      </c>
      <c r="R645" s="52" t="s">
        <v>47</v>
      </c>
      <c r="S645" s="52" t="s">
        <v>1726</v>
      </c>
      <c r="T645" s="52" t="s">
        <v>1561</v>
      </c>
      <c r="U645" s="52" t="s">
        <v>1561</v>
      </c>
      <c r="V645" s="52" t="s">
        <v>1746</v>
      </c>
      <c r="W645" s="52" t="s">
        <v>1561</v>
      </c>
      <c r="X645" s="52" t="s">
        <v>1746</v>
      </c>
      <c r="Y645" s="52" t="s">
        <v>1561</v>
      </c>
      <c r="Z645" s="52" t="s">
        <v>1746</v>
      </c>
      <c r="AA645" s="52" t="s">
        <v>1561</v>
      </c>
      <c r="AB645" s="52" t="s">
        <v>1746</v>
      </c>
      <c r="AC645" s="52" t="str">
        <f>Table1[[#This Row],[Standard code for all incident types (Y/N)]]</f>
        <v>Yes</v>
      </c>
      <c r="AD645" s="52" t="str">
        <f>Table1[[#This Row],[Standard Opt/Mandatory]]</f>
        <v>Opt</v>
      </c>
      <c r="AE645" s="52" t="s">
        <v>1561</v>
      </c>
      <c r="AF645" s="52" t="s">
        <v>1746</v>
      </c>
      <c r="AG645" s="52"/>
    </row>
    <row r="646" spans="1:33" ht="15" customHeight="1" x14ac:dyDescent="0.25">
      <c r="A646" s="52">
        <f t="shared" si="210"/>
        <v>4</v>
      </c>
      <c r="B646" s="52">
        <f t="shared" si="211"/>
        <v>10</v>
      </c>
      <c r="C646" s="52">
        <f t="shared" si="212"/>
        <v>1</v>
      </c>
      <c r="D646" s="52">
        <f t="shared" si="213"/>
        <v>6</v>
      </c>
      <c r="E646" s="61" t="str">
        <f t="shared" si="209"/>
        <v>4.10.1.6</v>
      </c>
      <c r="F646" s="52" t="s">
        <v>2695</v>
      </c>
      <c r="G646" s="52" t="str">
        <f t="shared" si="214"/>
        <v>4 - Process based codes</v>
      </c>
      <c r="H646" s="52" t="s">
        <v>2714</v>
      </c>
      <c r="I646" s="52" t="str">
        <f t="shared" si="215"/>
        <v>4.10 - Invoicing / finance</v>
      </c>
      <c r="J646" s="52" t="s">
        <v>631</v>
      </c>
      <c r="K646" s="52" t="str">
        <f t="shared" si="216"/>
        <v>4.10.1 - Invoicing</v>
      </c>
      <c r="L646" s="52" t="s">
        <v>1295</v>
      </c>
      <c r="M646" s="52" t="str">
        <f t="shared" si="217"/>
        <v>4.10.1.6 - Wrong transaction details</v>
      </c>
      <c r="N646" s="56" t="str">
        <f t="shared" si="218"/>
        <v>Wrong transaction details</v>
      </c>
      <c r="O646" s="56" t="str">
        <f>Table1[Full Reference Number]&amp;" - "&amp;Table1[Final Code level Name]</f>
        <v>4.10.1.6 - Wrong transaction details</v>
      </c>
      <c r="P646" s="56"/>
      <c r="Q646" s="52" t="s">
        <v>1747</v>
      </c>
      <c r="R646" s="52" t="s">
        <v>47</v>
      </c>
      <c r="S646" s="52" t="s">
        <v>1726</v>
      </c>
      <c r="T646" s="52" t="s">
        <v>1561</v>
      </c>
      <c r="U646" s="52" t="s">
        <v>1561</v>
      </c>
      <c r="V646" s="52" t="s">
        <v>1746</v>
      </c>
      <c r="W646" s="52" t="s">
        <v>1561</v>
      </c>
      <c r="X646" s="52" t="s">
        <v>1746</v>
      </c>
      <c r="Y646" s="52" t="s">
        <v>1561</v>
      </c>
      <c r="Z646" s="52" t="s">
        <v>1746</v>
      </c>
      <c r="AA646" s="52" t="s">
        <v>1561</v>
      </c>
      <c r="AB646" s="52" t="s">
        <v>1746</v>
      </c>
      <c r="AC646" s="52" t="str">
        <f>Table1[[#This Row],[Standard code for all incident types (Y/N)]]</f>
        <v>Yes</v>
      </c>
      <c r="AD646" s="52" t="str">
        <f>Table1[[#This Row],[Standard Opt/Mandatory]]</f>
        <v>Opt</v>
      </c>
      <c r="AE646" s="52" t="s">
        <v>1561</v>
      </c>
      <c r="AF646" s="52" t="s">
        <v>1746</v>
      </c>
      <c r="AG646" s="52"/>
    </row>
    <row r="647" spans="1:33" ht="15" customHeight="1" x14ac:dyDescent="0.25">
      <c r="A647" s="52">
        <f t="shared" si="210"/>
        <v>4</v>
      </c>
      <c r="B647" s="52">
        <f t="shared" si="211"/>
        <v>10</v>
      </c>
      <c r="C647" s="52">
        <f t="shared" si="212"/>
        <v>1</v>
      </c>
      <c r="D647" s="52">
        <f t="shared" si="213"/>
        <v>7</v>
      </c>
      <c r="E647" s="61" t="str">
        <f t="shared" si="209"/>
        <v>4.10.1.7</v>
      </c>
      <c r="F647" s="52" t="s">
        <v>2695</v>
      </c>
      <c r="G647" s="52" t="str">
        <f t="shared" si="214"/>
        <v>4 - Process based codes</v>
      </c>
      <c r="H647" s="52" t="s">
        <v>2714</v>
      </c>
      <c r="I647" s="52" t="str">
        <f t="shared" si="215"/>
        <v>4.10 - Invoicing / finance</v>
      </c>
      <c r="J647" s="52" t="s">
        <v>631</v>
      </c>
      <c r="K647" s="52" t="str">
        <f t="shared" si="216"/>
        <v>4.10.1 - Invoicing</v>
      </c>
      <c r="L647" s="52" t="s">
        <v>1296</v>
      </c>
      <c r="M647" s="52" t="str">
        <f t="shared" si="217"/>
        <v>4.10.1.7 - Funding not approved</v>
      </c>
      <c r="N647" s="56" t="str">
        <f t="shared" si="218"/>
        <v>Funding not approved</v>
      </c>
      <c r="O647" s="56" t="str">
        <f>Table1[Full Reference Number]&amp;" - "&amp;Table1[Final Code level Name]</f>
        <v>4.10.1.7 - Funding not approved</v>
      </c>
      <c r="P647" s="56"/>
      <c r="Q647" s="52" t="s">
        <v>1747</v>
      </c>
      <c r="R647" s="52" t="s">
        <v>47</v>
      </c>
      <c r="S647" s="52" t="s">
        <v>1726</v>
      </c>
      <c r="T647" s="52" t="s">
        <v>1561</v>
      </c>
      <c r="U647" s="52" t="s">
        <v>1561</v>
      </c>
      <c r="V647" s="52" t="s">
        <v>1746</v>
      </c>
      <c r="W647" s="52" t="s">
        <v>1561</v>
      </c>
      <c r="X647" s="52" t="s">
        <v>1746</v>
      </c>
      <c r="Y647" s="52" t="s">
        <v>1561</v>
      </c>
      <c r="Z647" s="52" t="s">
        <v>1746</v>
      </c>
      <c r="AA647" s="52" t="s">
        <v>1561</v>
      </c>
      <c r="AB647" s="52" t="s">
        <v>1746</v>
      </c>
      <c r="AC647" s="52" t="str">
        <f>Table1[[#This Row],[Standard code for all incident types (Y/N)]]</f>
        <v>Yes</v>
      </c>
      <c r="AD647" s="52" t="str">
        <f>Table1[[#This Row],[Standard Opt/Mandatory]]</f>
        <v>Opt</v>
      </c>
      <c r="AE647" s="52" t="s">
        <v>1561</v>
      </c>
      <c r="AF647" s="52" t="s">
        <v>1746</v>
      </c>
      <c r="AG647" s="52"/>
    </row>
    <row r="648" spans="1:33" ht="15" customHeight="1" x14ac:dyDescent="0.25">
      <c r="A648" s="52">
        <f t="shared" si="210"/>
        <v>4</v>
      </c>
      <c r="B648" s="52">
        <f t="shared" si="211"/>
        <v>10</v>
      </c>
      <c r="C648" s="52">
        <f t="shared" si="212"/>
        <v>2</v>
      </c>
      <c r="D648" s="52" t="str">
        <f t="shared" si="213"/>
        <v/>
      </c>
      <c r="E648" s="61" t="str">
        <f t="shared" si="209"/>
        <v>4.10.2</v>
      </c>
      <c r="F648" s="52" t="s">
        <v>2695</v>
      </c>
      <c r="G648" s="52" t="str">
        <f t="shared" si="214"/>
        <v>4 - Process based codes</v>
      </c>
      <c r="H648" s="52" t="s">
        <v>2714</v>
      </c>
      <c r="I648" s="52" t="str">
        <f t="shared" si="215"/>
        <v>4.10 - Invoicing / finance</v>
      </c>
      <c r="J648" s="52" t="s">
        <v>1297</v>
      </c>
      <c r="K648" s="52" t="str">
        <f t="shared" si="216"/>
        <v>4.10.2 - Delayed payment</v>
      </c>
      <c r="L648" s="52"/>
      <c r="M648" s="52" t="str">
        <f t="shared" si="217"/>
        <v/>
      </c>
      <c r="N648" s="56" t="str">
        <f t="shared" si="218"/>
        <v>Delayed payment</v>
      </c>
      <c r="O648" s="56" t="str">
        <f>Table1[Full Reference Number]&amp;" - "&amp;Table1[Final Code level Name]</f>
        <v>4.10.2 - Delayed payment</v>
      </c>
      <c r="P648" s="56"/>
      <c r="Q648" s="52" t="s">
        <v>1747</v>
      </c>
      <c r="R648" s="52" t="s">
        <v>47</v>
      </c>
      <c r="S648" s="52" t="s">
        <v>1726</v>
      </c>
      <c r="T648" s="52" t="s">
        <v>1561</v>
      </c>
      <c r="U648" s="52" t="s">
        <v>1561</v>
      </c>
      <c r="V648" s="52" t="s">
        <v>1746</v>
      </c>
      <c r="W648" s="52" t="s">
        <v>1561</v>
      </c>
      <c r="X648" s="52" t="s">
        <v>1746</v>
      </c>
      <c r="Y648" s="52" t="s">
        <v>1561</v>
      </c>
      <c r="Z648" s="52" t="s">
        <v>1746</v>
      </c>
      <c r="AA648" s="52" t="s">
        <v>1561</v>
      </c>
      <c r="AB648" s="52" t="s">
        <v>1746</v>
      </c>
      <c r="AC648" s="52" t="str">
        <f>Table1[[#This Row],[Standard code for all incident types (Y/N)]]</f>
        <v>Yes</v>
      </c>
      <c r="AD648" s="52" t="str">
        <f>Table1[[#This Row],[Standard Opt/Mandatory]]</f>
        <v>Opt</v>
      </c>
      <c r="AE648" s="52" t="s">
        <v>1561</v>
      </c>
      <c r="AF648" s="52" t="s">
        <v>1746</v>
      </c>
      <c r="AG648" s="52"/>
    </row>
    <row r="649" spans="1:33" ht="15" customHeight="1" x14ac:dyDescent="0.25">
      <c r="A649" s="52">
        <f t="shared" si="210"/>
        <v>4</v>
      </c>
      <c r="B649" s="52">
        <f t="shared" si="211"/>
        <v>10</v>
      </c>
      <c r="C649" s="52">
        <f t="shared" si="212"/>
        <v>3</v>
      </c>
      <c r="D649" s="52" t="str">
        <f t="shared" si="213"/>
        <v/>
      </c>
      <c r="E649" s="61" t="str">
        <f t="shared" si="209"/>
        <v>4.10.3</v>
      </c>
      <c r="F649" s="52" t="s">
        <v>2695</v>
      </c>
      <c r="G649" s="52" t="str">
        <f t="shared" si="214"/>
        <v>4 - Process based codes</v>
      </c>
      <c r="H649" s="52" t="s">
        <v>2714</v>
      </c>
      <c r="I649" s="52" t="str">
        <f t="shared" si="215"/>
        <v>4.10 - Invoicing / finance</v>
      </c>
      <c r="J649" s="52" t="s">
        <v>1298</v>
      </c>
      <c r="K649" s="52" t="str">
        <f t="shared" si="216"/>
        <v>4.10.3 - Patient access scheme not correctly applied</v>
      </c>
      <c r="L649" s="52"/>
      <c r="M649" s="52" t="str">
        <f t="shared" si="217"/>
        <v/>
      </c>
      <c r="N649" s="56" t="str">
        <f t="shared" si="218"/>
        <v>Patient access scheme not correctly applied</v>
      </c>
      <c r="O649" s="56" t="str">
        <f>Table1[Full Reference Number]&amp;" - "&amp;Table1[Final Code level Name]</f>
        <v>4.10.3 - Patient access scheme not correctly applied</v>
      </c>
      <c r="P649" s="56"/>
      <c r="Q649" s="52" t="s">
        <v>1747</v>
      </c>
      <c r="R649" s="52" t="s">
        <v>47</v>
      </c>
      <c r="S649" s="52" t="s">
        <v>1726</v>
      </c>
      <c r="T649" s="52" t="s">
        <v>1561</v>
      </c>
      <c r="U649" s="52" t="s">
        <v>1561</v>
      </c>
      <c r="V649" s="52" t="s">
        <v>1746</v>
      </c>
      <c r="W649" s="52" t="s">
        <v>1561</v>
      </c>
      <c r="X649" s="52" t="s">
        <v>1746</v>
      </c>
      <c r="Y649" s="52" t="s">
        <v>1561</v>
      </c>
      <c r="Z649" s="52" t="s">
        <v>1746</v>
      </c>
      <c r="AA649" s="52" t="s">
        <v>1561</v>
      </c>
      <c r="AB649" s="52" t="s">
        <v>1746</v>
      </c>
      <c r="AC649" s="52" t="str">
        <f>Table1[[#This Row],[Standard code for all incident types (Y/N)]]</f>
        <v>Yes</v>
      </c>
      <c r="AD649" s="52" t="str">
        <f>Table1[[#This Row],[Standard Opt/Mandatory]]</f>
        <v>Opt</v>
      </c>
      <c r="AE649" s="52" t="s">
        <v>1561</v>
      </c>
      <c r="AF649" s="52" t="s">
        <v>1746</v>
      </c>
      <c r="AG649" s="52"/>
    </row>
    <row r="650" spans="1:33" s="49" customFormat="1" ht="15" customHeight="1" x14ac:dyDescent="0.25">
      <c r="A650" s="52">
        <f t="shared" si="210"/>
        <v>4</v>
      </c>
      <c r="B650" s="52">
        <f t="shared" si="211"/>
        <v>10</v>
      </c>
      <c r="C650" s="52">
        <f t="shared" si="212"/>
        <v>4</v>
      </c>
      <c r="D650" s="52" t="str">
        <f t="shared" si="213"/>
        <v/>
      </c>
      <c r="E650" s="61" t="str">
        <f t="shared" si="209"/>
        <v>4.10.4</v>
      </c>
      <c r="F650" s="52" t="s">
        <v>2695</v>
      </c>
      <c r="G650" s="52" t="str">
        <f t="shared" si="214"/>
        <v>4 - Process based codes</v>
      </c>
      <c r="H650" s="52" t="s">
        <v>2714</v>
      </c>
      <c r="I650" s="52" t="str">
        <f t="shared" si="215"/>
        <v>4.10 - Invoicing / finance</v>
      </c>
      <c r="J650" s="52" t="s">
        <v>1706</v>
      </c>
      <c r="K650" s="52" t="str">
        <f t="shared" si="216"/>
        <v>4.10.4 - Unclassified invoicing/finance failure</v>
      </c>
      <c r="L650" s="52"/>
      <c r="M650" s="52" t="str">
        <f t="shared" si="217"/>
        <v/>
      </c>
      <c r="N650" s="56" t="str">
        <f t="shared" si="218"/>
        <v>Unclassified invoicing/finance failure</v>
      </c>
      <c r="O650" s="56" t="str">
        <f>Table1[Full Reference Number]&amp;" - "&amp;Table1[Final Code level Name]</f>
        <v>4.10.4 - Unclassified invoicing/finance failure</v>
      </c>
      <c r="P650" s="60"/>
      <c r="Q650" s="52" t="s">
        <v>1747</v>
      </c>
      <c r="R650" s="52" t="s">
        <v>47</v>
      </c>
      <c r="S650" s="52" t="s">
        <v>1726</v>
      </c>
      <c r="T650" s="52" t="s">
        <v>1561</v>
      </c>
      <c r="U650" s="52" t="str">
        <f>Table1[[#This Row],[Standard code for all incident types (Y/N)]]</f>
        <v>Yes</v>
      </c>
      <c r="V650" s="52" t="s">
        <v>1726</v>
      </c>
      <c r="W650" s="52" t="str">
        <f>Table1[[#This Row],[Standard code for all incident types (Y/N)]]</f>
        <v>Yes</v>
      </c>
      <c r="X650" s="52" t="str">
        <f>Table1[[#This Row],[Standard Opt/Mandatory]]</f>
        <v>Opt</v>
      </c>
      <c r="Y650" s="52" t="str">
        <f>Table1[[#This Row],[Standard code for all incident types (Y/N)]]</f>
        <v>Yes</v>
      </c>
      <c r="Z650" s="52" t="str">
        <f>Table1[[#This Row],[Standard Opt/Mandatory]]</f>
        <v>Opt</v>
      </c>
      <c r="AA650" s="52" t="str">
        <f>Table1[[#This Row],[Standard code for all incident types (Y/N)]]</f>
        <v>Yes</v>
      </c>
      <c r="AB650" s="52" t="str">
        <f>Table1[[#This Row],[Standard Opt/Mandatory]]</f>
        <v>Opt</v>
      </c>
      <c r="AC650" s="52" t="str">
        <f>Table1[[#This Row],[Standard code for all incident types (Y/N)]]</f>
        <v>Yes</v>
      </c>
      <c r="AD650" s="52" t="str">
        <f>Table1[[#This Row],[Standard Opt/Mandatory]]</f>
        <v>Opt</v>
      </c>
      <c r="AE650" s="52" t="str">
        <f>Table1[[#This Row],[Standard code for all incident types (Y/N)]]</f>
        <v>Yes</v>
      </c>
      <c r="AF650" s="52" t="str">
        <f>Table1[[#This Row],[Standard Opt/Mandatory]]</f>
        <v>Opt</v>
      </c>
      <c r="AG650" s="52"/>
    </row>
    <row r="651" spans="1:33" s="48" customFormat="1" ht="15" customHeight="1" x14ac:dyDescent="0.25">
      <c r="A651" s="52">
        <f t="shared" si="210"/>
        <v>5</v>
      </c>
      <c r="B651" s="52" t="str">
        <f t="shared" si="211"/>
        <v/>
      </c>
      <c r="C651" s="52" t="str">
        <f t="shared" si="212"/>
        <v/>
      </c>
      <c r="D651" s="52" t="str">
        <f t="shared" si="213"/>
        <v/>
      </c>
      <c r="E651" s="61" t="str">
        <f t="shared" si="209"/>
        <v>5</v>
      </c>
      <c r="F651" s="52" t="s">
        <v>2696</v>
      </c>
      <c r="G651" s="52" t="str">
        <f t="shared" si="163"/>
        <v>5 - Root cause codes</v>
      </c>
      <c r="H651" s="52"/>
      <c r="I651" s="52" t="str">
        <f t="shared" si="164"/>
        <v/>
      </c>
      <c r="J651" s="55"/>
      <c r="K651" s="52" t="str">
        <f t="shared" si="165"/>
        <v/>
      </c>
      <c r="L651" s="52"/>
      <c r="M651" s="52" t="str">
        <f t="shared" si="166"/>
        <v/>
      </c>
      <c r="N651" s="56" t="str">
        <f t="shared" si="167"/>
        <v>Root cause codes</v>
      </c>
      <c r="O651" s="56" t="str">
        <f>Table1[Full Reference Number]&amp;" - "&amp;Table1[Final Code level Name]</f>
        <v>5 - Root cause codes</v>
      </c>
      <c r="P651" s="56"/>
      <c r="Q651" s="52" t="s">
        <v>837</v>
      </c>
      <c r="R651" s="52" t="s">
        <v>47</v>
      </c>
      <c r="S651" s="52" t="s">
        <v>1730</v>
      </c>
      <c r="T651" s="52" t="s">
        <v>1561</v>
      </c>
      <c r="U651" s="52" t="str">
        <f>Table1[[#This Row],[Standard code for all incident types (Y/N)]]</f>
        <v>Yes</v>
      </c>
      <c r="V651" s="52" t="str">
        <f>Table1[[#This Row],[Standard Opt/Mandatory]]</f>
        <v>Man unless N/a</v>
      </c>
      <c r="W651" s="52" t="str">
        <f>Table1[[#This Row],[Standard code for all incident types (Y/N)]]</f>
        <v>Yes</v>
      </c>
      <c r="X651" s="52" t="str">
        <f>Table1[[#This Row],[Standard Opt/Mandatory]]</f>
        <v>Man unless N/a</v>
      </c>
      <c r="Y651" s="52" t="str">
        <f>Table1[[#This Row],[Standard code for all incident types (Y/N)]]</f>
        <v>Yes</v>
      </c>
      <c r="Z651" s="52" t="str">
        <f>Table1[[#This Row],[Standard Opt/Mandatory]]</f>
        <v>Man unless N/a</v>
      </c>
      <c r="AA651" s="52" t="str">
        <f>Table1[[#This Row],[Standard code for all incident types (Y/N)]]</f>
        <v>Yes</v>
      </c>
      <c r="AB651" s="52" t="str">
        <f>Table1[[#This Row],[Standard Opt/Mandatory]]</f>
        <v>Man unless N/a</v>
      </c>
      <c r="AC651" s="52" t="str">
        <f>Table1[[#This Row],[Standard code for all incident types (Y/N)]]</f>
        <v>Yes</v>
      </c>
      <c r="AD651" s="52" t="str">
        <f>Table1[[#This Row],[Standard Opt/Mandatory]]</f>
        <v>Man unless N/a</v>
      </c>
      <c r="AE651" s="52" t="str">
        <f>Table1[[#This Row],[Standard code for all incident types (Y/N)]]</f>
        <v>Yes</v>
      </c>
      <c r="AF651" s="52" t="str">
        <f>Table1[[#This Row],[Standard Opt/Mandatory]]</f>
        <v>Man unless N/a</v>
      </c>
      <c r="AG651" s="52"/>
    </row>
    <row r="652" spans="1:33" ht="15" customHeight="1" x14ac:dyDescent="0.25">
      <c r="A652" s="52">
        <f t="shared" si="210"/>
        <v>5</v>
      </c>
      <c r="B652" s="52">
        <f t="shared" si="211"/>
        <v>1</v>
      </c>
      <c r="C652" s="52" t="str">
        <f t="shared" si="212"/>
        <v/>
      </c>
      <c r="D652" s="52" t="str">
        <f t="shared" si="213"/>
        <v/>
      </c>
      <c r="E652" s="61" t="str">
        <f t="shared" si="209"/>
        <v>5.1</v>
      </c>
      <c r="F652" s="52" t="s">
        <v>2696</v>
      </c>
      <c r="G652" s="52" t="str">
        <f t="shared" si="163"/>
        <v>5 - Root cause codes</v>
      </c>
      <c r="H652" s="52" t="s">
        <v>2715</v>
      </c>
      <c r="I652" s="52" t="str">
        <f t="shared" si="164"/>
        <v>5.1 - Work and environment factors</v>
      </c>
      <c r="J652" s="52"/>
      <c r="K652" s="52" t="str">
        <f t="shared" si="165"/>
        <v/>
      </c>
      <c r="L652" s="52"/>
      <c r="M652" s="52" t="str">
        <f t="shared" si="166"/>
        <v/>
      </c>
      <c r="N652" s="56" t="str">
        <f t="shared" si="167"/>
        <v>Work and environment factors</v>
      </c>
      <c r="O652" s="56" t="str">
        <f>Table1[Full Reference Number]&amp;" - "&amp;Table1[Final Code level Name]</f>
        <v>5.1 - Work and environment factors</v>
      </c>
      <c r="P652" s="56"/>
      <c r="Q652" s="52" t="s">
        <v>1747</v>
      </c>
      <c r="R652" s="52" t="s">
        <v>47</v>
      </c>
      <c r="S652" s="52" t="s">
        <v>1726</v>
      </c>
      <c r="T652" s="52" t="s">
        <v>1561</v>
      </c>
      <c r="U652" s="52" t="str">
        <f>Table1[[#This Row],[Standard code for all incident types (Y/N)]]</f>
        <v>Yes</v>
      </c>
      <c r="V652" s="52" t="str">
        <f>Table1[[#This Row],[Standard Opt/Mandatory]]</f>
        <v>Opt</v>
      </c>
      <c r="W652" s="52" t="str">
        <f>Table1[[#This Row],[Standard code for all incident types (Y/N)]]</f>
        <v>Yes</v>
      </c>
      <c r="X652" s="52" t="str">
        <f>Table1[[#This Row],[Standard Opt/Mandatory]]</f>
        <v>Opt</v>
      </c>
      <c r="Y652" s="52" t="str">
        <f>Table1[[#This Row],[Standard code for all incident types (Y/N)]]</f>
        <v>Yes</v>
      </c>
      <c r="Z652" s="52" t="str">
        <f>Table1[[#This Row],[Standard Opt/Mandatory]]</f>
        <v>Opt</v>
      </c>
      <c r="AA652" s="52" t="str">
        <f>Table1[[#This Row],[Standard code for all incident types (Y/N)]]</f>
        <v>Yes</v>
      </c>
      <c r="AB652" s="52" t="str">
        <f>Table1[[#This Row],[Standard Opt/Mandatory]]</f>
        <v>Opt</v>
      </c>
      <c r="AC652" s="52" t="str">
        <f>Table1[[#This Row],[Standard code for all incident types (Y/N)]]</f>
        <v>Yes</v>
      </c>
      <c r="AD652" s="52" t="str">
        <f>Table1[[#This Row],[Standard Opt/Mandatory]]</f>
        <v>Opt</v>
      </c>
      <c r="AE652" s="52" t="str">
        <f>Table1[[#This Row],[Standard code for all incident types (Y/N)]]</f>
        <v>Yes</v>
      </c>
      <c r="AF652" s="52" t="str">
        <f>Table1[[#This Row],[Standard Opt/Mandatory]]</f>
        <v>Opt</v>
      </c>
      <c r="AG652" s="52"/>
    </row>
    <row r="653" spans="1:33" ht="15" customHeight="1" x14ac:dyDescent="0.25">
      <c r="A653" s="52">
        <f t="shared" si="210"/>
        <v>5</v>
      </c>
      <c r="B653" s="52">
        <f t="shared" si="211"/>
        <v>1</v>
      </c>
      <c r="C653" s="52">
        <f t="shared" si="212"/>
        <v>1</v>
      </c>
      <c r="D653" s="52" t="str">
        <f t="shared" si="213"/>
        <v/>
      </c>
      <c r="E653" s="61" t="str">
        <f t="shared" si="209"/>
        <v>5.1.1</v>
      </c>
      <c r="F653" s="52" t="s">
        <v>2696</v>
      </c>
      <c r="G653" s="52" t="str">
        <f t="shared" si="163"/>
        <v>5 - Root cause codes</v>
      </c>
      <c r="H653" s="52" t="s">
        <v>2715</v>
      </c>
      <c r="I653" s="52" t="str">
        <f t="shared" si="164"/>
        <v>5.1 - Work and environment factors</v>
      </c>
      <c r="J653" s="52" t="s">
        <v>1422</v>
      </c>
      <c r="K653" s="52" t="str">
        <f t="shared" si="165"/>
        <v>5.1.1 - Poor workspace layout / insufficient space</v>
      </c>
      <c r="L653" s="52"/>
      <c r="M653" s="52" t="str">
        <f t="shared" si="166"/>
        <v/>
      </c>
      <c r="N653" s="56" t="str">
        <f t="shared" si="167"/>
        <v>Poor workspace layout / insufficient space</v>
      </c>
      <c r="O653" s="56" t="str">
        <f>Table1[Full Reference Number]&amp;" - "&amp;Table1[Final Code level Name]</f>
        <v>5.1.1 - Poor workspace layout / insufficient space</v>
      </c>
      <c r="P653" s="56"/>
      <c r="Q653" s="52" t="s">
        <v>1747</v>
      </c>
      <c r="R653" s="52" t="s">
        <v>47</v>
      </c>
      <c r="S653" s="52" t="s">
        <v>1726</v>
      </c>
      <c r="T653" s="52" t="s">
        <v>1561</v>
      </c>
      <c r="U653" s="52" t="str">
        <f>Table1[[#This Row],[Standard code for all incident types (Y/N)]]</f>
        <v>Yes</v>
      </c>
      <c r="V653" s="52" t="str">
        <f>Table1[[#This Row],[Standard Opt/Mandatory]]</f>
        <v>Opt</v>
      </c>
      <c r="W653" s="52" t="str">
        <f>Table1[[#This Row],[Standard code for all incident types (Y/N)]]</f>
        <v>Yes</v>
      </c>
      <c r="X653" s="52" t="str">
        <f>Table1[[#This Row],[Standard Opt/Mandatory]]</f>
        <v>Opt</v>
      </c>
      <c r="Y653" s="52" t="str">
        <f>Table1[[#This Row],[Standard code for all incident types (Y/N)]]</f>
        <v>Yes</v>
      </c>
      <c r="Z653" s="52" t="str">
        <f>Table1[[#This Row],[Standard Opt/Mandatory]]</f>
        <v>Opt</v>
      </c>
      <c r="AA653" s="52" t="str">
        <f>Table1[[#This Row],[Standard code for all incident types (Y/N)]]</f>
        <v>Yes</v>
      </c>
      <c r="AB653" s="52" t="str">
        <f>Table1[[#This Row],[Standard Opt/Mandatory]]</f>
        <v>Opt</v>
      </c>
      <c r="AC653" s="52" t="str">
        <f>Table1[[#This Row],[Standard code for all incident types (Y/N)]]</f>
        <v>Yes</v>
      </c>
      <c r="AD653" s="52" t="str">
        <f>Table1[[#This Row],[Standard Opt/Mandatory]]</f>
        <v>Opt</v>
      </c>
      <c r="AE653" s="52" t="str">
        <f>Table1[[#This Row],[Standard code for all incident types (Y/N)]]</f>
        <v>Yes</v>
      </c>
      <c r="AF653" s="52" t="str">
        <f>Table1[[#This Row],[Standard Opt/Mandatory]]</f>
        <v>Opt</v>
      </c>
      <c r="AG653" s="52"/>
    </row>
    <row r="654" spans="1:33" ht="15" customHeight="1" x14ac:dyDescent="0.25">
      <c r="A654" s="52">
        <f t="shared" si="210"/>
        <v>5</v>
      </c>
      <c r="B654" s="52">
        <f t="shared" si="211"/>
        <v>1</v>
      </c>
      <c r="C654" s="52">
        <f t="shared" si="212"/>
        <v>2</v>
      </c>
      <c r="D654" s="52" t="str">
        <f t="shared" si="213"/>
        <v/>
      </c>
      <c r="E654" s="61" t="str">
        <f t="shared" si="209"/>
        <v>5.1.2</v>
      </c>
      <c r="F654" s="52" t="s">
        <v>2696</v>
      </c>
      <c r="G654" s="52" t="str">
        <f t="shared" si="163"/>
        <v>5 - Root cause codes</v>
      </c>
      <c r="H654" s="52" t="s">
        <v>2715</v>
      </c>
      <c r="I654" s="52" t="str">
        <f t="shared" si="164"/>
        <v>5.1 - Work and environment factors</v>
      </c>
      <c r="J654" s="52" t="s">
        <v>1423</v>
      </c>
      <c r="K654" s="52" t="str">
        <f t="shared" si="165"/>
        <v>5.1.2 - Unsuitable environmental conditions (e.g. noise, heat, light, cleanliness, distractions, interruptions)</v>
      </c>
      <c r="L654" s="52"/>
      <c r="M654" s="52" t="str">
        <f t="shared" si="166"/>
        <v/>
      </c>
      <c r="N654" s="56" t="str">
        <f t="shared" si="167"/>
        <v>Unsuitable environmental conditions (e.g. noise, heat, light, cleanliness, distractions, interruptions)</v>
      </c>
      <c r="O654" s="56" t="str">
        <f>Table1[Full Reference Number]&amp;" - "&amp;Table1[Final Code level Name]</f>
        <v>5.1.2 - Unsuitable environmental conditions (e.g. noise, heat, light, cleanliness, distractions, interruptions)</v>
      </c>
      <c r="P654" s="56"/>
      <c r="Q654" s="52" t="s">
        <v>1747</v>
      </c>
      <c r="R654" s="52" t="s">
        <v>47</v>
      </c>
      <c r="S654" s="52" t="s">
        <v>1726</v>
      </c>
      <c r="T654" s="52" t="s">
        <v>1561</v>
      </c>
      <c r="U654" s="52" t="str">
        <f>Table1[[#This Row],[Standard code for all incident types (Y/N)]]</f>
        <v>Yes</v>
      </c>
      <c r="V654" s="52" t="str">
        <f>Table1[[#This Row],[Standard Opt/Mandatory]]</f>
        <v>Opt</v>
      </c>
      <c r="W654" s="52" t="str">
        <f>Table1[[#This Row],[Standard code for all incident types (Y/N)]]</f>
        <v>Yes</v>
      </c>
      <c r="X654" s="52" t="str">
        <f>Table1[[#This Row],[Standard Opt/Mandatory]]</f>
        <v>Opt</v>
      </c>
      <c r="Y654" s="52" t="str">
        <f>Table1[[#This Row],[Standard code for all incident types (Y/N)]]</f>
        <v>Yes</v>
      </c>
      <c r="Z654" s="52" t="str">
        <f>Table1[[#This Row],[Standard Opt/Mandatory]]</f>
        <v>Opt</v>
      </c>
      <c r="AA654" s="52" t="str">
        <f>Table1[[#This Row],[Standard code for all incident types (Y/N)]]</f>
        <v>Yes</v>
      </c>
      <c r="AB654" s="52" t="str">
        <f>Table1[[#This Row],[Standard Opt/Mandatory]]</f>
        <v>Opt</v>
      </c>
      <c r="AC654" s="52" t="str">
        <f>Table1[[#This Row],[Standard code for all incident types (Y/N)]]</f>
        <v>Yes</v>
      </c>
      <c r="AD654" s="52" t="str">
        <f>Table1[[#This Row],[Standard Opt/Mandatory]]</f>
        <v>Opt</v>
      </c>
      <c r="AE654" s="52" t="str">
        <f>Table1[[#This Row],[Standard code for all incident types (Y/N)]]</f>
        <v>Yes</v>
      </c>
      <c r="AF654" s="52" t="str">
        <f>Table1[[#This Row],[Standard Opt/Mandatory]]</f>
        <v>Opt</v>
      </c>
      <c r="AG654" s="52"/>
    </row>
    <row r="655" spans="1:33" ht="15" customHeight="1" x14ac:dyDescent="0.25">
      <c r="A655" s="52">
        <f t="shared" si="210"/>
        <v>5</v>
      </c>
      <c r="B655" s="52">
        <f t="shared" si="211"/>
        <v>1</v>
      </c>
      <c r="C655" s="52">
        <f t="shared" si="212"/>
        <v>3</v>
      </c>
      <c r="D655" s="52" t="str">
        <f t="shared" si="213"/>
        <v/>
      </c>
      <c r="E655" s="61" t="str">
        <f t="shared" si="209"/>
        <v>5.1.3</v>
      </c>
      <c r="F655" s="52" t="s">
        <v>2696</v>
      </c>
      <c r="G655" s="52" t="str">
        <f t="shared" si="163"/>
        <v>5 - Root cause codes</v>
      </c>
      <c r="H655" s="52" t="s">
        <v>2715</v>
      </c>
      <c r="I655" s="52" t="str">
        <f t="shared" si="164"/>
        <v>5.1 - Work and environment factors</v>
      </c>
      <c r="J655" s="52" t="s">
        <v>1424</v>
      </c>
      <c r="K655" s="52" t="str">
        <f t="shared" si="165"/>
        <v>5.1.3 - Workload and hours of work</v>
      </c>
      <c r="L655" s="52"/>
      <c r="M655" s="52" t="str">
        <f t="shared" si="166"/>
        <v/>
      </c>
      <c r="N655" s="56" t="str">
        <f t="shared" si="167"/>
        <v>Workload and hours of work</v>
      </c>
      <c r="O655" s="56" t="str">
        <f>Table1[Full Reference Number]&amp;" - "&amp;Table1[Final Code level Name]</f>
        <v>5.1.3 - Workload and hours of work</v>
      </c>
      <c r="P655" s="56"/>
      <c r="Q655" s="52" t="s">
        <v>1747</v>
      </c>
      <c r="R655" s="52" t="s">
        <v>47</v>
      </c>
      <c r="S655" s="52" t="s">
        <v>1726</v>
      </c>
      <c r="T655" s="52" t="s">
        <v>1561</v>
      </c>
      <c r="U655" s="52" t="str">
        <f>Table1[[#This Row],[Standard code for all incident types (Y/N)]]</f>
        <v>Yes</v>
      </c>
      <c r="V655" s="52" t="str">
        <f>Table1[[#This Row],[Standard Opt/Mandatory]]</f>
        <v>Opt</v>
      </c>
      <c r="W655" s="52" t="str">
        <f>Table1[[#This Row],[Standard code for all incident types (Y/N)]]</f>
        <v>Yes</v>
      </c>
      <c r="X655" s="52" t="str">
        <f>Table1[[#This Row],[Standard Opt/Mandatory]]</f>
        <v>Opt</v>
      </c>
      <c r="Y655" s="52" t="str">
        <f>Table1[[#This Row],[Standard code for all incident types (Y/N)]]</f>
        <v>Yes</v>
      </c>
      <c r="Z655" s="52" t="str">
        <f>Table1[[#This Row],[Standard Opt/Mandatory]]</f>
        <v>Opt</v>
      </c>
      <c r="AA655" s="52" t="str">
        <f>Table1[[#This Row],[Standard code for all incident types (Y/N)]]</f>
        <v>Yes</v>
      </c>
      <c r="AB655" s="52" t="str">
        <f>Table1[[#This Row],[Standard Opt/Mandatory]]</f>
        <v>Opt</v>
      </c>
      <c r="AC655" s="52" t="str">
        <f>Table1[[#This Row],[Standard code for all incident types (Y/N)]]</f>
        <v>Yes</v>
      </c>
      <c r="AD655" s="52" t="str">
        <f>Table1[[#This Row],[Standard Opt/Mandatory]]</f>
        <v>Opt</v>
      </c>
      <c r="AE655" s="52" t="str">
        <f>Table1[[#This Row],[Standard code for all incident types (Y/N)]]</f>
        <v>Yes</v>
      </c>
      <c r="AF655" s="52" t="str">
        <f>Table1[[#This Row],[Standard Opt/Mandatory]]</f>
        <v>Opt</v>
      </c>
      <c r="AG655" s="52"/>
    </row>
    <row r="656" spans="1:33" ht="15" customHeight="1" x14ac:dyDescent="0.25">
      <c r="A656" s="52">
        <f t="shared" si="210"/>
        <v>5</v>
      </c>
      <c r="B656" s="52">
        <f t="shared" si="211"/>
        <v>1</v>
      </c>
      <c r="C656" s="52">
        <f t="shared" si="212"/>
        <v>4</v>
      </c>
      <c r="D656" s="52" t="str">
        <f t="shared" si="213"/>
        <v/>
      </c>
      <c r="E656" s="61" t="str">
        <f t="shared" si="209"/>
        <v>5.1.4</v>
      </c>
      <c r="F656" s="52" t="s">
        <v>2696</v>
      </c>
      <c r="G656" s="52" t="str">
        <f t="shared" si="163"/>
        <v>5 - Root cause codes</v>
      </c>
      <c r="H656" s="52" t="s">
        <v>2715</v>
      </c>
      <c r="I656" s="52" t="str">
        <f t="shared" si="164"/>
        <v>5.1 - Work and environment factors</v>
      </c>
      <c r="J656" s="52" t="s">
        <v>1425</v>
      </c>
      <c r="K656" s="52" t="str">
        <f t="shared" si="165"/>
        <v>5.1.4 - Time pressures</v>
      </c>
      <c r="L656" s="52"/>
      <c r="M656" s="52" t="str">
        <f t="shared" si="166"/>
        <v/>
      </c>
      <c r="N656" s="56" t="str">
        <f t="shared" si="167"/>
        <v>Time pressures</v>
      </c>
      <c r="O656" s="56" t="str">
        <f>Table1[Full Reference Number]&amp;" - "&amp;Table1[Final Code level Name]</f>
        <v>5.1.4 - Time pressures</v>
      </c>
      <c r="P656" s="56"/>
      <c r="Q656" s="52" t="s">
        <v>1747</v>
      </c>
      <c r="R656" s="52" t="s">
        <v>47</v>
      </c>
      <c r="S656" s="52" t="s">
        <v>1726</v>
      </c>
      <c r="T656" s="52" t="s">
        <v>1561</v>
      </c>
      <c r="U656" s="52" t="str">
        <f>Table1[[#This Row],[Standard code for all incident types (Y/N)]]</f>
        <v>Yes</v>
      </c>
      <c r="V656" s="52" t="str">
        <f>Table1[[#This Row],[Standard Opt/Mandatory]]</f>
        <v>Opt</v>
      </c>
      <c r="W656" s="52" t="str">
        <f>Table1[[#This Row],[Standard code for all incident types (Y/N)]]</f>
        <v>Yes</v>
      </c>
      <c r="X656" s="52" t="str">
        <f>Table1[[#This Row],[Standard Opt/Mandatory]]</f>
        <v>Opt</v>
      </c>
      <c r="Y656" s="52" t="str">
        <f>Table1[[#This Row],[Standard code for all incident types (Y/N)]]</f>
        <v>Yes</v>
      </c>
      <c r="Z656" s="52" t="str">
        <f>Table1[[#This Row],[Standard Opt/Mandatory]]</f>
        <v>Opt</v>
      </c>
      <c r="AA656" s="52" t="str">
        <f>Table1[[#This Row],[Standard code for all incident types (Y/N)]]</f>
        <v>Yes</v>
      </c>
      <c r="AB656" s="52" t="str">
        <f>Table1[[#This Row],[Standard Opt/Mandatory]]</f>
        <v>Opt</v>
      </c>
      <c r="AC656" s="52" t="str">
        <f>Table1[[#This Row],[Standard code for all incident types (Y/N)]]</f>
        <v>Yes</v>
      </c>
      <c r="AD656" s="52" t="str">
        <f>Table1[[#This Row],[Standard Opt/Mandatory]]</f>
        <v>Opt</v>
      </c>
      <c r="AE656" s="52" t="str">
        <f>Table1[[#This Row],[Standard code for all incident types (Y/N)]]</f>
        <v>Yes</v>
      </c>
      <c r="AF656" s="52" t="str">
        <f>Table1[[#This Row],[Standard Opt/Mandatory]]</f>
        <v>Opt</v>
      </c>
      <c r="AG656" s="52"/>
    </row>
    <row r="657" spans="1:33" ht="15" customHeight="1" x14ac:dyDescent="0.25">
      <c r="A657" s="52">
        <f t="shared" si="210"/>
        <v>5</v>
      </c>
      <c r="B657" s="52">
        <f t="shared" si="211"/>
        <v>1</v>
      </c>
      <c r="C657" s="52">
        <f t="shared" si="212"/>
        <v>5</v>
      </c>
      <c r="D657" s="52" t="str">
        <f t="shared" si="213"/>
        <v/>
      </c>
      <c r="E657" s="61" t="str">
        <f t="shared" ref="E657:E720" si="219">A657&amp;IF(B657="","","."&amp;B657)&amp;IF(C657="","","."&amp;C657)&amp;IF(D657="","","."&amp;D657)</f>
        <v>5.1.5</v>
      </c>
      <c r="F657" s="52" t="s">
        <v>2696</v>
      </c>
      <c r="G657" s="52" t="str">
        <f t="shared" si="163"/>
        <v>5 - Root cause codes</v>
      </c>
      <c r="H657" s="52" t="s">
        <v>2715</v>
      </c>
      <c r="I657" s="52" t="str">
        <f t="shared" si="164"/>
        <v>5.1 - Work and environment factors</v>
      </c>
      <c r="J657" s="52" t="s">
        <v>1426</v>
      </c>
      <c r="K657" s="52" t="str">
        <f t="shared" si="165"/>
        <v>5.1.5 - Poor/excess administration</v>
      </c>
      <c r="L657" s="52"/>
      <c r="M657" s="52" t="str">
        <f t="shared" si="166"/>
        <v/>
      </c>
      <c r="N657" s="56" t="str">
        <f t="shared" si="167"/>
        <v>Poor/excess administration</v>
      </c>
      <c r="O657" s="56" t="str">
        <f>Table1[Full Reference Number]&amp;" - "&amp;Table1[Final Code level Name]</f>
        <v>5.1.5 - Poor/excess administration</v>
      </c>
      <c r="P657" s="56"/>
      <c r="Q657" s="52" t="s">
        <v>1747</v>
      </c>
      <c r="R657" s="52" t="s">
        <v>47</v>
      </c>
      <c r="S657" s="52" t="s">
        <v>1726</v>
      </c>
      <c r="T657" s="52" t="s">
        <v>1561</v>
      </c>
      <c r="U657" s="52" t="str">
        <f>Table1[[#This Row],[Standard code for all incident types (Y/N)]]</f>
        <v>Yes</v>
      </c>
      <c r="V657" s="52" t="str">
        <f>Table1[[#This Row],[Standard Opt/Mandatory]]</f>
        <v>Opt</v>
      </c>
      <c r="W657" s="52" t="str">
        <f>Table1[[#This Row],[Standard code for all incident types (Y/N)]]</f>
        <v>Yes</v>
      </c>
      <c r="X657" s="52" t="str">
        <f>Table1[[#This Row],[Standard Opt/Mandatory]]</f>
        <v>Opt</v>
      </c>
      <c r="Y657" s="52" t="str">
        <f>Table1[[#This Row],[Standard code for all incident types (Y/N)]]</f>
        <v>Yes</v>
      </c>
      <c r="Z657" s="52" t="str">
        <f>Table1[[#This Row],[Standard Opt/Mandatory]]</f>
        <v>Opt</v>
      </c>
      <c r="AA657" s="52" t="str">
        <f>Table1[[#This Row],[Standard code for all incident types (Y/N)]]</f>
        <v>Yes</v>
      </c>
      <c r="AB657" s="52" t="str">
        <f>Table1[[#This Row],[Standard Opt/Mandatory]]</f>
        <v>Opt</v>
      </c>
      <c r="AC657" s="52" t="str">
        <f>Table1[[#This Row],[Standard code for all incident types (Y/N)]]</f>
        <v>Yes</v>
      </c>
      <c r="AD657" s="52" t="str">
        <f>Table1[[#This Row],[Standard Opt/Mandatory]]</f>
        <v>Opt</v>
      </c>
      <c r="AE657" s="52" t="str">
        <f>Table1[[#This Row],[Standard code for all incident types (Y/N)]]</f>
        <v>Yes</v>
      </c>
      <c r="AF657" s="52" t="str">
        <f>Table1[[#This Row],[Standard Opt/Mandatory]]</f>
        <v>Opt</v>
      </c>
      <c r="AG657" s="52"/>
    </row>
    <row r="658" spans="1:33" ht="15" customHeight="1" x14ac:dyDescent="0.25">
      <c r="A658" s="52">
        <f t="shared" si="210"/>
        <v>5</v>
      </c>
      <c r="B658" s="52">
        <f t="shared" si="211"/>
        <v>2</v>
      </c>
      <c r="C658" s="52" t="str">
        <f t="shared" si="212"/>
        <v/>
      </c>
      <c r="D658" s="52" t="str">
        <f t="shared" si="213"/>
        <v/>
      </c>
      <c r="E658" s="61" t="str">
        <f t="shared" si="219"/>
        <v>5.2</v>
      </c>
      <c r="F658" s="52" t="s">
        <v>2696</v>
      </c>
      <c r="G658" s="52" t="str">
        <f t="shared" si="163"/>
        <v>5 - Root cause codes</v>
      </c>
      <c r="H658" s="52" t="s">
        <v>1427</v>
      </c>
      <c r="I658" s="52" t="str">
        <f t="shared" si="164"/>
        <v>5.2 - Equipment and resource factors</v>
      </c>
      <c r="J658" s="52"/>
      <c r="K658" s="52" t="str">
        <f t="shared" si="165"/>
        <v/>
      </c>
      <c r="L658" s="52"/>
      <c r="M658" s="52" t="str">
        <f t="shared" si="166"/>
        <v/>
      </c>
      <c r="N658" s="56" t="str">
        <f t="shared" si="167"/>
        <v>Equipment and resource factors</v>
      </c>
      <c r="O658" s="56" t="str">
        <f>Table1[Full Reference Number]&amp;" - "&amp;Table1[Final Code level Name]</f>
        <v>5.2 - Equipment and resource factors</v>
      </c>
      <c r="P658" s="56"/>
      <c r="Q658" s="52" t="s">
        <v>1747</v>
      </c>
      <c r="R658" s="52" t="s">
        <v>47</v>
      </c>
      <c r="S658" s="52" t="s">
        <v>1726</v>
      </c>
      <c r="T658" s="52" t="s">
        <v>1561</v>
      </c>
      <c r="U658" s="52" t="str">
        <f>Table1[[#This Row],[Standard code for all incident types (Y/N)]]</f>
        <v>Yes</v>
      </c>
      <c r="V658" s="52" t="str">
        <f>Table1[[#This Row],[Standard Opt/Mandatory]]</f>
        <v>Opt</v>
      </c>
      <c r="W658" s="52" t="str">
        <f>Table1[[#This Row],[Standard code for all incident types (Y/N)]]</f>
        <v>Yes</v>
      </c>
      <c r="X658" s="52" t="str">
        <f>Table1[[#This Row],[Standard Opt/Mandatory]]</f>
        <v>Opt</v>
      </c>
      <c r="Y658" s="52" t="str">
        <f>Table1[[#This Row],[Standard code for all incident types (Y/N)]]</f>
        <v>Yes</v>
      </c>
      <c r="Z658" s="52" t="str">
        <f>Table1[[#This Row],[Standard Opt/Mandatory]]</f>
        <v>Opt</v>
      </c>
      <c r="AA658" s="52" t="str">
        <f>Table1[[#This Row],[Standard code for all incident types (Y/N)]]</f>
        <v>Yes</v>
      </c>
      <c r="AB658" s="52" t="str">
        <f>Table1[[#This Row],[Standard Opt/Mandatory]]</f>
        <v>Opt</v>
      </c>
      <c r="AC658" s="52" t="str">
        <f>Table1[[#This Row],[Standard code for all incident types (Y/N)]]</f>
        <v>Yes</v>
      </c>
      <c r="AD658" s="52" t="str">
        <f>Table1[[#This Row],[Standard Opt/Mandatory]]</f>
        <v>Opt</v>
      </c>
      <c r="AE658" s="52" t="str">
        <f>Table1[[#This Row],[Standard code for all incident types (Y/N)]]</f>
        <v>Yes</v>
      </c>
      <c r="AF658" s="52" t="str">
        <f>Table1[[#This Row],[Standard Opt/Mandatory]]</f>
        <v>Opt</v>
      </c>
      <c r="AG658" s="52"/>
    </row>
    <row r="659" spans="1:33" ht="15" customHeight="1" x14ac:dyDescent="0.25">
      <c r="A659" s="52">
        <f t="shared" si="210"/>
        <v>5</v>
      </c>
      <c r="B659" s="52">
        <f t="shared" si="211"/>
        <v>2</v>
      </c>
      <c r="C659" s="52">
        <f t="shared" si="212"/>
        <v>1</v>
      </c>
      <c r="D659" s="52" t="str">
        <f t="shared" si="213"/>
        <v/>
      </c>
      <c r="E659" s="61" t="str">
        <f t="shared" si="219"/>
        <v>5.2.1</v>
      </c>
      <c r="F659" s="52" t="s">
        <v>2696</v>
      </c>
      <c r="G659" s="52" t="str">
        <f t="shared" si="163"/>
        <v>5 - Root cause codes</v>
      </c>
      <c r="H659" s="52" t="s">
        <v>1427</v>
      </c>
      <c r="I659" s="52" t="str">
        <f t="shared" si="164"/>
        <v>5.2 - Equipment and resource factors</v>
      </c>
      <c r="J659" s="52" t="s">
        <v>1428</v>
      </c>
      <c r="K659" s="52" t="str">
        <f t="shared" si="165"/>
        <v>5.2.1 - Poor design (e.g. unclear displays, equipment difficult to use)</v>
      </c>
      <c r="L659" s="52"/>
      <c r="M659" s="52" t="str">
        <f t="shared" si="166"/>
        <v/>
      </c>
      <c r="N659" s="56" t="str">
        <f t="shared" si="167"/>
        <v>Poor design (e.g. unclear displays, equipment difficult to use)</v>
      </c>
      <c r="O659" s="56" t="str">
        <f>Table1[Full Reference Number]&amp;" - "&amp;Table1[Final Code level Name]</f>
        <v>5.2.1 - Poor design (e.g. unclear displays, equipment difficult to use)</v>
      </c>
      <c r="P659" s="56"/>
      <c r="Q659" s="52" t="s">
        <v>1747</v>
      </c>
      <c r="R659" s="52" t="s">
        <v>47</v>
      </c>
      <c r="S659" s="52" t="s">
        <v>1726</v>
      </c>
      <c r="T659" s="52" t="s">
        <v>1561</v>
      </c>
      <c r="U659" s="52" t="str">
        <f>Table1[[#This Row],[Standard code for all incident types (Y/N)]]</f>
        <v>Yes</v>
      </c>
      <c r="V659" s="52" t="str">
        <f>Table1[[#This Row],[Standard Opt/Mandatory]]</f>
        <v>Opt</v>
      </c>
      <c r="W659" s="52" t="str">
        <f>Table1[[#This Row],[Standard code for all incident types (Y/N)]]</f>
        <v>Yes</v>
      </c>
      <c r="X659" s="52" t="str">
        <f>Table1[[#This Row],[Standard Opt/Mandatory]]</f>
        <v>Opt</v>
      </c>
      <c r="Y659" s="52" t="str">
        <f>Table1[[#This Row],[Standard code for all incident types (Y/N)]]</f>
        <v>Yes</v>
      </c>
      <c r="Z659" s="52" t="str">
        <f>Table1[[#This Row],[Standard Opt/Mandatory]]</f>
        <v>Opt</v>
      </c>
      <c r="AA659" s="52" t="str">
        <f>Table1[[#This Row],[Standard code for all incident types (Y/N)]]</f>
        <v>Yes</v>
      </c>
      <c r="AB659" s="52" t="str">
        <f>Table1[[#This Row],[Standard Opt/Mandatory]]</f>
        <v>Opt</v>
      </c>
      <c r="AC659" s="52" t="str">
        <f>Table1[[#This Row],[Standard code for all incident types (Y/N)]]</f>
        <v>Yes</v>
      </c>
      <c r="AD659" s="52" t="str">
        <f>Table1[[#This Row],[Standard Opt/Mandatory]]</f>
        <v>Opt</v>
      </c>
      <c r="AE659" s="52" t="str">
        <f>Table1[[#This Row],[Standard code for all incident types (Y/N)]]</f>
        <v>Yes</v>
      </c>
      <c r="AF659" s="52" t="str">
        <f>Table1[[#This Row],[Standard Opt/Mandatory]]</f>
        <v>Opt</v>
      </c>
      <c r="AG659" s="52"/>
    </row>
    <row r="660" spans="1:33" ht="15" customHeight="1" x14ac:dyDescent="0.25">
      <c r="A660" s="52">
        <f t="shared" si="210"/>
        <v>5</v>
      </c>
      <c r="B660" s="52">
        <f t="shared" si="211"/>
        <v>2</v>
      </c>
      <c r="C660" s="52">
        <f t="shared" si="212"/>
        <v>2</v>
      </c>
      <c r="D660" s="52" t="str">
        <f t="shared" si="213"/>
        <v/>
      </c>
      <c r="E660" s="61" t="str">
        <f t="shared" si="219"/>
        <v>5.2.2</v>
      </c>
      <c r="F660" s="52" t="s">
        <v>2696</v>
      </c>
      <c r="G660" s="52" t="str">
        <f t="shared" si="163"/>
        <v>5 - Root cause codes</v>
      </c>
      <c r="H660" s="52" t="s">
        <v>1427</v>
      </c>
      <c r="I660" s="52" t="str">
        <f t="shared" si="164"/>
        <v>5.2 - Equipment and resource factors</v>
      </c>
      <c r="J660" s="52" t="s">
        <v>1429</v>
      </c>
      <c r="K660" s="52" t="str">
        <f t="shared" si="165"/>
        <v>5.2.2 - Insufficient equipment</v>
      </c>
      <c r="L660" s="52"/>
      <c r="M660" s="52" t="str">
        <f t="shared" si="166"/>
        <v/>
      </c>
      <c r="N660" s="56" t="str">
        <f t="shared" si="167"/>
        <v>Insufficient equipment</v>
      </c>
      <c r="O660" s="56" t="str">
        <f>Table1[Full Reference Number]&amp;" - "&amp;Table1[Final Code level Name]</f>
        <v>5.2.2 - Insufficient equipment</v>
      </c>
      <c r="P660" s="56"/>
      <c r="Q660" s="52" t="s">
        <v>1747</v>
      </c>
      <c r="R660" s="52" t="s">
        <v>47</v>
      </c>
      <c r="S660" s="52" t="s">
        <v>1726</v>
      </c>
      <c r="T660" s="52" t="s">
        <v>1561</v>
      </c>
      <c r="U660" s="52" t="str">
        <f>Table1[[#This Row],[Standard code for all incident types (Y/N)]]</f>
        <v>Yes</v>
      </c>
      <c r="V660" s="52" t="str">
        <f>Table1[[#This Row],[Standard Opt/Mandatory]]</f>
        <v>Opt</v>
      </c>
      <c r="W660" s="52" t="str">
        <f>Table1[[#This Row],[Standard code for all incident types (Y/N)]]</f>
        <v>Yes</v>
      </c>
      <c r="X660" s="52" t="str">
        <f>Table1[[#This Row],[Standard Opt/Mandatory]]</f>
        <v>Opt</v>
      </c>
      <c r="Y660" s="52" t="str">
        <f>Table1[[#This Row],[Standard code for all incident types (Y/N)]]</f>
        <v>Yes</v>
      </c>
      <c r="Z660" s="52" t="str">
        <f>Table1[[#This Row],[Standard Opt/Mandatory]]</f>
        <v>Opt</v>
      </c>
      <c r="AA660" s="52" t="str">
        <f>Table1[[#This Row],[Standard code for all incident types (Y/N)]]</f>
        <v>Yes</v>
      </c>
      <c r="AB660" s="52" t="str">
        <f>Table1[[#This Row],[Standard Opt/Mandatory]]</f>
        <v>Opt</v>
      </c>
      <c r="AC660" s="52" t="str">
        <f>Table1[[#This Row],[Standard code for all incident types (Y/N)]]</f>
        <v>Yes</v>
      </c>
      <c r="AD660" s="52" t="str">
        <f>Table1[[#This Row],[Standard Opt/Mandatory]]</f>
        <v>Opt</v>
      </c>
      <c r="AE660" s="52" t="str">
        <f>Table1[[#This Row],[Standard code for all incident types (Y/N)]]</f>
        <v>Yes</v>
      </c>
      <c r="AF660" s="52" t="str">
        <f>Table1[[#This Row],[Standard Opt/Mandatory]]</f>
        <v>Opt</v>
      </c>
      <c r="AG660" s="52"/>
    </row>
    <row r="661" spans="1:33" ht="15" customHeight="1" x14ac:dyDescent="0.25">
      <c r="A661" s="52">
        <f t="shared" si="210"/>
        <v>5</v>
      </c>
      <c r="B661" s="52">
        <f t="shared" si="211"/>
        <v>2</v>
      </c>
      <c r="C661" s="52">
        <f t="shared" si="212"/>
        <v>3</v>
      </c>
      <c r="D661" s="52" t="str">
        <f t="shared" si="213"/>
        <v/>
      </c>
      <c r="E661" s="61" t="str">
        <f t="shared" si="219"/>
        <v>5.2.3</v>
      </c>
      <c r="F661" s="52" t="s">
        <v>2696</v>
      </c>
      <c r="G661" s="52" t="str">
        <f t="shared" si="163"/>
        <v>5 - Root cause codes</v>
      </c>
      <c r="H661" s="52" t="s">
        <v>1427</v>
      </c>
      <c r="I661" s="52" t="str">
        <f t="shared" si="164"/>
        <v>5.2 - Equipment and resource factors</v>
      </c>
      <c r="J661" s="52" t="s">
        <v>1430</v>
      </c>
      <c r="K661" s="52" t="str">
        <f t="shared" si="165"/>
        <v>5.2.3 - Wrong type of equipment / correct equipment not available</v>
      </c>
      <c r="L661" s="52"/>
      <c r="M661" s="52" t="str">
        <f t="shared" si="166"/>
        <v/>
      </c>
      <c r="N661" s="56" t="str">
        <f t="shared" si="167"/>
        <v>Wrong type of equipment / correct equipment not available</v>
      </c>
      <c r="O661" s="56" t="str">
        <f>Table1[Full Reference Number]&amp;" - "&amp;Table1[Final Code level Name]</f>
        <v>5.2.3 - Wrong type of equipment / correct equipment not available</v>
      </c>
      <c r="P661" s="56"/>
      <c r="Q661" s="52" t="s">
        <v>1747</v>
      </c>
      <c r="R661" s="52" t="s">
        <v>47</v>
      </c>
      <c r="S661" s="52" t="s">
        <v>1726</v>
      </c>
      <c r="T661" s="52" t="s">
        <v>1561</v>
      </c>
      <c r="U661" s="52" t="str">
        <f>Table1[[#This Row],[Standard code for all incident types (Y/N)]]</f>
        <v>Yes</v>
      </c>
      <c r="V661" s="52" t="str">
        <f>Table1[[#This Row],[Standard Opt/Mandatory]]</f>
        <v>Opt</v>
      </c>
      <c r="W661" s="52" t="str">
        <f>Table1[[#This Row],[Standard code for all incident types (Y/N)]]</f>
        <v>Yes</v>
      </c>
      <c r="X661" s="52" t="str">
        <f>Table1[[#This Row],[Standard Opt/Mandatory]]</f>
        <v>Opt</v>
      </c>
      <c r="Y661" s="52" t="str">
        <f>Table1[[#This Row],[Standard code for all incident types (Y/N)]]</f>
        <v>Yes</v>
      </c>
      <c r="Z661" s="52" t="str">
        <f>Table1[[#This Row],[Standard Opt/Mandatory]]</f>
        <v>Opt</v>
      </c>
      <c r="AA661" s="52" t="str">
        <f>Table1[[#This Row],[Standard code for all incident types (Y/N)]]</f>
        <v>Yes</v>
      </c>
      <c r="AB661" s="52" t="str">
        <f>Table1[[#This Row],[Standard Opt/Mandatory]]</f>
        <v>Opt</v>
      </c>
      <c r="AC661" s="52" t="str">
        <f>Table1[[#This Row],[Standard code for all incident types (Y/N)]]</f>
        <v>Yes</v>
      </c>
      <c r="AD661" s="52" t="str">
        <f>Table1[[#This Row],[Standard Opt/Mandatory]]</f>
        <v>Opt</v>
      </c>
      <c r="AE661" s="52" t="str">
        <f>Table1[[#This Row],[Standard code for all incident types (Y/N)]]</f>
        <v>Yes</v>
      </c>
      <c r="AF661" s="52" t="str">
        <f>Table1[[#This Row],[Standard Opt/Mandatory]]</f>
        <v>Opt</v>
      </c>
      <c r="AG661" s="52"/>
    </row>
    <row r="662" spans="1:33" ht="15" customHeight="1" x14ac:dyDescent="0.25">
      <c r="A662" s="52">
        <f t="shared" si="210"/>
        <v>5</v>
      </c>
      <c r="B662" s="52">
        <f t="shared" si="211"/>
        <v>2</v>
      </c>
      <c r="C662" s="52">
        <f t="shared" si="212"/>
        <v>4</v>
      </c>
      <c r="D662" s="52" t="str">
        <f t="shared" si="213"/>
        <v/>
      </c>
      <c r="E662" s="61" t="str">
        <f t="shared" si="219"/>
        <v>5.2.4</v>
      </c>
      <c r="F662" s="52" t="s">
        <v>2696</v>
      </c>
      <c r="G662" s="52" t="str">
        <f t="shared" si="163"/>
        <v>5 - Root cause codes</v>
      </c>
      <c r="H662" s="52" t="s">
        <v>1427</v>
      </c>
      <c r="I662" s="52" t="str">
        <f t="shared" si="164"/>
        <v>5.2 - Equipment and resource factors</v>
      </c>
      <c r="J662" s="52" t="s">
        <v>1431</v>
      </c>
      <c r="K662" s="52" t="str">
        <f t="shared" si="165"/>
        <v>5.2.4 - Maintenance / calibration</v>
      </c>
      <c r="L662" s="52"/>
      <c r="M662" s="52" t="str">
        <f t="shared" si="166"/>
        <v/>
      </c>
      <c r="N662" s="56" t="str">
        <f t="shared" si="167"/>
        <v>Maintenance / calibration</v>
      </c>
      <c r="O662" s="56" t="str">
        <f>Table1[Full Reference Number]&amp;" - "&amp;Table1[Final Code level Name]</f>
        <v>5.2.4 - Maintenance / calibration</v>
      </c>
      <c r="P662" s="56"/>
      <c r="Q662" s="52" t="s">
        <v>1747</v>
      </c>
      <c r="R662" s="52" t="s">
        <v>47</v>
      </c>
      <c r="S662" s="52" t="s">
        <v>1726</v>
      </c>
      <c r="T662" s="52" t="s">
        <v>1561</v>
      </c>
      <c r="U662" s="52" t="str">
        <f>Table1[[#This Row],[Standard code for all incident types (Y/N)]]</f>
        <v>Yes</v>
      </c>
      <c r="V662" s="52" t="str">
        <f>Table1[[#This Row],[Standard Opt/Mandatory]]</f>
        <v>Opt</v>
      </c>
      <c r="W662" s="52" t="str">
        <f>Table1[[#This Row],[Standard code for all incident types (Y/N)]]</f>
        <v>Yes</v>
      </c>
      <c r="X662" s="52" t="str">
        <f>Table1[[#This Row],[Standard Opt/Mandatory]]</f>
        <v>Opt</v>
      </c>
      <c r="Y662" s="52" t="str">
        <f>Table1[[#This Row],[Standard code for all incident types (Y/N)]]</f>
        <v>Yes</v>
      </c>
      <c r="Z662" s="52" t="str">
        <f>Table1[[#This Row],[Standard Opt/Mandatory]]</f>
        <v>Opt</v>
      </c>
      <c r="AA662" s="52" t="str">
        <f>Table1[[#This Row],[Standard code for all incident types (Y/N)]]</f>
        <v>Yes</v>
      </c>
      <c r="AB662" s="52" t="str">
        <f>Table1[[#This Row],[Standard Opt/Mandatory]]</f>
        <v>Opt</v>
      </c>
      <c r="AC662" s="52" t="str">
        <f>Table1[[#This Row],[Standard code for all incident types (Y/N)]]</f>
        <v>Yes</v>
      </c>
      <c r="AD662" s="52" t="str">
        <f>Table1[[#This Row],[Standard Opt/Mandatory]]</f>
        <v>Opt</v>
      </c>
      <c r="AE662" s="52" t="str">
        <f>Table1[[#This Row],[Standard code for all incident types (Y/N)]]</f>
        <v>Yes</v>
      </c>
      <c r="AF662" s="52" t="str">
        <f>Table1[[#This Row],[Standard Opt/Mandatory]]</f>
        <v>Opt</v>
      </c>
      <c r="AG662" s="52"/>
    </row>
    <row r="663" spans="1:33" ht="15" customHeight="1" x14ac:dyDescent="0.25">
      <c r="A663" s="52">
        <f t="shared" ref="A663:A726" si="220">IF(F663&lt;&gt;F662,A662+1,A662)</f>
        <v>5</v>
      </c>
      <c r="B663" s="52">
        <f t="shared" ref="B663:B726" si="221">IF(ISERROR(IF(ISBLANK(H663),"",IF(F663&lt;&gt;F662,1,IF(H663&lt;&gt;H662,B662+1,B662)))),1,IF(ISBLANK(H663),"",IF(F663&lt;&gt;F662,1,IF(H663&lt;&gt;H662,B662+1,B662))))</f>
        <v>2</v>
      </c>
      <c r="C663" s="52">
        <f t="shared" ref="C663:C726" si="222">IF(ISERROR(IF(ISBLANK(J663),"",IF(H663&lt;&gt;H662,1,IF(J663&lt;&gt;J662,C662+1,C662)))),1,IF(ISBLANK(J663),"",IF(H663&lt;&gt;H662,1,IF(J663&lt;&gt;J662,C662+1,C662))))</f>
        <v>5</v>
      </c>
      <c r="D663" s="52" t="str">
        <f t="shared" ref="D663:D726" si="223">IF(ISERROR(IF(ISBLANK(L663),"",IF(J663&lt;&gt;J662,1,IF(L663&lt;&gt;L662,D662+1,D662)))),1,IF(ISBLANK(L663),"",IF(J663&lt;&gt;J662,1,IF(L663&lt;&gt;L662,D662+1,D662))))</f>
        <v/>
      </c>
      <c r="E663" s="61" t="str">
        <f t="shared" si="219"/>
        <v>5.2.5</v>
      </c>
      <c r="F663" s="52" t="s">
        <v>2696</v>
      </c>
      <c r="G663" s="52" t="str">
        <f t="shared" si="163"/>
        <v>5 - Root cause codes</v>
      </c>
      <c r="H663" s="52" t="s">
        <v>1427</v>
      </c>
      <c r="I663" s="52" t="str">
        <f t="shared" si="164"/>
        <v>5.2 - Equipment and resource factors</v>
      </c>
      <c r="J663" s="52" t="s">
        <v>1432</v>
      </c>
      <c r="K663" s="52" t="str">
        <f t="shared" si="165"/>
        <v>5.2.5 - Commissioning / validation</v>
      </c>
      <c r="L663" s="52"/>
      <c r="M663" s="52" t="str">
        <f t="shared" si="166"/>
        <v/>
      </c>
      <c r="N663" s="56" t="str">
        <f t="shared" si="167"/>
        <v>Commissioning / validation</v>
      </c>
      <c r="O663" s="56" t="str">
        <f>Table1[Full Reference Number]&amp;" - "&amp;Table1[Final Code level Name]</f>
        <v>5.2.5 - Commissioning / validation</v>
      </c>
      <c r="P663" s="56"/>
      <c r="Q663" s="52" t="s">
        <v>1747</v>
      </c>
      <c r="R663" s="52" t="s">
        <v>47</v>
      </c>
      <c r="S663" s="52" t="s">
        <v>1726</v>
      </c>
      <c r="T663" s="52" t="s">
        <v>1561</v>
      </c>
      <c r="U663" s="52" t="str">
        <f>Table1[[#This Row],[Standard code for all incident types (Y/N)]]</f>
        <v>Yes</v>
      </c>
      <c r="V663" s="52" t="str">
        <f>Table1[[#This Row],[Standard Opt/Mandatory]]</f>
        <v>Opt</v>
      </c>
      <c r="W663" s="52" t="str">
        <f>Table1[[#This Row],[Standard code for all incident types (Y/N)]]</f>
        <v>Yes</v>
      </c>
      <c r="X663" s="52" t="str">
        <f>Table1[[#This Row],[Standard Opt/Mandatory]]</f>
        <v>Opt</v>
      </c>
      <c r="Y663" s="52" t="str">
        <f>Table1[[#This Row],[Standard code for all incident types (Y/N)]]</f>
        <v>Yes</v>
      </c>
      <c r="Z663" s="52" t="str">
        <f>Table1[[#This Row],[Standard Opt/Mandatory]]</f>
        <v>Opt</v>
      </c>
      <c r="AA663" s="52" t="str">
        <f>Table1[[#This Row],[Standard code for all incident types (Y/N)]]</f>
        <v>Yes</v>
      </c>
      <c r="AB663" s="52" t="str">
        <f>Table1[[#This Row],[Standard Opt/Mandatory]]</f>
        <v>Opt</v>
      </c>
      <c r="AC663" s="52" t="str">
        <f>Table1[[#This Row],[Standard code for all incident types (Y/N)]]</f>
        <v>Yes</v>
      </c>
      <c r="AD663" s="52" t="str">
        <f>Table1[[#This Row],[Standard Opt/Mandatory]]</f>
        <v>Opt</v>
      </c>
      <c r="AE663" s="52" t="str">
        <f>Table1[[#This Row],[Standard code for all incident types (Y/N)]]</f>
        <v>Yes</v>
      </c>
      <c r="AF663" s="52" t="str">
        <f>Table1[[#This Row],[Standard Opt/Mandatory]]</f>
        <v>Opt</v>
      </c>
      <c r="AG663" s="52"/>
    </row>
    <row r="664" spans="1:33" ht="15" customHeight="1" x14ac:dyDescent="0.25">
      <c r="A664" s="52">
        <f t="shared" si="220"/>
        <v>5</v>
      </c>
      <c r="B664" s="52">
        <f t="shared" si="221"/>
        <v>2</v>
      </c>
      <c r="C664" s="52">
        <f t="shared" si="222"/>
        <v>6</v>
      </c>
      <c r="D664" s="52" t="str">
        <f t="shared" si="223"/>
        <v/>
      </c>
      <c r="E664" s="61" t="str">
        <f t="shared" si="219"/>
        <v>5.2.6</v>
      </c>
      <c r="F664" s="52" t="s">
        <v>2696</v>
      </c>
      <c r="G664" s="52" t="str">
        <f t="shared" si="163"/>
        <v>5 - Root cause codes</v>
      </c>
      <c r="H664" s="52" t="s">
        <v>1427</v>
      </c>
      <c r="I664" s="52" t="str">
        <f t="shared" si="164"/>
        <v>5.2 - Equipment and resource factors</v>
      </c>
      <c r="J664" s="52" t="s">
        <v>1433</v>
      </c>
      <c r="K664" s="52" t="str">
        <f t="shared" si="165"/>
        <v>5.2.6 - Wrong product / quantity / specification ordered (includes none ordered)</v>
      </c>
      <c r="L664" s="52"/>
      <c r="M664" s="52" t="str">
        <f t="shared" si="166"/>
        <v/>
      </c>
      <c r="N664" s="56" t="str">
        <f t="shared" si="167"/>
        <v>Wrong product / quantity / specification ordered (includes none ordered)</v>
      </c>
      <c r="O664" s="56" t="str">
        <f>Table1[Full Reference Number]&amp;" - "&amp;Table1[Final Code level Name]</f>
        <v>5.2.6 - Wrong product / quantity / specification ordered (includes none ordered)</v>
      </c>
      <c r="P664" s="56"/>
      <c r="Q664" s="52" t="s">
        <v>1747</v>
      </c>
      <c r="R664" s="52" t="s">
        <v>47</v>
      </c>
      <c r="S664" s="52" t="s">
        <v>1726</v>
      </c>
      <c r="T664" s="52" t="s">
        <v>1561</v>
      </c>
      <c r="U664" s="52" t="str">
        <f>Table1[[#This Row],[Standard code for all incident types (Y/N)]]</f>
        <v>Yes</v>
      </c>
      <c r="V664" s="52" t="str">
        <f>Table1[[#This Row],[Standard Opt/Mandatory]]</f>
        <v>Opt</v>
      </c>
      <c r="W664" s="52" t="str">
        <f>Table1[[#This Row],[Standard code for all incident types (Y/N)]]</f>
        <v>Yes</v>
      </c>
      <c r="X664" s="52" t="str">
        <f>Table1[[#This Row],[Standard Opt/Mandatory]]</f>
        <v>Opt</v>
      </c>
      <c r="Y664" s="52" t="str">
        <f>Table1[[#This Row],[Standard code for all incident types (Y/N)]]</f>
        <v>Yes</v>
      </c>
      <c r="Z664" s="52" t="str">
        <f>Table1[[#This Row],[Standard Opt/Mandatory]]</f>
        <v>Opt</v>
      </c>
      <c r="AA664" s="52" t="str">
        <f>Table1[[#This Row],[Standard code for all incident types (Y/N)]]</f>
        <v>Yes</v>
      </c>
      <c r="AB664" s="52" t="str">
        <f>Table1[[#This Row],[Standard Opt/Mandatory]]</f>
        <v>Opt</v>
      </c>
      <c r="AC664" s="52" t="str">
        <f>Table1[[#This Row],[Standard code for all incident types (Y/N)]]</f>
        <v>Yes</v>
      </c>
      <c r="AD664" s="52" t="str">
        <f>Table1[[#This Row],[Standard Opt/Mandatory]]</f>
        <v>Opt</v>
      </c>
      <c r="AE664" s="52" t="str">
        <f>Table1[[#This Row],[Standard code for all incident types (Y/N)]]</f>
        <v>Yes</v>
      </c>
      <c r="AF664" s="52" t="str">
        <f>Table1[[#This Row],[Standard Opt/Mandatory]]</f>
        <v>Opt</v>
      </c>
      <c r="AG664" s="52"/>
    </row>
    <row r="665" spans="1:33" ht="15" customHeight="1" x14ac:dyDescent="0.25">
      <c r="A665" s="52">
        <f t="shared" si="220"/>
        <v>5</v>
      </c>
      <c r="B665" s="52">
        <f t="shared" si="221"/>
        <v>2</v>
      </c>
      <c r="C665" s="52">
        <f t="shared" si="222"/>
        <v>7</v>
      </c>
      <c r="D665" s="52" t="str">
        <f t="shared" si="223"/>
        <v/>
      </c>
      <c r="E665" s="61" t="str">
        <f t="shared" si="219"/>
        <v>5.2.7</v>
      </c>
      <c r="F665" s="52" t="s">
        <v>2696</v>
      </c>
      <c r="G665" s="52" t="str">
        <f t="shared" si="163"/>
        <v>5 - Root cause codes</v>
      </c>
      <c r="H665" s="52" t="s">
        <v>1427</v>
      </c>
      <c r="I665" s="52" t="str">
        <f t="shared" si="164"/>
        <v>5.2 - Equipment and resource factors</v>
      </c>
      <c r="J665" s="52" t="s">
        <v>1434</v>
      </c>
      <c r="K665" s="52" t="str">
        <f t="shared" si="165"/>
        <v>5.2.7 - Wrong product / quantity / specification supplied</v>
      </c>
      <c r="L665" s="52"/>
      <c r="M665" s="52" t="str">
        <f t="shared" si="166"/>
        <v/>
      </c>
      <c r="N665" s="56" t="str">
        <f t="shared" si="167"/>
        <v>Wrong product / quantity / specification supplied</v>
      </c>
      <c r="O665" s="56" t="str">
        <f>Table1[Full Reference Number]&amp;" - "&amp;Table1[Final Code level Name]</f>
        <v>5.2.7 - Wrong product / quantity / specification supplied</v>
      </c>
      <c r="P665" s="56"/>
      <c r="Q665" s="52" t="s">
        <v>1747</v>
      </c>
      <c r="R665" s="52" t="s">
        <v>47</v>
      </c>
      <c r="S665" s="52" t="s">
        <v>1726</v>
      </c>
      <c r="T665" s="52" t="s">
        <v>1561</v>
      </c>
      <c r="U665" s="52" t="str">
        <f>Table1[[#This Row],[Standard code for all incident types (Y/N)]]</f>
        <v>Yes</v>
      </c>
      <c r="V665" s="52" t="str">
        <f>Table1[[#This Row],[Standard Opt/Mandatory]]</f>
        <v>Opt</v>
      </c>
      <c r="W665" s="52" t="str">
        <f>Table1[[#This Row],[Standard code for all incident types (Y/N)]]</f>
        <v>Yes</v>
      </c>
      <c r="X665" s="52" t="str">
        <f>Table1[[#This Row],[Standard Opt/Mandatory]]</f>
        <v>Opt</v>
      </c>
      <c r="Y665" s="52" t="str">
        <f>Table1[[#This Row],[Standard code for all incident types (Y/N)]]</f>
        <v>Yes</v>
      </c>
      <c r="Z665" s="52" t="str">
        <f>Table1[[#This Row],[Standard Opt/Mandatory]]</f>
        <v>Opt</v>
      </c>
      <c r="AA665" s="52" t="str">
        <f>Table1[[#This Row],[Standard code for all incident types (Y/N)]]</f>
        <v>Yes</v>
      </c>
      <c r="AB665" s="52" t="str">
        <f>Table1[[#This Row],[Standard Opt/Mandatory]]</f>
        <v>Opt</v>
      </c>
      <c r="AC665" s="52" t="str">
        <f>Table1[[#This Row],[Standard code for all incident types (Y/N)]]</f>
        <v>Yes</v>
      </c>
      <c r="AD665" s="52" t="str">
        <f>Table1[[#This Row],[Standard Opt/Mandatory]]</f>
        <v>Opt</v>
      </c>
      <c r="AE665" s="52" t="str">
        <f>Table1[[#This Row],[Standard code for all incident types (Y/N)]]</f>
        <v>Yes</v>
      </c>
      <c r="AF665" s="52" t="str">
        <f>Table1[[#This Row],[Standard Opt/Mandatory]]</f>
        <v>Opt</v>
      </c>
      <c r="AG665" s="52"/>
    </row>
    <row r="666" spans="1:33" ht="15" customHeight="1" x14ac:dyDescent="0.25">
      <c r="A666" s="52">
        <f t="shared" si="220"/>
        <v>5</v>
      </c>
      <c r="B666" s="52">
        <f t="shared" si="221"/>
        <v>2</v>
      </c>
      <c r="C666" s="52">
        <f t="shared" si="222"/>
        <v>8</v>
      </c>
      <c r="D666" s="52" t="str">
        <f t="shared" si="223"/>
        <v/>
      </c>
      <c r="E666" s="61" t="str">
        <f t="shared" si="219"/>
        <v>5.2.8</v>
      </c>
      <c r="F666" s="52" t="s">
        <v>2696</v>
      </c>
      <c r="G666" s="52" t="str">
        <f t="shared" si="163"/>
        <v>5 - Root cause codes</v>
      </c>
      <c r="H666" s="52" t="s">
        <v>1427</v>
      </c>
      <c r="I666" s="52" t="str">
        <f t="shared" si="164"/>
        <v>5.2 - Equipment and resource factors</v>
      </c>
      <c r="J666" s="52" t="s">
        <v>1435</v>
      </c>
      <c r="K666" s="52" t="str">
        <f t="shared" si="165"/>
        <v>5.2.8 - Supplier not approved</v>
      </c>
      <c r="L666" s="52"/>
      <c r="M666" s="52" t="str">
        <f t="shared" si="166"/>
        <v/>
      </c>
      <c r="N666" s="56" t="str">
        <f t="shared" si="167"/>
        <v>Supplier not approved</v>
      </c>
      <c r="O666" s="56" t="str">
        <f>Table1[Full Reference Number]&amp;" - "&amp;Table1[Final Code level Name]</f>
        <v>5.2.8 - Supplier not approved</v>
      </c>
      <c r="P666" s="56"/>
      <c r="Q666" s="52" t="s">
        <v>1747</v>
      </c>
      <c r="R666" s="52" t="s">
        <v>47</v>
      </c>
      <c r="S666" s="52" t="s">
        <v>1726</v>
      </c>
      <c r="T666" s="52" t="s">
        <v>1561</v>
      </c>
      <c r="U666" s="52" t="str">
        <f>Table1[[#This Row],[Standard code for all incident types (Y/N)]]</f>
        <v>Yes</v>
      </c>
      <c r="V666" s="52" t="str">
        <f>Table1[[#This Row],[Standard Opt/Mandatory]]</f>
        <v>Opt</v>
      </c>
      <c r="W666" s="52" t="str">
        <f>Table1[[#This Row],[Standard code for all incident types (Y/N)]]</f>
        <v>Yes</v>
      </c>
      <c r="X666" s="52" t="str">
        <f>Table1[[#This Row],[Standard Opt/Mandatory]]</f>
        <v>Opt</v>
      </c>
      <c r="Y666" s="52" t="str">
        <f>Table1[[#This Row],[Standard code for all incident types (Y/N)]]</f>
        <v>Yes</v>
      </c>
      <c r="Z666" s="52" t="str">
        <f>Table1[[#This Row],[Standard Opt/Mandatory]]</f>
        <v>Opt</v>
      </c>
      <c r="AA666" s="52" t="str">
        <f>Table1[[#This Row],[Standard code for all incident types (Y/N)]]</f>
        <v>Yes</v>
      </c>
      <c r="AB666" s="52" t="str">
        <f>Table1[[#This Row],[Standard Opt/Mandatory]]</f>
        <v>Opt</v>
      </c>
      <c r="AC666" s="52" t="str">
        <f>Table1[[#This Row],[Standard code for all incident types (Y/N)]]</f>
        <v>Yes</v>
      </c>
      <c r="AD666" s="52" t="str">
        <f>Table1[[#This Row],[Standard Opt/Mandatory]]</f>
        <v>Opt</v>
      </c>
      <c r="AE666" s="52" t="str">
        <f>Table1[[#This Row],[Standard code for all incident types (Y/N)]]</f>
        <v>Yes</v>
      </c>
      <c r="AF666" s="52" t="str">
        <f>Table1[[#This Row],[Standard Opt/Mandatory]]</f>
        <v>Opt</v>
      </c>
      <c r="AG666" s="52"/>
    </row>
    <row r="667" spans="1:33" ht="15" customHeight="1" x14ac:dyDescent="0.25">
      <c r="A667" s="52">
        <f t="shared" si="220"/>
        <v>5</v>
      </c>
      <c r="B667" s="52">
        <f t="shared" si="221"/>
        <v>2</v>
      </c>
      <c r="C667" s="52">
        <f t="shared" si="222"/>
        <v>9</v>
      </c>
      <c r="D667" s="52" t="str">
        <f t="shared" si="223"/>
        <v/>
      </c>
      <c r="E667" s="61" t="str">
        <f t="shared" si="219"/>
        <v>5.2.9</v>
      </c>
      <c r="F667" s="52" t="s">
        <v>2696</v>
      </c>
      <c r="G667" s="52" t="str">
        <f t="shared" si="163"/>
        <v>5 - Root cause codes</v>
      </c>
      <c r="H667" s="52" t="s">
        <v>1427</v>
      </c>
      <c r="I667" s="52" t="str">
        <f t="shared" si="164"/>
        <v>5.2 - Equipment and resource factors</v>
      </c>
      <c r="J667" s="52" t="s">
        <v>2794</v>
      </c>
      <c r="K667" s="52" t="str">
        <f t="shared" si="165"/>
        <v>5.2.9 - Inadequate equipment/product/service specification</v>
      </c>
      <c r="L667" s="52"/>
      <c r="M667" s="52" t="str">
        <f t="shared" si="166"/>
        <v/>
      </c>
      <c r="N667" s="56" t="str">
        <f t="shared" si="167"/>
        <v>Inadequate equipment/product/service specification</v>
      </c>
      <c r="O667" s="56" t="str">
        <f>Table1[Full Reference Number]&amp;" - "&amp;Table1[Final Code level Name]</f>
        <v>5.2.9 - Inadequate equipment/product/service specification</v>
      </c>
      <c r="P667" s="56"/>
      <c r="Q667" s="52" t="s">
        <v>1747</v>
      </c>
      <c r="R667" s="52" t="s">
        <v>47</v>
      </c>
      <c r="S667" s="52" t="s">
        <v>1726</v>
      </c>
      <c r="T667" s="52" t="s">
        <v>1561</v>
      </c>
      <c r="U667" s="52" t="str">
        <f>Table1[[#This Row],[Standard code for all incident types (Y/N)]]</f>
        <v>Yes</v>
      </c>
      <c r="V667" s="52" t="str">
        <f>Table1[[#This Row],[Standard Opt/Mandatory]]</f>
        <v>Opt</v>
      </c>
      <c r="W667" s="52" t="str">
        <f>Table1[[#This Row],[Standard code for all incident types (Y/N)]]</f>
        <v>Yes</v>
      </c>
      <c r="X667" s="52" t="str">
        <f>Table1[[#This Row],[Standard Opt/Mandatory]]</f>
        <v>Opt</v>
      </c>
      <c r="Y667" s="52" t="str">
        <f>Table1[[#This Row],[Standard code for all incident types (Y/N)]]</f>
        <v>Yes</v>
      </c>
      <c r="Z667" s="52" t="str">
        <f>Table1[[#This Row],[Standard Opt/Mandatory]]</f>
        <v>Opt</v>
      </c>
      <c r="AA667" s="52" t="str">
        <f>Table1[[#This Row],[Standard code for all incident types (Y/N)]]</f>
        <v>Yes</v>
      </c>
      <c r="AB667" s="52" t="str">
        <f>Table1[[#This Row],[Standard Opt/Mandatory]]</f>
        <v>Opt</v>
      </c>
      <c r="AC667" s="52" t="str">
        <f>Table1[[#This Row],[Standard code for all incident types (Y/N)]]</f>
        <v>Yes</v>
      </c>
      <c r="AD667" s="52" t="str">
        <f>Table1[[#This Row],[Standard Opt/Mandatory]]</f>
        <v>Opt</v>
      </c>
      <c r="AE667" s="52" t="str">
        <f>Table1[[#This Row],[Standard code for all incident types (Y/N)]]</f>
        <v>Yes</v>
      </c>
      <c r="AF667" s="52" t="str">
        <f>Table1[[#This Row],[Standard Opt/Mandatory]]</f>
        <v>Opt</v>
      </c>
      <c r="AG667" s="52"/>
    </row>
    <row r="668" spans="1:33" ht="15" customHeight="1" x14ac:dyDescent="0.25">
      <c r="A668" s="52">
        <f t="shared" si="220"/>
        <v>5</v>
      </c>
      <c r="B668" s="52">
        <f t="shared" si="221"/>
        <v>2</v>
      </c>
      <c r="C668" s="52">
        <f t="shared" si="222"/>
        <v>10</v>
      </c>
      <c r="D668" s="52" t="str">
        <f t="shared" si="223"/>
        <v/>
      </c>
      <c r="E668" s="61" t="str">
        <f t="shared" si="219"/>
        <v>5.2.10</v>
      </c>
      <c r="F668" s="52" t="s">
        <v>2696</v>
      </c>
      <c r="G668" s="52" t="str">
        <f t="shared" si="163"/>
        <v>5 - Root cause codes</v>
      </c>
      <c r="H668" s="52" t="s">
        <v>1427</v>
      </c>
      <c r="I668" s="52" t="str">
        <f t="shared" si="164"/>
        <v>5.2 - Equipment and resource factors</v>
      </c>
      <c r="J668" s="52" t="s">
        <v>1437</v>
      </c>
      <c r="K668" s="52" t="str">
        <f t="shared" si="165"/>
        <v>5.2.10 - No/insufficient stock</v>
      </c>
      <c r="L668" s="52"/>
      <c r="M668" s="52" t="str">
        <f t="shared" si="166"/>
        <v/>
      </c>
      <c r="N668" s="56" t="str">
        <f t="shared" si="167"/>
        <v>No/insufficient stock</v>
      </c>
      <c r="O668" s="56" t="str">
        <f>Table1[Full Reference Number]&amp;" - "&amp;Table1[Final Code level Name]</f>
        <v>5.2.10 - No/insufficient stock</v>
      </c>
      <c r="P668" s="56"/>
      <c r="Q668" s="52" t="s">
        <v>1747</v>
      </c>
      <c r="R668" s="52" t="s">
        <v>47</v>
      </c>
      <c r="S668" s="52" t="s">
        <v>1726</v>
      </c>
      <c r="T668" s="52" t="s">
        <v>1561</v>
      </c>
      <c r="U668" s="52" t="str">
        <f>Table1[[#This Row],[Standard code for all incident types (Y/N)]]</f>
        <v>Yes</v>
      </c>
      <c r="V668" s="52" t="str">
        <f>Table1[[#This Row],[Standard Opt/Mandatory]]</f>
        <v>Opt</v>
      </c>
      <c r="W668" s="52" t="str">
        <f>Table1[[#This Row],[Standard code for all incident types (Y/N)]]</f>
        <v>Yes</v>
      </c>
      <c r="X668" s="52" t="str">
        <f>Table1[[#This Row],[Standard Opt/Mandatory]]</f>
        <v>Opt</v>
      </c>
      <c r="Y668" s="52" t="str">
        <f>Table1[[#This Row],[Standard code for all incident types (Y/N)]]</f>
        <v>Yes</v>
      </c>
      <c r="Z668" s="52" t="str">
        <f>Table1[[#This Row],[Standard Opt/Mandatory]]</f>
        <v>Opt</v>
      </c>
      <c r="AA668" s="52" t="str">
        <f>Table1[[#This Row],[Standard code for all incident types (Y/N)]]</f>
        <v>Yes</v>
      </c>
      <c r="AB668" s="52" t="str">
        <f>Table1[[#This Row],[Standard Opt/Mandatory]]</f>
        <v>Opt</v>
      </c>
      <c r="AC668" s="52" t="str">
        <f>Table1[[#This Row],[Standard code for all incident types (Y/N)]]</f>
        <v>Yes</v>
      </c>
      <c r="AD668" s="52" t="str">
        <f>Table1[[#This Row],[Standard Opt/Mandatory]]</f>
        <v>Opt</v>
      </c>
      <c r="AE668" s="52" t="str">
        <f>Table1[[#This Row],[Standard code for all incident types (Y/N)]]</f>
        <v>Yes</v>
      </c>
      <c r="AF668" s="52" t="str">
        <f>Table1[[#This Row],[Standard Opt/Mandatory]]</f>
        <v>Opt</v>
      </c>
      <c r="AG668" s="52"/>
    </row>
    <row r="669" spans="1:33" ht="15" customHeight="1" x14ac:dyDescent="0.25">
      <c r="A669" s="52">
        <f t="shared" si="220"/>
        <v>5</v>
      </c>
      <c r="B669" s="52">
        <f t="shared" si="221"/>
        <v>3</v>
      </c>
      <c r="C669" s="52" t="str">
        <f t="shared" si="222"/>
        <v/>
      </c>
      <c r="D669" s="52" t="str">
        <f t="shared" si="223"/>
        <v/>
      </c>
      <c r="E669" s="61" t="str">
        <f t="shared" si="219"/>
        <v>5.3</v>
      </c>
      <c r="F669" s="52" t="s">
        <v>2696</v>
      </c>
      <c r="G669" s="52" t="str">
        <f t="shared" si="163"/>
        <v>5 - Root cause codes</v>
      </c>
      <c r="H669" s="52" t="s">
        <v>2716</v>
      </c>
      <c r="I669" s="52" t="str">
        <f t="shared" si="164"/>
        <v>5.3 - Medicine or medical device triggers</v>
      </c>
      <c r="J669" s="52"/>
      <c r="K669" s="52" t="str">
        <f t="shared" si="165"/>
        <v/>
      </c>
      <c r="L669" s="52"/>
      <c r="M669" s="52" t="str">
        <f t="shared" si="166"/>
        <v/>
      </c>
      <c r="N669" s="56" t="str">
        <f t="shared" si="167"/>
        <v>Medicine or medical device triggers</v>
      </c>
      <c r="O669" s="56" t="str">
        <f>Table1[Full Reference Number]&amp;" - "&amp;Table1[Final Code level Name]</f>
        <v>5.3 - Medicine or medical device triggers</v>
      </c>
      <c r="P669" s="56"/>
      <c r="Q669" s="52" t="s">
        <v>1747</v>
      </c>
      <c r="R669" s="52" t="s">
        <v>47</v>
      </c>
      <c r="S669" s="52" t="s">
        <v>1726</v>
      </c>
      <c r="T669" s="52" t="s">
        <v>1561</v>
      </c>
      <c r="U669" s="52" t="str">
        <f>Table1[[#This Row],[Standard code for all incident types (Y/N)]]</f>
        <v>Yes</v>
      </c>
      <c r="V669" s="52" t="str">
        <f>Table1[[#This Row],[Standard Opt/Mandatory]]</f>
        <v>Opt</v>
      </c>
      <c r="W669" s="52" t="str">
        <f>Table1[[#This Row],[Standard code for all incident types (Y/N)]]</f>
        <v>Yes</v>
      </c>
      <c r="X669" s="52" t="str">
        <f>Table1[[#This Row],[Standard Opt/Mandatory]]</f>
        <v>Opt</v>
      </c>
      <c r="Y669" s="52" t="str">
        <f>Table1[[#This Row],[Standard code for all incident types (Y/N)]]</f>
        <v>Yes</v>
      </c>
      <c r="Z669" s="52" t="str">
        <f>Table1[[#This Row],[Standard Opt/Mandatory]]</f>
        <v>Opt</v>
      </c>
      <c r="AA669" s="52" t="str">
        <f>Table1[[#This Row],[Standard code for all incident types (Y/N)]]</f>
        <v>Yes</v>
      </c>
      <c r="AB669" s="52" t="str">
        <f>Table1[[#This Row],[Standard Opt/Mandatory]]</f>
        <v>Opt</v>
      </c>
      <c r="AC669" s="52" t="str">
        <f>Table1[[#This Row],[Standard code for all incident types (Y/N)]]</f>
        <v>Yes</v>
      </c>
      <c r="AD669" s="52" t="str">
        <f>Table1[[#This Row],[Standard Opt/Mandatory]]</f>
        <v>Opt</v>
      </c>
      <c r="AE669" s="52" t="str">
        <f>Table1[[#This Row],[Standard code for all incident types (Y/N)]]</f>
        <v>Yes</v>
      </c>
      <c r="AF669" s="52" t="str">
        <f>Table1[[#This Row],[Standard Opt/Mandatory]]</f>
        <v>Opt</v>
      </c>
      <c r="AG669" s="52"/>
    </row>
    <row r="670" spans="1:33" ht="15" customHeight="1" x14ac:dyDescent="0.25">
      <c r="A670" s="52">
        <f t="shared" si="220"/>
        <v>5</v>
      </c>
      <c r="B670" s="52">
        <f t="shared" si="221"/>
        <v>3</v>
      </c>
      <c r="C670" s="52">
        <f t="shared" si="222"/>
        <v>1</v>
      </c>
      <c r="D670" s="52" t="str">
        <f t="shared" si="223"/>
        <v/>
      </c>
      <c r="E670" s="61" t="str">
        <f t="shared" si="219"/>
        <v>5.3.1</v>
      </c>
      <c r="F670" s="52" t="s">
        <v>2696</v>
      </c>
      <c r="G670" s="52" t="str">
        <f t="shared" si="163"/>
        <v>5 - Root cause codes</v>
      </c>
      <c r="H670" s="52" t="s">
        <v>2716</v>
      </c>
      <c r="I670" s="52" t="str">
        <f t="shared" si="164"/>
        <v>5.3 - Medicine or medical device triggers</v>
      </c>
      <c r="J670" s="52" t="s">
        <v>1439</v>
      </c>
      <c r="K670" s="52" t="str">
        <f t="shared" si="165"/>
        <v>5.3.1 - Poor packaging / labelling</v>
      </c>
      <c r="L670" s="52"/>
      <c r="M670" s="52" t="str">
        <f t="shared" si="166"/>
        <v/>
      </c>
      <c r="N670" s="56" t="str">
        <f t="shared" si="167"/>
        <v>Poor packaging / labelling</v>
      </c>
      <c r="O670" s="56" t="str">
        <f>Table1[Full Reference Number]&amp;" - "&amp;Table1[Final Code level Name]</f>
        <v>5.3.1 - Poor packaging / labelling</v>
      </c>
      <c r="P670" s="56"/>
      <c r="Q670" s="52" t="s">
        <v>1747</v>
      </c>
      <c r="R670" s="52" t="s">
        <v>47</v>
      </c>
      <c r="S670" s="52" t="s">
        <v>1726</v>
      </c>
      <c r="T670" s="52" t="s">
        <v>1561</v>
      </c>
      <c r="U670" s="52" t="str">
        <f>Table1[[#This Row],[Standard code for all incident types (Y/N)]]</f>
        <v>Yes</v>
      </c>
      <c r="V670" s="52" t="str">
        <f>Table1[[#This Row],[Standard Opt/Mandatory]]</f>
        <v>Opt</v>
      </c>
      <c r="W670" s="52" t="str">
        <f>Table1[[#This Row],[Standard code for all incident types (Y/N)]]</f>
        <v>Yes</v>
      </c>
      <c r="X670" s="52" t="str">
        <f>Table1[[#This Row],[Standard Opt/Mandatory]]</f>
        <v>Opt</v>
      </c>
      <c r="Y670" s="52" t="str">
        <f>Table1[[#This Row],[Standard code for all incident types (Y/N)]]</f>
        <v>Yes</v>
      </c>
      <c r="Z670" s="52" t="str">
        <f>Table1[[#This Row],[Standard Opt/Mandatory]]</f>
        <v>Opt</v>
      </c>
      <c r="AA670" s="52" t="str">
        <f>Table1[[#This Row],[Standard code for all incident types (Y/N)]]</f>
        <v>Yes</v>
      </c>
      <c r="AB670" s="52" t="str">
        <f>Table1[[#This Row],[Standard Opt/Mandatory]]</f>
        <v>Opt</v>
      </c>
      <c r="AC670" s="52" t="str">
        <f>Table1[[#This Row],[Standard code for all incident types (Y/N)]]</f>
        <v>Yes</v>
      </c>
      <c r="AD670" s="52" t="str">
        <f>Table1[[#This Row],[Standard Opt/Mandatory]]</f>
        <v>Opt</v>
      </c>
      <c r="AE670" s="52" t="str">
        <f>Table1[[#This Row],[Standard code for all incident types (Y/N)]]</f>
        <v>Yes</v>
      </c>
      <c r="AF670" s="52" t="str">
        <f>Table1[[#This Row],[Standard Opt/Mandatory]]</f>
        <v>Opt</v>
      </c>
      <c r="AG670" s="52"/>
    </row>
    <row r="671" spans="1:33" ht="15" customHeight="1" x14ac:dyDescent="0.25">
      <c r="A671" s="52">
        <f t="shared" si="220"/>
        <v>5</v>
      </c>
      <c r="B671" s="52">
        <f t="shared" si="221"/>
        <v>3</v>
      </c>
      <c r="C671" s="52">
        <f t="shared" si="222"/>
        <v>2</v>
      </c>
      <c r="D671" s="52" t="str">
        <f t="shared" si="223"/>
        <v/>
      </c>
      <c r="E671" s="61" t="str">
        <f t="shared" si="219"/>
        <v>5.3.2</v>
      </c>
      <c r="F671" s="52" t="s">
        <v>2696</v>
      </c>
      <c r="G671" s="52" t="str">
        <f t="shared" si="163"/>
        <v>5 - Root cause codes</v>
      </c>
      <c r="H671" s="52" t="s">
        <v>2716</v>
      </c>
      <c r="I671" s="52" t="str">
        <f t="shared" si="164"/>
        <v>5.3 - Medicine or medical device triggers</v>
      </c>
      <c r="J671" s="52" t="s">
        <v>2795</v>
      </c>
      <c r="K671" s="52" t="str">
        <f t="shared" si="165"/>
        <v>5.3.2 - Caution in use notice</v>
      </c>
      <c r="L671" s="52"/>
      <c r="M671" s="52" t="str">
        <f t="shared" si="166"/>
        <v/>
      </c>
      <c r="N671" s="56" t="str">
        <f t="shared" si="167"/>
        <v>Caution in use notice</v>
      </c>
      <c r="O671" s="56" t="str">
        <f>Table1[Full Reference Number]&amp;" - "&amp;Table1[Final Code level Name]</f>
        <v>5.3.2 - Caution in use notice</v>
      </c>
      <c r="P671" s="56"/>
      <c r="Q671" s="52" t="s">
        <v>1747</v>
      </c>
      <c r="R671" s="52" t="s">
        <v>47</v>
      </c>
      <c r="S671" s="52" t="s">
        <v>1726</v>
      </c>
      <c r="T671" s="52" t="s">
        <v>1561</v>
      </c>
      <c r="U671" s="52" t="str">
        <f>Table1[[#This Row],[Standard code for all incident types (Y/N)]]</f>
        <v>Yes</v>
      </c>
      <c r="V671" s="52" t="str">
        <f>Table1[[#This Row],[Standard Opt/Mandatory]]</f>
        <v>Opt</v>
      </c>
      <c r="W671" s="52" t="str">
        <f>Table1[[#This Row],[Standard code for all incident types (Y/N)]]</f>
        <v>Yes</v>
      </c>
      <c r="X671" s="52" t="str">
        <f>Table1[[#This Row],[Standard Opt/Mandatory]]</f>
        <v>Opt</v>
      </c>
      <c r="Y671" s="52" t="str">
        <f>Table1[[#This Row],[Standard code for all incident types (Y/N)]]</f>
        <v>Yes</v>
      </c>
      <c r="Z671" s="52" t="str">
        <f>Table1[[#This Row],[Standard Opt/Mandatory]]</f>
        <v>Opt</v>
      </c>
      <c r="AA671" s="52" t="str">
        <f>Table1[[#This Row],[Standard code for all incident types (Y/N)]]</f>
        <v>Yes</v>
      </c>
      <c r="AB671" s="52" t="str">
        <f>Table1[[#This Row],[Standard Opt/Mandatory]]</f>
        <v>Opt</v>
      </c>
      <c r="AC671" s="52" t="str">
        <f>Table1[[#This Row],[Standard code for all incident types (Y/N)]]</f>
        <v>Yes</v>
      </c>
      <c r="AD671" s="52" t="str">
        <f>Table1[[#This Row],[Standard Opt/Mandatory]]</f>
        <v>Opt</v>
      </c>
      <c r="AE671" s="52" t="str">
        <f>Table1[[#This Row],[Standard code for all incident types (Y/N)]]</f>
        <v>Yes</v>
      </c>
      <c r="AF671" s="52" t="str">
        <f>Table1[[#This Row],[Standard Opt/Mandatory]]</f>
        <v>Opt</v>
      </c>
      <c r="AG671" s="52"/>
    </row>
    <row r="672" spans="1:33" ht="15" customHeight="1" x14ac:dyDescent="0.25">
      <c r="A672" s="52">
        <f t="shared" si="220"/>
        <v>5</v>
      </c>
      <c r="B672" s="52">
        <f t="shared" si="221"/>
        <v>3</v>
      </c>
      <c r="C672" s="52">
        <f t="shared" si="222"/>
        <v>3</v>
      </c>
      <c r="D672" s="52" t="str">
        <f t="shared" si="223"/>
        <v/>
      </c>
      <c r="E672" s="61" t="str">
        <f t="shared" si="219"/>
        <v>5.3.3</v>
      </c>
      <c r="F672" s="52" t="s">
        <v>2696</v>
      </c>
      <c r="G672" s="52" t="str">
        <f t="shared" si="163"/>
        <v>5 - Root cause codes</v>
      </c>
      <c r="H672" s="52" t="s">
        <v>2716</v>
      </c>
      <c r="I672" s="52" t="str">
        <f t="shared" si="164"/>
        <v>5.3 - Medicine or medical device triggers</v>
      </c>
      <c r="J672" s="52" t="s">
        <v>2796</v>
      </c>
      <c r="K672" s="52" t="str">
        <f t="shared" si="165"/>
        <v>5.3.3 - Faulty medicine / medical device</v>
      </c>
      <c r="L672" s="52"/>
      <c r="M672" s="52" t="str">
        <f t="shared" si="166"/>
        <v/>
      </c>
      <c r="N672" s="56" t="str">
        <f t="shared" si="167"/>
        <v>Faulty medicine / medical device</v>
      </c>
      <c r="O672" s="56" t="str">
        <f>Table1[Full Reference Number]&amp;" - "&amp;Table1[Final Code level Name]</f>
        <v>5.3.3 - Faulty medicine / medical device</v>
      </c>
      <c r="P672" s="56"/>
      <c r="Q672" s="52" t="s">
        <v>1747</v>
      </c>
      <c r="R672" s="52" t="s">
        <v>47</v>
      </c>
      <c r="S672" s="52" t="s">
        <v>1726</v>
      </c>
      <c r="T672" s="52" t="s">
        <v>1561</v>
      </c>
      <c r="U672" s="52" t="str">
        <f>Table1[[#This Row],[Standard code for all incident types (Y/N)]]</f>
        <v>Yes</v>
      </c>
      <c r="V672" s="52" t="str">
        <f>Table1[[#This Row],[Standard Opt/Mandatory]]</f>
        <v>Opt</v>
      </c>
      <c r="W672" s="52" t="str">
        <f>Table1[[#This Row],[Standard code for all incident types (Y/N)]]</f>
        <v>Yes</v>
      </c>
      <c r="X672" s="52" t="str">
        <f>Table1[[#This Row],[Standard Opt/Mandatory]]</f>
        <v>Opt</v>
      </c>
      <c r="Y672" s="52" t="str">
        <f>Table1[[#This Row],[Standard code for all incident types (Y/N)]]</f>
        <v>Yes</v>
      </c>
      <c r="Z672" s="52" t="str">
        <f>Table1[[#This Row],[Standard Opt/Mandatory]]</f>
        <v>Opt</v>
      </c>
      <c r="AA672" s="52" t="str">
        <f>Table1[[#This Row],[Standard code for all incident types (Y/N)]]</f>
        <v>Yes</v>
      </c>
      <c r="AB672" s="52" t="str">
        <f>Table1[[#This Row],[Standard Opt/Mandatory]]</f>
        <v>Opt</v>
      </c>
      <c r="AC672" s="52" t="str">
        <f>Table1[[#This Row],[Standard code for all incident types (Y/N)]]</f>
        <v>Yes</v>
      </c>
      <c r="AD672" s="52" t="str">
        <f>Table1[[#This Row],[Standard Opt/Mandatory]]</f>
        <v>Opt</v>
      </c>
      <c r="AE672" s="52" t="str">
        <f>Table1[[#This Row],[Standard code for all incident types (Y/N)]]</f>
        <v>Yes</v>
      </c>
      <c r="AF672" s="52" t="str">
        <f>Table1[[#This Row],[Standard Opt/Mandatory]]</f>
        <v>Opt</v>
      </c>
      <c r="AG672" s="52"/>
    </row>
    <row r="673" spans="1:33" ht="15" customHeight="1" x14ac:dyDescent="0.25">
      <c r="A673" s="52">
        <f t="shared" si="220"/>
        <v>5</v>
      </c>
      <c r="B673" s="52">
        <f t="shared" si="221"/>
        <v>4</v>
      </c>
      <c r="C673" s="52" t="str">
        <f t="shared" si="222"/>
        <v/>
      </c>
      <c r="D673" s="52" t="str">
        <f t="shared" si="223"/>
        <v/>
      </c>
      <c r="E673" s="61" t="str">
        <f t="shared" si="219"/>
        <v>5.4</v>
      </c>
      <c r="F673" s="52" t="s">
        <v>2696</v>
      </c>
      <c r="G673" s="52" t="str">
        <f t="shared" si="163"/>
        <v>5 - Root cause codes</v>
      </c>
      <c r="H673" s="52" t="s">
        <v>1442</v>
      </c>
      <c r="I673" s="52" t="str">
        <f t="shared" si="164"/>
        <v>5.4 - Task factors</v>
      </c>
      <c r="J673" s="52"/>
      <c r="K673" s="52" t="str">
        <f t="shared" si="165"/>
        <v/>
      </c>
      <c r="L673" s="52"/>
      <c r="M673" s="52" t="str">
        <f t="shared" si="166"/>
        <v/>
      </c>
      <c r="N673" s="56" t="str">
        <f t="shared" si="167"/>
        <v>Task factors</v>
      </c>
      <c r="O673" s="56" t="str">
        <f>Table1[Full Reference Number]&amp;" - "&amp;Table1[Final Code level Name]</f>
        <v>5.4 - Task factors</v>
      </c>
      <c r="P673" s="56"/>
      <c r="Q673" s="52" t="s">
        <v>1747</v>
      </c>
      <c r="R673" s="52" t="s">
        <v>47</v>
      </c>
      <c r="S673" s="52" t="s">
        <v>1726</v>
      </c>
      <c r="T673" s="52" t="s">
        <v>1561</v>
      </c>
      <c r="U673" s="52" t="str">
        <f>Table1[[#This Row],[Standard code for all incident types (Y/N)]]</f>
        <v>Yes</v>
      </c>
      <c r="V673" s="52" t="str">
        <f>Table1[[#This Row],[Standard Opt/Mandatory]]</f>
        <v>Opt</v>
      </c>
      <c r="W673" s="52" t="str">
        <f>Table1[[#This Row],[Standard code for all incident types (Y/N)]]</f>
        <v>Yes</v>
      </c>
      <c r="X673" s="52" t="str">
        <f>Table1[[#This Row],[Standard Opt/Mandatory]]</f>
        <v>Opt</v>
      </c>
      <c r="Y673" s="52" t="str">
        <f>Table1[[#This Row],[Standard code for all incident types (Y/N)]]</f>
        <v>Yes</v>
      </c>
      <c r="Z673" s="52" t="str">
        <f>Table1[[#This Row],[Standard Opt/Mandatory]]</f>
        <v>Opt</v>
      </c>
      <c r="AA673" s="52" t="str">
        <f>Table1[[#This Row],[Standard code for all incident types (Y/N)]]</f>
        <v>Yes</v>
      </c>
      <c r="AB673" s="52" t="str">
        <f>Table1[[#This Row],[Standard Opt/Mandatory]]</f>
        <v>Opt</v>
      </c>
      <c r="AC673" s="52" t="str">
        <f>Table1[[#This Row],[Standard code for all incident types (Y/N)]]</f>
        <v>Yes</v>
      </c>
      <c r="AD673" s="52" t="str">
        <f>Table1[[#This Row],[Standard Opt/Mandatory]]</f>
        <v>Opt</v>
      </c>
      <c r="AE673" s="52" t="str">
        <f>Table1[[#This Row],[Standard code for all incident types (Y/N)]]</f>
        <v>Yes</v>
      </c>
      <c r="AF673" s="52" t="str">
        <f>Table1[[#This Row],[Standard Opt/Mandatory]]</f>
        <v>Opt</v>
      </c>
      <c r="AG673" s="52"/>
    </row>
    <row r="674" spans="1:33" ht="15" customHeight="1" x14ac:dyDescent="0.25">
      <c r="A674" s="52">
        <f t="shared" si="220"/>
        <v>5</v>
      </c>
      <c r="B674" s="52">
        <f t="shared" si="221"/>
        <v>4</v>
      </c>
      <c r="C674" s="52">
        <f t="shared" si="222"/>
        <v>1</v>
      </c>
      <c r="D674" s="52" t="str">
        <f t="shared" si="223"/>
        <v/>
      </c>
      <c r="E674" s="61" t="str">
        <f t="shared" si="219"/>
        <v>5.4.1</v>
      </c>
      <c r="F674" s="52" t="s">
        <v>2696</v>
      </c>
      <c r="G674" s="52" t="str">
        <f t="shared" si="163"/>
        <v>5 - Root cause codes</v>
      </c>
      <c r="H674" s="52" t="s">
        <v>1442</v>
      </c>
      <c r="I674" s="52" t="str">
        <f t="shared" si="164"/>
        <v>5.4 - Task factors</v>
      </c>
      <c r="J674" s="52" t="s">
        <v>1443</v>
      </c>
      <c r="K674" s="52" t="str">
        <f t="shared" si="165"/>
        <v>5.4.1 - Lack of approved documents (guidelines / procedures / policies)</v>
      </c>
      <c r="L674" s="52"/>
      <c r="M674" s="52" t="str">
        <f t="shared" si="166"/>
        <v/>
      </c>
      <c r="N674" s="56" t="str">
        <f t="shared" si="167"/>
        <v>Lack of approved documents (guidelines / procedures / policies)</v>
      </c>
      <c r="O674" s="56" t="str">
        <f>Table1[Full Reference Number]&amp;" - "&amp;Table1[Final Code level Name]</f>
        <v>5.4.1 - Lack of approved documents (guidelines / procedures / policies)</v>
      </c>
      <c r="P674" s="56"/>
      <c r="Q674" s="52" t="s">
        <v>1747</v>
      </c>
      <c r="R674" s="52" t="s">
        <v>47</v>
      </c>
      <c r="S674" s="52" t="s">
        <v>1726</v>
      </c>
      <c r="T674" s="52" t="s">
        <v>1561</v>
      </c>
      <c r="U674" s="52" t="str">
        <f>Table1[[#This Row],[Standard code for all incident types (Y/N)]]</f>
        <v>Yes</v>
      </c>
      <c r="V674" s="52" t="str">
        <f>Table1[[#This Row],[Standard Opt/Mandatory]]</f>
        <v>Opt</v>
      </c>
      <c r="W674" s="52" t="str">
        <f>Table1[[#This Row],[Standard code for all incident types (Y/N)]]</f>
        <v>Yes</v>
      </c>
      <c r="X674" s="52" t="str">
        <f>Table1[[#This Row],[Standard Opt/Mandatory]]</f>
        <v>Opt</v>
      </c>
      <c r="Y674" s="52" t="str">
        <f>Table1[[#This Row],[Standard code for all incident types (Y/N)]]</f>
        <v>Yes</v>
      </c>
      <c r="Z674" s="52" t="str">
        <f>Table1[[#This Row],[Standard Opt/Mandatory]]</f>
        <v>Opt</v>
      </c>
      <c r="AA674" s="52" t="str">
        <f>Table1[[#This Row],[Standard code for all incident types (Y/N)]]</f>
        <v>Yes</v>
      </c>
      <c r="AB674" s="52" t="str">
        <f>Table1[[#This Row],[Standard Opt/Mandatory]]</f>
        <v>Opt</v>
      </c>
      <c r="AC674" s="52" t="str">
        <f>Table1[[#This Row],[Standard code for all incident types (Y/N)]]</f>
        <v>Yes</v>
      </c>
      <c r="AD674" s="52" t="str">
        <f>Table1[[#This Row],[Standard Opt/Mandatory]]</f>
        <v>Opt</v>
      </c>
      <c r="AE674" s="52" t="str">
        <f>Table1[[#This Row],[Standard code for all incident types (Y/N)]]</f>
        <v>Yes</v>
      </c>
      <c r="AF674" s="52" t="str">
        <f>Table1[[#This Row],[Standard Opt/Mandatory]]</f>
        <v>Opt</v>
      </c>
      <c r="AG674" s="52"/>
    </row>
    <row r="675" spans="1:33" ht="15" customHeight="1" x14ac:dyDescent="0.25">
      <c r="A675" s="52">
        <f t="shared" si="220"/>
        <v>5</v>
      </c>
      <c r="B675" s="52">
        <f t="shared" si="221"/>
        <v>4</v>
      </c>
      <c r="C675" s="52">
        <f t="shared" si="222"/>
        <v>2</v>
      </c>
      <c r="D675" s="52" t="str">
        <f t="shared" si="223"/>
        <v/>
      </c>
      <c r="E675" s="61" t="str">
        <f t="shared" si="219"/>
        <v>5.4.2</v>
      </c>
      <c r="F675" s="52" t="s">
        <v>2696</v>
      </c>
      <c r="G675" s="52" t="str">
        <f t="shared" si="163"/>
        <v>5 - Root cause codes</v>
      </c>
      <c r="H675" s="52" t="s">
        <v>1442</v>
      </c>
      <c r="I675" s="52" t="str">
        <f t="shared" si="164"/>
        <v>5.4 - Task factors</v>
      </c>
      <c r="J675" s="52" t="s">
        <v>1444</v>
      </c>
      <c r="K675" s="52" t="str">
        <f t="shared" si="165"/>
        <v>5.4.2 - Insufficient detail in approved documents (e.g. lack of decision making aids)</v>
      </c>
      <c r="L675" s="52"/>
      <c r="M675" s="52" t="str">
        <f t="shared" si="166"/>
        <v/>
      </c>
      <c r="N675" s="56" t="str">
        <f t="shared" si="167"/>
        <v>Insufficient detail in approved documents (e.g. lack of decision making aids)</v>
      </c>
      <c r="O675" s="56" t="str">
        <f>Table1[Full Reference Number]&amp;" - "&amp;Table1[Final Code level Name]</f>
        <v>5.4.2 - Insufficient detail in approved documents (e.g. lack of decision making aids)</v>
      </c>
      <c r="P675" s="56"/>
      <c r="Q675" s="52" t="s">
        <v>1747</v>
      </c>
      <c r="R675" s="52" t="s">
        <v>47</v>
      </c>
      <c r="S675" s="52" t="s">
        <v>1726</v>
      </c>
      <c r="T675" s="52" t="s">
        <v>1561</v>
      </c>
      <c r="U675" s="52" t="str">
        <f>Table1[[#This Row],[Standard code for all incident types (Y/N)]]</f>
        <v>Yes</v>
      </c>
      <c r="V675" s="52" t="str">
        <f>Table1[[#This Row],[Standard Opt/Mandatory]]</f>
        <v>Opt</v>
      </c>
      <c r="W675" s="52" t="str">
        <f>Table1[[#This Row],[Standard code for all incident types (Y/N)]]</f>
        <v>Yes</v>
      </c>
      <c r="X675" s="52" t="str">
        <f>Table1[[#This Row],[Standard Opt/Mandatory]]</f>
        <v>Opt</v>
      </c>
      <c r="Y675" s="52" t="str">
        <f>Table1[[#This Row],[Standard code for all incident types (Y/N)]]</f>
        <v>Yes</v>
      </c>
      <c r="Z675" s="52" t="str">
        <f>Table1[[#This Row],[Standard Opt/Mandatory]]</f>
        <v>Opt</v>
      </c>
      <c r="AA675" s="52" t="str">
        <f>Table1[[#This Row],[Standard code for all incident types (Y/N)]]</f>
        <v>Yes</v>
      </c>
      <c r="AB675" s="52" t="str">
        <f>Table1[[#This Row],[Standard Opt/Mandatory]]</f>
        <v>Opt</v>
      </c>
      <c r="AC675" s="52" t="str">
        <f>Table1[[#This Row],[Standard code for all incident types (Y/N)]]</f>
        <v>Yes</v>
      </c>
      <c r="AD675" s="52" t="str">
        <f>Table1[[#This Row],[Standard Opt/Mandatory]]</f>
        <v>Opt</v>
      </c>
      <c r="AE675" s="52" t="str">
        <f>Table1[[#This Row],[Standard code for all incident types (Y/N)]]</f>
        <v>Yes</v>
      </c>
      <c r="AF675" s="52" t="str">
        <f>Table1[[#This Row],[Standard Opt/Mandatory]]</f>
        <v>Opt</v>
      </c>
      <c r="AG675" s="52"/>
    </row>
    <row r="676" spans="1:33" ht="15" customHeight="1" x14ac:dyDescent="0.25">
      <c r="A676" s="52">
        <f t="shared" si="220"/>
        <v>5</v>
      </c>
      <c r="B676" s="52">
        <f t="shared" si="221"/>
        <v>4</v>
      </c>
      <c r="C676" s="52">
        <f t="shared" si="222"/>
        <v>3</v>
      </c>
      <c r="D676" s="52" t="str">
        <f t="shared" si="223"/>
        <v/>
      </c>
      <c r="E676" s="61" t="str">
        <f t="shared" si="219"/>
        <v>5.4.3</v>
      </c>
      <c r="F676" s="52" t="s">
        <v>2696</v>
      </c>
      <c r="G676" s="52" t="str">
        <f t="shared" si="163"/>
        <v>5 - Root cause codes</v>
      </c>
      <c r="H676" s="52" t="s">
        <v>1442</v>
      </c>
      <c r="I676" s="52" t="str">
        <f t="shared" si="164"/>
        <v>5.4 - Task factors</v>
      </c>
      <c r="J676" s="52" t="s">
        <v>1445</v>
      </c>
      <c r="K676" s="52" t="str">
        <f t="shared" si="165"/>
        <v>5.4.3 - Documentation not reflecting current practice</v>
      </c>
      <c r="L676" s="52"/>
      <c r="M676" s="52" t="str">
        <f t="shared" si="166"/>
        <v/>
      </c>
      <c r="N676" s="56" t="str">
        <f t="shared" si="167"/>
        <v>Documentation not reflecting current practice</v>
      </c>
      <c r="O676" s="56" t="str">
        <f>Table1[Full Reference Number]&amp;" - "&amp;Table1[Final Code level Name]</f>
        <v>5.4.3 - Documentation not reflecting current practice</v>
      </c>
      <c r="P676" s="56"/>
      <c r="Q676" s="52" t="s">
        <v>1747</v>
      </c>
      <c r="R676" s="52" t="s">
        <v>47</v>
      </c>
      <c r="S676" s="52" t="s">
        <v>1726</v>
      </c>
      <c r="T676" s="52" t="s">
        <v>1561</v>
      </c>
      <c r="U676" s="52" t="str">
        <f>Table1[[#This Row],[Standard code for all incident types (Y/N)]]</f>
        <v>Yes</v>
      </c>
      <c r="V676" s="52" t="str">
        <f>Table1[[#This Row],[Standard Opt/Mandatory]]</f>
        <v>Opt</v>
      </c>
      <c r="W676" s="52" t="str">
        <f>Table1[[#This Row],[Standard code for all incident types (Y/N)]]</f>
        <v>Yes</v>
      </c>
      <c r="X676" s="52" t="str">
        <f>Table1[[#This Row],[Standard Opt/Mandatory]]</f>
        <v>Opt</v>
      </c>
      <c r="Y676" s="52" t="str">
        <f>Table1[[#This Row],[Standard code for all incident types (Y/N)]]</f>
        <v>Yes</v>
      </c>
      <c r="Z676" s="52" t="str">
        <f>Table1[[#This Row],[Standard Opt/Mandatory]]</f>
        <v>Opt</v>
      </c>
      <c r="AA676" s="52" t="str">
        <f>Table1[[#This Row],[Standard code for all incident types (Y/N)]]</f>
        <v>Yes</v>
      </c>
      <c r="AB676" s="52" t="str">
        <f>Table1[[#This Row],[Standard Opt/Mandatory]]</f>
        <v>Opt</v>
      </c>
      <c r="AC676" s="52" t="str">
        <f>Table1[[#This Row],[Standard code for all incident types (Y/N)]]</f>
        <v>Yes</v>
      </c>
      <c r="AD676" s="52" t="str">
        <f>Table1[[#This Row],[Standard Opt/Mandatory]]</f>
        <v>Opt</v>
      </c>
      <c r="AE676" s="52" t="str">
        <f>Table1[[#This Row],[Standard code for all incident types (Y/N)]]</f>
        <v>Yes</v>
      </c>
      <c r="AF676" s="52" t="str">
        <f>Table1[[#This Row],[Standard Opt/Mandatory]]</f>
        <v>Opt</v>
      </c>
      <c r="AG676" s="52"/>
    </row>
    <row r="677" spans="1:33" ht="15" customHeight="1" x14ac:dyDescent="0.25">
      <c r="A677" s="52">
        <f t="shared" si="220"/>
        <v>5</v>
      </c>
      <c r="B677" s="52">
        <f t="shared" si="221"/>
        <v>4</v>
      </c>
      <c r="C677" s="52">
        <f t="shared" si="222"/>
        <v>4</v>
      </c>
      <c r="D677" s="52" t="str">
        <f t="shared" si="223"/>
        <v/>
      </c>
      <c r="E677" s="61" t="str">
        <f t="shared" si="219"/>
        <v>5.4.4</v>
      </c>
      <c r="F677" s="52" t="s">
        <v>2696</v>
      </c>
      <c r="G677" s="52" t="str">
        <f t="shared" si="163"/>
        <v>5 - Root cause codes</v>
      </c>
      <c r="H677" s="52" t="s">
        <v>1442</v>
      </c>
      <c r="I677" s="52" t="str">
        <f t="shared" si="164"/>
        <v>5.4 - Task factors</v>
      </c>
      <c r="J677" s="52" t="s">
        <v>1446</v>
      </c>
      <c r="K677" s="52" t="str">
        <f t="shared" si="165"/>
        <v>5.4.4 - Documentation unworkable in current environment</v>
      </c>
      <c r="L677" s="52"/>
      <c r="M677" s="52" t="str">
        <f t="shared" si="166"/>
        <v/>
      </c>
      <c r="N677" s="56" t="str">
        <f t="shared" si="167"/>
        <v>Documentation unworkable in current environment</v>
      </c>
      <c r="O677" s="56" t="str">
        <f>Table1[Full Reference Number]&amp;" - "&amp;Table1[Final Code level Name]</f>
        <v>5.4.4 - Documentation unworkable in current environment</v>
      </c>
      <c r="P677" s="56"/>
      <c r="Q677" s="52" t="s">
        <v>1747</v>
      </c>
      <c r="R677" s="52" t="s">
        <v>47</v>
      </c>
      <c r="S677" s="52" t="s">
        <v>1726</v>
      </c>
      <c r="T677" s="52" t="s">
        <v>1561</v>
      </c>
      <c r="U677" s="52" t="str">
        <f>Table1[[#This Row],[Standard code for all incident types (Y/N)]]</f>
        <v>Yes</v>
      </c>
      <c r="V677" s="52" t="str">
        <f>Table1[[#This Row],[Standard Opt/Mandatory]]</f>
        <v>Opt</v>
      </c>
      <c r="W677" s="52" t="str">
        <f>Table1[[#This Row],[Standard code for all incident types (Y/N)]]</f>
        <v>Yes</v>
      </c>
      <c r="X677" s="52" t="str">
        <f>Table1[[#This Row],[Standard Opt/Mandatory]]</f>
        <v>Opt</v>
      </c>
      <c r="Y677" s="52" t="str">
        <f>Table1[[#This Row],[Standard code for all incident types (Y/N)]]</f>
        <v>Yes</v>
      </c>
      <c r="Z677" s="52" t="str">
        <f>Table1[[#This Row],[Standard Opt/Mandatory]]</f>
        <v>Opt</v>
      </c>
      <c r="AA677" s="52" t="str">
        <f>Table1[[#This Row],[Standard code for all incident types (Y/N)]]</f>
        <v>Yes</v>
      </c>
      <c r="AB677" s="52" t="str">
        <f>Table1[[#This Row],[Standard Opt/Mandatory]]</f>
        <v>Opt</v>
      </c>
      <c r="AC677" s="52" t="str">
        <f>Table1[[#This Row],[Standard code for all incident types (Y/N)]]</f>
        <v>Yes</v>
      </c>
      <c r="AD677" s="52" t="str">
        <f>Table1[[#This Row],[Standard Opt/Mandatory]]</f>
        <v>Opt</v>
      </c>
      <c r="AE677" s="52" t="str">
        <f>Table1[[#This Row],[Standard code for all incident types (Y/N)]]</f>
        <v>Yes</v>
      </c>
      <c r="AF677" s="52" t="str">
        <f>Table1[[#This Row],[Standard Opt/Mandatory]]</f>
        <v>Opt</v>
      </c>
      <c r="AG677" s="52"/>
    </row>
    <row r="678" spans="1:33" ht="15" customHeight="1" x14ac:dyDescent="0.25">
      <c r="A678" s="52">
        <f t="shared" si="220"/>
        <v>5</v>
      </c>
      <c r="B678" s="52">
        <f t="shared" si="221"/>
        <v>5</v>
      </c>
      <c r="C678" s="52" t="str">
        <f t="shared" si="222"/>
        <v/>
      </c>
      <c r="D678" s="52" t="str">
        <f t="shared" si="223"/>
        <v/>
      </c>
      <c r="E678" s="61" t="str">
        <f t="shared" si="219"/>
        <v>5.5</v>
      </c>
      <c r="F678" s="52" t="s">
        <v>2696</v>
      </c>
      <c r="G678" s="52" t="str">
        <f t="shared" si="163"/>
        <v>5 - Root cause codes</v>
      </c>
      <c r="H678" s="52" t="s">
        <v>2717</v>
      </c>
      <c r="I678" s="52" t="str">
        <f t="shared" si="164"/>
        <v>5.5 - Education &amp; training factors</v>
      </c>
      <c r="J678" s="52"/>
      <c r="K678" s="52" t="str">
        <f t="shared" si="165"/>
        <v/>
      </c>
      <c r="L678" s="52"/>
      <c r="M678" s="52" t="str">
        <f t="shared" si="166"/>
        <v/>
      </c>
      <c r="N678" s="56" t="str">
        <f t="shared" si="167"/>
        <v>Education &amp; training factors</v>
      </c>
      <c r="O678" s="56" t="str">
        <f>Table1[Full Reference Number]&amp;" - "&amp;Table1[Final Code level Name]</f>
        <v>5.5 - Education &amp; training factors</v>
      </c>
      <c r="P678" s="56"/>
      <c r="Q678" s="52" t="s">
        <v>1747</v>
      </c>
      <c r="R678" s="52" t="s">
        <v>47</v>
      </c>
      <c r="S678" s="52" t="s">
        <v>1726</v>
      </c>
      <c r="T678" s="52" t="s">
        <v>1561</v>
      </c>
      <c r="U678" s="52" t="str">
        <f>Table1[[#This Row],[Standard code for all incident types (Y/N)]]</f>
        <v>Yes</v>
      </c>
      <c r="V678" s="52" t="str">
        <f>Table1[[#This Row],[Standard Opt/Mandatory]]</f>
        <v>Opt</v>
      </c>
      <c r="W678" s="52" t="str">
        <f>Table1[[#This Row],[Standard code for all incident types (Y/N)]]</f>
        <v>Yes</v>
      </c>
      <c r="X678" s="52" t="str">
        <f>Table1[[#This Row],[Standard Opt/Mandatory]]</f>
        <v>Opt</v>
      </c>
      <c r="Y678" s="52" t="str">
        <f>Table1[[#This Row],[Standard code for all incident types (Y/N)]]</f>
        <v>Yes</v>
      </c>
      <c r="Z678" s="52" t="str">
        <f>Table1[[#This Row],[Standard Opt/Mandatory]]</f>
        <v>Opt</v>
      </c>
      <c r="AA678" s="52" t="str">
        <f>Table1[[#This Row],[Standard code for all incident types (Y/N)]]</f>
        <v>Yes</v>
      </c>
      <c r="AB678" s="52" t="str">
        <f>Table1[[#This Row],[Standard Opt/Mandatory]]</f>
        <v>Opt</v>
      </c>
      <c r="AC678" s="52" t="str">
        <f>Table1[[#This Row],[Standard code for all incident types (Y/N)]]</f>
        <v>Yes</v>
      </c>
      <c r="AD678" s="52" t="str">
        <f>Table1[[#This Row],[Standard Opt/Mandatory]]</f>
        <v>Opt</v>
      </c>
      <c r="AE678" s="52" t="str">
        <f>Table1[[#This Row],[Standard code for all incident types (Y/N)]]</f>
        <v>Yes</v>
      </c>
      <c r="AF678" s="52" t="str">
        <f>Table1[[#This Row],[Standard Opt/Mandatory]]</f>
        <v>Opt</v>
      </c>
      <c r="AG678" s="52"/>
    </row>
    <row r="679" spans="1:33" ht="15" customHeight="1" x14ac:dyDescent="0.25">
      <c r="A679" s="52">
        <f t="shared" si="220"/>
        <v>5</v>
      </c>
      <c r="B679" s="52">
        <f t="shared" si="221"/>
        <v>5</v>
      </c>
      <c r="C679" s="52">
        <f t="shared" si="222"/>
        <v>1</v>
      </c>
      <c r="D679" s="52" t="str">
        <f t="shared" si="223"/>
        <v/>
      </c>
      <c r="E679" s="61" t="str">
        <f t="shared" si="219"/>
        <v>5.5.1</v>
      </c>
      <c r="F679" s="52" t="s">
        <v>2696</v>
      </c>
      <c r="G679" s="52" t="str">
        <f t="shared" si="163"/>
        <v>5 - Root cause codes</v>
      </c>
      <c r="H679" s="52" t="s">
        <v>2717</v>
      </c>
      <c r="I679" s="52" t="str">
        <f t="shared" si="164"/>
        <v>5.5 - Education &amp; training factors</v>
      </c>
      <c r="J679" s="52" t="s">
        <v>1025</v>
      </c>
      <c r="K679" s="52" t="str">
        <f t="shared" si="165"/>
        <v>5.5.1 - Training</v>
      </c>
      <c r="L679" s="52"/>
      <c r="M679" s="52" t="str">
        <f t="shared" si="166"/>
        <v/>
      </c>
      <c r="N679" s="56" t="str">
        <f t="shared" si="167"/>
        <v>Training</v>
      </c>
      <c r="O679" s="56" t="str">
        <f>Table1[Full Reference Number]&amp;" - "&amp;Table1[Final Code level Name]</f>
        <v>5.5.1 - Training</v>
      </c>
      <c r="P679" s="56"/>
      <c r="Q679" s="52" t="s">
        <v>1747</v>
      </c>
      <c r="R679" s="52" t="s">
        <v>47</v>
      </c>
      <c r="S679" s="52" t="s">
        <v>1726</v>
      </c>
      <c r="T679" s="52" t="s">
        <v>1561</v>
      </c>
      <c r="U679" s="52" t="str">
        <f>Table1[[#This Row],[Standard code for all incident types (Y/N)]]</f>
        <v>Yes</v>
      </c>
      <c r="V679" s="52" t="str">
        <f>Table1[[#This Row],[Standard Opt/Mandatory]]</f>
        <v>Opt</v>
      </c>
      <c r="W679" s="52" t="str">
        <f>Table1[[#This Row],[Standard code for all incident types (Y/N)]]</f>
        <v>Yes</v>
      </c>
      <c r="X679" s="52" t="str">
        <f>Table1[[#This Row],[Standard Opt/Mandatory]]</f>
        <v>Opt</v>
      </c>
      <c r="Y679" s="52" t="str">
        <f>Table1[[#This Row],[Standard code for all incident types (Y/N)]]</f>
        <v>Yes</v>
      </c>
      <c r="Z679" s="52" t="str">
        <f>Table1[[#This Row],[Standard Opt/Mandatory]]</f>
        <v>Opt</v>
      </c>
      <c r="AA679" s="52" t="str">
        <f>Table1[[#This Row],[Standard code for all incident types (Y/N)]]</f>
        <v>Yes</v>
      </c>
      <c r="AB679" s="52" t="str">
        <f>Table1[[#This Row],[Standard Opt/Mandatory]]</f>
        <v>Opt</v>
      </c>
      <c r="AC679" s="52" t="str">
        <f>Table1[[#This Row],[Standard code for all incident types (Y/N)]]</f>
        <v>Yes</v>
      </c>
      <c r="AD679" s="52" t="str">
        <f>Table1[[#This Row],[Standard Opt/Mandatory]]</f>
        <v>Opt</v>
      </c>
      <c r="AE679" s="52" t="str">
        <f>Table1[[#This Row],[Standard code for all incident types (Y/N)]]</f>
        <v>Yes</v>
      </c>
      <c r="AF679" s="52" t="str">
        <f>Table1[[#This Row],[Standard Opt/Mandatory]]</f>
        <v>Opt</v>
      </c>
      <c r="AG679" s="52"/>
    </row>
    <row r="680" spans="1:33" ht="15" customHeight="1" x14ac:dyDescent="0.25">
      <c r="A680" s="52">
        <f t="shared" si="220"/>
        <v>5</v>
      </c>
      <c r="B680" s="52">
        <f t="shared" si="221"/>
        <v>5</v>
      </c>
      <c r="C680" s="52">
        <f t="shared" si="222"/>
        <v>1</v>
      </c>
      <c r="D680" s="52">
        <f t="shared" si="223"/>
        <v>1</v>
      </c>
      <c r="E680" s="61" t="str">
        <f t="shared" si="219"/>
        <v>5.5.1.1</v>
      </c>
      <c r="F680" s="52" t="s">
        <v>2696</v>
      </c>
      <c r="G680" s="52" t="str">
        <f t="shared" si="163"/>
        <v>5 - Root cause codes</v>
      </c>
      <c r="H680" s="52" t="s">
        <v>2717</v>
      </c>
      <c r="I680" s="52" t="str">
        <f t="shared" si="164"/>
        <v>5.5 - Education &amp; training factors</v>
      </c>
      <c r="J680" s="52" t="s">
        <v>1025</v>
      </c>
      <c r="K680" s="52" t="str">
        <f t="shared" si="165"/>
        <v>5.5.1 - Training</v>
      </c>
      <c r="L680" s="52" t="s">
        <v>1448</v>
      </c>
      <c r="M680" s="52" t="str">
        <f t="shared" si="166"/>
        <v>5.5.1.1 - Inadequate training</v>
      </c>
      <c r="N680" s="56" t="str">
        <f t="shared" si="167"/>
        <v>Inadequate training</v>
      </c>
      <c r="O680" s="56" t="str">
        <f>Table1[Full Reference Number]&amp;" - "&amp;Table1[Final Code level Name]</f>
        <v>5.5.1.1 - Inadequate training</v>
      </c>
      <c r="P680" s="56"/>
      <c r="Q680" s="52" t="s">
        <v>1747</v>
      </c>
      <c r="R680" s="52" t="s">
        <v>47</v>
      </c>
      <c r="S680" s="52" t="s">
        <v>1726</v>
      </c>
      <c r="T680" s="52" t="s">
        <v>1561</v>
      </c>
      <c r="U680" s="52" t="str">
        <f>Table1[[#This Row],[Standard code for all incident types (Y/N)]]</f>
        <v>Yes</v>
      </c>
      <c r="V680" s="52" t="str">
        <f>Table1[[#This Row],[Standard Opt/Mandatory]]</f>
        <v>Opt</v>
      </c>
      <c r="W680" s="52" t="str">
        <f>Table1[[#This Row],[Standard code for all incident types (Y/N)]]</f>
        <v>Yes</v>
      </c>
      <c r="X680" s="52" t="str">
        <f>Table1[[#This Row],[Standard Opt/Mandatory]]</f>
        <v>Opt</v>
      </c>
      <c r="Y680" s="52" t="str">
        <f>Table1[[#This Row],[Standard code for all incident types (Y/N)]]</f>
        <v>Yes</v>
      </c>
      <c r="Z680" s="52" t="str">
        <f>Table1[[#This Row],[Standard Opt/Mandatory]]</f>
        <v>Opt</v>
      </c>
      <c r="AA680" s="52" t="str">
        <f>Table1[[#This Row],[Standard code for all incident types (Y/N)]]</f>
        <v>Yes</v>
      </c>
      <c r="AB680" s="52" t="str">
        <f>Table1[[#This Row],[Standard Opt/Mandatory]]</f>
        <v>Opt</v>
      </c>
      <c r="AC680" s="52" t="str">
        <f>Table1[[#This Row],[Standard code for all incident types (Y/N)]]</f>
        <v>Yes</v>
      </c>
      <c r="AD680" s="52" t="str">
        <f>Table1[[#This Row],[Standard Opt/Mandatory]]</f>
        <v>Opt</v>
      </c>
      <c r="AE680" s="52" t="str">
        <f>Table1[[#This Row],[Standard code for all incident types (Y/N)]]</f>
        <v>Yes</v>
      </c>
      <c r="AF680" s="52" t="str">
        <f>Table1[[#This Row],[Standard Opt/Mandatory]]</f>
        <v>Opt</v>
      </c>
      <c r="AG680" s="52"/>
    </row>
    <row r="681" spans="1:33" ht="15" customHeight="1" x14ac:dyDescent="0.25">
      <c r="A681" s="52">
        <f t="shared" si="220"/>
        <v>5</v>
      </c>
      <c r="B681" s="52">
        <f t="shared" si="221"/>
        <v>5</v>
      </c>
      <c r="C681" s="52">
        <f t="shared" si="222"/>
        <v>1</v>
      </c>
      <c r="D681" s="52">
        <f t="shared" si="223"/>
        <v>2</v>
      </c>
      <c r="E681" s="61" t="str">
        <f t="shared" si="219"/>
        <v>5.5.1.2</v>
      </c>
      <c r="F681" s="52" t="s">
        <v>2696</v>
      </c>
      <c r="G681" s="52" t="str">
        <f t="shared" si="163"/>
        <v>5 - Root cause codes</v>
      </c>
      <c r="H681" s="52" t="s">
        <v>2717</v>
      </c>
      <c r="I681" s="52" t="str">
        <f t="shared" si="164"/>
        <v>5.5 - Education &amp; training factors</v>
      </c>
      <c r="J681" s="52" t="s">
        <v>1025</v>
      </c>
      <c r="K681" s="52" t="str">
        <f t="shared" si="165"/>
        <v>5.5.1 - Training</v>
      </c>
      <c r="L681" s="52" t="s">
        <v>1449</v>
      </c>
      <c r="M681" s="52" t="str">
        <f t="shared" si="166"/>
        <v>5.5.1.2 - Training needs not identified</v>
      </c>
      <c r="N681" s="56" t="str">
        <f t="shared" si="167"/>
        <v>Training needs not identified</v>
      </c>
      <c r="O681" s="56" t="str">
        <f>Table1[Full Reference Number]&amp;" - "&amp;Table1[Final Code level Name]</f>
        <v>5.5.1.2 - Training needs not identified</v>
      </c>
      <c r="P681" s="56"/>
      <c r="Q681" s="52" t="s">
        <v>1747</v>
      </c>
      <c r="R681" s="52" t="s">
        <v>47</v>
      </c>
      <c r="S681" s="52" t="s">
        <v>1726</v>
      </c>
      <c r="T681" s="52" t="s">
        <v>1561</v>
      </c>
      <c r="U681" s="52" t="str">
        <f>Table1[[#This Row],[Standard code for all incident types (Y/N)]]</f>
        <v>Yes</v>
      </c>
      <c r="V681" s="52" t="str">
        <f>Table1[[#This Row],[Standard Opt/Mandatory]]</f>
        <v>Opt</v>
      </c>
      <c r="W681" s="52" t="str">
        <f>Table1[[#This Row],[Standard code for all incident types (Y/N)]]</f>
        <v>Yes</v>
      </c>
      <c r="X681" s="52" t="str">
        <f>Table1[[#This Row],[Standard Opt/Mandatory]]</f>
        <v>Opt</v>
      </c>
      <c r="Y681" s="52" t="str">
        <f>Table1[[#This Row],[Standard code for all incident types (Y/N)]]</f>
        <v>Yes</v>
      </c>
      <c r="Z681" s="52" t="str">
        <f>Table1[[#This Row],[Standard Opt/Mandatory]]</f>
        <v>Opt</v>
      </c>
      <c r="AA681" s="52" t="str">
        <f>Table1[[#This Row],[Standard code for all incident types (Y/N)]]</f>
        <v>Yes</v>
      </c>
      <c r="AB681" s="52" t="str">
        <f>Table1[[#This Row],[Standard Opt/Mandatory]]</f>
        <v>Opt</v>
      </c>
      <c r="AC681" s="52" t="str">
        <f>Table1[[#This Row],[Standard code for all incident types (Y/N)]]</f>
        <v>Yes</v>
      </c>
      <c r="AD681" s="52" t="str">
        <f>Table1[[#This Row],[Standard Opt/Mandatory]]</f>
        <v>Opt</v>
      </c>
      <c r="AE681" s="52" t="str">
        <f>Table1[[#This Row],[Standard code for all incident types (Y/N)]]</f>
        <v>Yes</v>
      </c>
      <c r="AF681" s="52" t="str">
        <f>Table1[[#This Row],[Standard Opt/Mandatory]]</f>
        <v>Opt</v>
      </c>
      <c r="AG681" s="52"/>
    </row>
    <row r="682" spans="1:33" ht="15" customHeight="1" x14ac:dyDescent="0.25">
      <c r="A682" s="52">
        <f t="shared" si="220"/>
        <v>5</v>
      </c>
      <c r="B682" s="52">
        <f t="shared" si="221"/>
        <v>5</v>
      </c>
      <c r="C682" s="52">
        <f t="shared" si="222"/>
        <v>1</v>
      </c>
      <c r="D682" s="52">
        <f t="shared" si="223"/>
        <v>3</v>
      </c>
      <c r="E682" s="61" t="str">
        <f t="shared" si="219"/>
        <v>5.5.1.3</v>
      </c>
      <c r="F682" s="52" t="s">
        <v>2696</v>
      </c>
      <c r="G682" s="52" t="str">
        <f t="shared" si="163"/>
        <v>5 - Root cause codes</v>
      </c>
      <c r="H682" s="52" t="s">
        <v>2717</v>
      </c>
      <c r="I682" s="52" t="str">
        <f t="shared" si="164"/>
        <v>5.5 - Education &amp; training factors</v>
      </c>
      <c r="J682" s="52" t="s">
        <v>1025</v>
      </c>
      <c r="K682" s="52" t="str">
        <f t="shared" si="165"/>
        <v>5.5.1 - Training</v>
      </c>
      <c r="L682" s="52" t="s">
        <v>1450</v>
      </c>
      <c r="M682" s="52" t="str">
        <f t="shared" si="166"/>
        <v>5.5.1.3 - Training needs identified but not planned</v>
      </c>
      <c r="N682" s="56" t="str">
        <f t="shared" si="167"/>
        <v>Training needs identified but not planned</v>
      </c>
      <c r="O682" s="56" t="str">
        <f>Table1[Full Reference Number]&amp;" - "&amp;Table1[Final Code level Name]</f>
        <v>5.5.1.3 - Training needs identified but not planned</v>
      </c>
      <c r="P682" s="56"/>
      <c r="Q682" s="52" t="s">
        <v>1747</v>
      </c>
      <c r="R682" s="52" t="s">
        <v>47</v>
      </c>
      <c r="S682" s="52" t="s">
        <v>1726</v>
      </c>
      <c r="T682" s="52" t="s">
        <v>1561</v>
      </c>
      <c r="U682" s="52" t="str">
        <f>Table1[[#This Row],[Standard code for all incident types (Y/N)]]</f>
        <v>Yes</v>
      </c>
      <c r="V682" s="52" t="str">
        <f>Table1[[#This Row],[Standard Opt/Mandatory]]</f>
        <v>Opt</v>
      </c>
      <c r="W682" s="52" t="str">
        <f>Table1[[#This Row],[Standard code for all incident types (Y/N)]]</f>
        <v>Yes</v>
      </c>
      <c r="X682" s="52" t="str">
        <f>Table1[[#This Row],[Standard Opt/Mandatory]]</f>
        <v>Opt</v>
      </c>
      <c r="Y682" s="52" t="str">
        <f>Table1[[#This Row],[Standard code for all incident types (Y/N)]]</f>
        <v>Yes</v>
      </c>
      <c r="Z682" s="52" t="str">
        <f>Table1[[#This Row],[Standard Opt/Mandatory]]</f>
        <v>Opt</v>
      </c>
      <c r="AA682" s="52" t="str">
        <f>Table1[[#This Row],[Standard code for all incident types (Y/N)]]</f>
        <v>Yes</v>
      </c>
      <c r="AB682" s="52" t="str">
        <f>Table1[[#This Row],[Standard Opt/Mandatory]]</f>
        <v>Opt</v>
      </c>
      <c r="AC682" s="52" t="str">
        <f>Table1[[#This Row],[Standard code for all incident types (Y/N)]]</f>
        <v>Yes</v>
      </c>
      <c r="AD682" s="52" t="str">
        <f>Table1[[#This Row],[Standard Opt/Mandatory]]</f>
        <v>Opt</v>
      </c>
      <c r="AE682" s="52" t="str">
        <f>Table1[[#This Row],[Standard code for all incident types (Y/N)]]</f>
        <v>Yes</v>
      </c>
      <c r="AF682" s="52" t="str">
        <f>Table1[[#This Row],[Standard Opt/Mandatory]]</f>
        <v>Opt</v>
      </c>
      <c r="AG682" s="52"/>
    </row>
    <row r="683" spans="1:33" ht="15" customHeight="1" x14ac:dyDescent="0.25">
      <c r="A683" s="52">
        <f t="shared" si="220"/>
        <v>5</v>
      </c>
      <c r="B683" s="52">
        <f t="shared" si="221"/>
        <v>5</v>
      </c>
      <c r="C683" s="52">
        <f t="shared" si="222"/>
        <v>1</v>
      </c>
      <c r="D683" s="52">
        <f t="shared" si="223"/>
        <v>4</v>
      </c>
      <c r="E683" s="61" t="str">
        <f t="shared" si="219"/>
        <v>5.5.1.4</v>
      </c>
      <c r="F683" s="52" t="s">
        <v>2696</v>
      </c>
      <c r="G683" s="52" t="str">
        <f t="shared" si="163"/>
        <v>5 - Root cause codes</v>
      </c>
      <c r="H683" s="52" t="s">
        <v>2717</v>
      </c>
      <c r="I683" s="52" t="str">
        <f t="shared" si="164"/>
        <v>5.5 - Education &amp; training factors</v>
      </c>
      <c r="J683" s="52" t="s">
        <v>1025</v>
      </c>
      <c r="K683" s="52" t="str">
        <f t="shared" si="165"/>
        <v>5.5.1 - Training</v>
      </c>
      <c r="L683" s="52" t="s">
        <v>1451</v>
      </c>
      <c r="M683" s="52" t="str">
        <f t="shared" si="166"/>
        <v>5.5.1.4 - Training planned, but not completed</v>
      </c>
      <c r="N683" s="56" t="str">
        <f t="shared" si="167"/>
        <v>Training planned, but not completed</v>
      </c>
      <c r="O683" s="56" t="str">
        <f>Table1[Full Reference Number]&amp;" - "&amp;Table1[Final Code level Name]</f>
        <v>5.5.1.4 - Training planned, but not completed</v>
      </c>
      <c r="P683" s="56"/>
      <c r="Q683" s="52" t="s">
        <v>1747</v>
      </c>
      <c r="R683" s="52" t="s">
        <v>47</v>
      </c>
      <c r="S683" s="52" t="s">
        <v>1726</v>
      </c>
      <c r="T683" s="52" t="s">
        <v>1561</v>
      </c>
      <c r="U683" s="52" t="str">
        <f>Table1[[#This Row],[Standard code for all incident types (Y/N)]]</f>
        <v>Yes</v>
      </c>
      <c r="V683" s="52" t="str">
        <f>Table1[[#This Row],[Standard Opt/Mandatory]]</f>
        <v>Opt</v>
      </c>
      <c r="W683" s="52" t="str">
        <f>Table1[[#This Row],[Standard code for all incident types (Y/N)]]</f>
        <v>Yes</v>
      </c>
      <c r="X683" s="52" t="str">
        <f>Table1[[#This Row],[Standard Opt/Mandatory]]</f>
        <v>Opt</v>
      </c>
      <c r="Y683" s="52" t="str">
        <f>Table1[[#This Row],[Standard code for all incident types (Y/N)]]</f>
        <v>Yes</v>
      </c>
      <c r="Z683" s="52" t="str">
        <f>Table1[[#This Row],[Standard Opt/Mandatory]]</f>
        <v>Opt</v>
      </c>
      <c r="AA683" s="52" t="str">
        <f>Table1[[#This Row],[Standard code for all incident types (Y/N)]]</f>
        <v>Yes</v>
      </c>
      <c r="AB683" s="52" t="str">
        <f>Table1[[#This Row],[Standard Opt/Mandatory]]</f>
        <v>Opt</v>
      </c>
      <c r="AC683" s="52" t="str">
        <f>Table1[[#This Row],[Standard code for all incident types (Y/N)]]</f>
        <v>Yes</v>
      </c>
      <c r="AD683" s="52" t="str">
        <f>Table1[[#This Row],[Standard Opt/Mandatory]]</f>
        <v>Opt</v>
      </c>
      <c r="AE683" s="52" t="str">
        <f>Table1[[#This Row],[Standard code for all incident types (Y/N)]]</f>
        <v>Yes</v>
      </c>
      <c r="AF683" s="52" t="str">
        <f>Table1[[#This Row],[Standard Opt/Mandatory]]</f>
        <v>Opt</v>
      </c>
      <c r="AG683" s="52"/>
    </row>
    <row r="684" spans="1:33" ht="15" customHeight="1" x14ac:dyDescent="0.25">
      <c r="A684" s="52">
        <f t="shared" si="220"/>
        <v>5</v>
      </c>
      <c r="B684" s="52">
        <f t="shared" si="221"/>
        <v>5</v>
      </c>
      <c r="C684" s="52">
        <f t="shared" si="222"/>
        <v>1</v>
      </c>
      <c r="D684" s="52">
        <f t="shared" si="223"/>
        <v>5</v>
      </c>
      <c r="E684" s="61" t="str">
        <f t="shared" si="219"/>
        <v>5.5.1.5</v>
      </c>
      <c r="F684" s="52" t="s">
        <v>2696</v>
      </c>
      <c r="G684" s="52" t="str">
        <f t="shared" si="163"/>
        <v>5 - Root cause codes</v>
      </c>
      <c r="H684" s="52" t="s">
        <v>2717</v>
      </c>
      <c r="I684" s="52" t="str">
        <f t="shared" si="164"/>
        <v>5.5 - Education &amp; training factors</v>
      </c>
      <c r="J684" s="52" t="s">
        <v>1025</v>
      </c>
      <c r="K684" s="52" t="str">
        <f t="shared" si="165"/>
        <v>5.5.1 - Training</v>
      </c>
      <c r="L684" s="52" t="s">
        <v>1452</v>
      </c>
      <c r="M684" s="52" t="str">
        <f t="shared" si="166"/>
        <v>5.5.1.5 - Approved training materials / courses not available</v>
      </c>
      <c r="N684" s="56" t="str">
        <f t="shared" si="167"/>
        <v>Approved training materials / courses not available</v>
      </c>
      <c r="O684" s="56" t="str">
        <f>Table1[Full Reference Number]&amp;" - "&amp;Table1[Final Code level Name]</f>
        <v>5.5.1.5 - Approved training materials / courses not available</v>
      </c>
      <c r="P684" s="56"/>
      <c r="Q684" s="52" t="s">
        <v>1747</v>
      </c>
      <c r="R684" s="52" t="s">
        <v>47</v>
      </c>
      <c r="S684" s="52" t="s">
        <v>1726</v>
      </c>
      <c r="T684" s="52" t="s">
        <v>1561</v>
      </c>
      <c r="U684" s="52" t="str">
        <f>Table1[[#This Row],[Standard code for all incident types (Y/N)]]</f>
        <v>Yes</v>
      </c>
      <c r="V684" s="52" t="str">
        <f>Table1[[#This Row],[Standard Opt/Mandatory]]</f>
        <v>Opt</v>
      </c>
      <c r="W684" s="52" t="str">
        <f>Table1[[#This Row],[Standard code for all incident types (Y/N)]]</f>
        <v>Yes</v>
      </c>
      <c r="X684" s="52" t="str">
        <f>Table1[[#This Row],[Standard Opt/Mandatory]]</f>
        <v>Opt</v>
      </c>
      <c r="Y684" s="52" t="str">
        <f>Table1[[#This Row],[Standard code for all incident types (Y/N)]]</f>
        <v>Yes</v>
      </c>
      <c r="Z684" s="52" t="str">
        <f>Table1[[#This Row],[Standard Opt/Mandatory]]</f>
        <v>Opt</v>
      </c>
      <c r="AA684" s="52" t="str">
        <f>Table1[[#This Row],[Standard code for all incident types (Y/N)]]</f>
        <v>Yes</v>
      </c>
      <c r="AB684" s="52" t="str">
        <f>Table1[[#This Row],[Standard Opt/Mandatory]]</f>
        <v>Opt</v>
      </c>
      <c r="AC684" s="52" t="str">
        <f>Table1[[#This Row],[Standard code for all incident types (Y/N)]]</f>
        <v>Yes</v>
      </c>
      <c r="AD684" s="52" t="str">
        <f>Table1[[#This Row],[Standard Opt/Mandatory]]</f>
        <v>Opt</v>
      </c>
      <c r="AE684" s="52" t="str">
        <f>Table1[[#This Row],[Standard code for all incident types (Y/N)]]</f>
        <v>Yes</v>
      </c>
      <c r="AF684" s="52" t="str">
        <f>Table1[[#This Row],[Standard Opt/Mandatory]]</f>
        <v>Opt</v>
      </c>
      <c r="AG684" s="52"/>
    </row>
    <row r="685" spans="1:33" ht="15" customHeight="1" x14ac:dyDescent="0.25">
      <c r="A685" s="52">
        <f t="shared" si="220"/>
        <v>5</v>
      </c>
      <c r="B685" s="52">
        <f t="shared" si="221"/>
        <v>5</v>
      </c>
      <c r="C685" s="52">
        <f t="shared" si="222"/>
        <v>2</v>
      </c>
      <c r="D685" s="52" t="str">
        <f t="shared" si="223"/>
        <v/>
      </c>
      <c r="E685" s="61" t="str">
        <f t="shared" si="219"/>
        <v>5.5.2</v>
      </c>
      <c r="F685" s="52" t="s">
        <v>2696</v>
      </c>
      <c r="G685" s="52" t="str">
        <f t="shared" si="163"/>
        <v>5 - Root cause codes</v>
      </c>
      <c r="H685" s="52" t="s">
        <v>2717</v>
      </c>
      <c r="I685" s="52" t="str">
        <f t="shared" si="164"/>
        <v>5.5 - Education &amp; training factors</v>
      </c>
      <c r="J685" s="52" t="s">
        <v>1032</v>
      </c>
      <c r="K685" s="52" t="str">
        <f t="shared" si="165"/>
        <v>5.5.2 - Competence</v>
      </c>
      <c r="L685" s="52"/>
      <c r="M685" s="52" t="str">
        <f t="shared" si="166"/>
        <v/>
      </c>
      <c r="N685" s="56" t="str">
        <f t="shared" si="167"/>
        <v>Competence</v>
      </c>
      <c r="O685" s="56" t="str">
        <f>Table1[Full Reference Number]&amp;" - "&amp;Table1[Final Code level Name]</f>
        <v>5.5.2 - Competence</v>
      </c>
      <c r="P685" s="56"/>
      <c r="Q685" s="52" t="s">
        <v>1747</v>
      </c>
      <c r="R685" s="52" t="s">
        <v>47</v>
      </c>
      <c r="S685" s="52" t="s">
        <v>1726</v>
      </c>
      <c r="T685" s="52" t="s">
        <v>1561</v>
      </c>
      <c r="U685" s="52" t="str">
        <f>Table1[[#This Row],[Standard code for all incident types (Y/N)]]</f>
        <v>Yes</v>
      </c>
      <c r="V685" s="52" t="str">
        <f>Table1[[#This Row],[Standard Opt/Mandatory]]</f>
        <v>Opt</v>
      </c>
      <c r="W685" s="52" t="str">
        <f>Table1[[#This Row],[Standard code for all incident types (Y/N)]]</f>
        <v>Yes</v>
      </c>
      <c r="X685" s="52" t="str">
        <f>Table1[[#This Row],[Standard Opt/Mandatory]]</f>
        <v>Opt</v>
      </c>
      <c r="Y685" s="52" t="str">
        <f>Table1[[#This Row],[Standard code for all incident types (Y/N)]]</f>
        <v>Yes</v>
      </c>
      <c r="Z685" s="52" t="str">
        <f>Table1[[#This Row],[Standard Opt/Mandatory]]</f>
        <v>Opt</v>
      </c>
      <c r="AA685" s="52" t="str">
        <f>Table1[[#This Row],[Standard code for all incident types (Y/N)]]</f>
        <v>Yes</v>
      </c>
      <c r="AB685" s="52" t="str">
        <f>Table1[[#This Row],[Standard Opt/Mandatory]]</f>
        <v>Opt</v>
      </c>
      <c r="AC685" s="52" t="str">
        <f>Table1[[#This Row],[Standard code for all incident types (Y/N)]]</f>
        <v>Yes</v>
      </c>
      <c r="AD685" s="52" t="str">
        <f>Table1[[#This Row],[Standard Opt/Mandatory]]</f>
        <v>Opt</v>
      </c>
      <c r="AE685" s="52" t="str">
        <f>Table1[[#This Row],[Standard code for all incident types (Y/N)]]</f>
        <v>Yes</v>
      </c>
      <c r="AF685" s="52" t="str">
        <f>Table1[[#This Row],[Standard Opt/Mandatory]]</f>
        <v>Opt</v>
      </c>
      <c r="AG685" s="52"/>
    </row>
    <row r="686" spans="1:33" ht="15" customHeight="1" x14ac:dyDescent="0.25">
      <c r="A686" s="52">
        <f t="shared" si="220"/>
        <v>5</v>
      </c>
      <c r="B686" s="52">
        <f t="shared" si="221"/>
        <v>5</v>
      </c>
      <c r="C686" s="52">
        <f t="shared" si="222"/>
        <v>2</v>
      </c>
      <c r="D686" s="52">
        <f t="shared" si="223"/>
        <v>1</v>
      </c>
      <c r="E686" s="61" t="str">
        <f t="shared" si="219"/>
        <v>5.5.2.1</v>
      </c>
      <c r="F686" s="52" t="s">
        <v>2696</v>
      </c>
      <c r="G686" s="52" t="str">
        <f t="shared" si="163"/>
        <v>5 - Root cause codes</v>
      </c>
      <c r="H686" s="52" t="s">
        <v>2717</v>
      </c>
      <c r="I686" s="52" t="str">
        <f t="shared" si="164"/>
        <v>5.5 - Education &amp; training factors</v>
      </c>
      <c r="J686" s="52" t="s">
        <v>1032</v>
      </c>
      <c r="K686" s="52" t="str">
        <f t="shared" si="165"/>
        <v>5.5.2 - Competence</v>
      </c>
      <c r="L686" s="52" t="s">
        <v>1453</v>
      </c>
      <c r="M686" s="52" t="str">
        <f t="shared" si="166"/>
        <v>5.5.2.1 - Competence not validated after training</v>
      </c>
      <c r="N686" s="56" t="str">
        <f t="shared" si="167"/>
        <v>Competence not validated after training</v>
      </c>
      <c r="O686" s="56" t="str">
        <f>Table1[Full Reference Number]&amp;" - "&amp;Table1[Final Code level Name]</f>
        <v>5.5.2.1 - Competence not validated after training</v>
      </c>
      <c r="P686" s="56"/>
      <c r="Q686" s="52" t="s">
        <v>1747</v>
      </c>
      <c r="R686" s="52" t="s">
        <v>47</v>
      </c>
      <c r="S686" s="52" t="s">
        <v>1726</v>
      </c>
      <c r="T686" s="52" t="s">
        <v>1561</v>
      </c>
      <c r="U686" s="52" t="str">
        <f>Table1[[#This Row],[Standard code for all incident types (Y/N)]]</f>
        <v>Yes</v>
      </c>
      <c r="V686" s="52" t="str">
        <f>Table1[[#This Row],[Standard Opt/Mandatory]]</f>
        <v>Opt</v>
      </c>
      <c r="W686" s="52" t="str">
        <f>Table1[[#This Row],[Standard code for all incident types (Y/N)]]</f>
        <v>Yes</v>
      </c>
      <c r="X686" s="52" t="str">
        <f>Table1[[#This Row],[Standard Opt/Mandatory]]</f>
        <v>Opt</v>
      </c>
      <c r="Y686" s="52" t="str">
        <f>Table1[[#This Row],[Standard code for all incident types (Y/N)]]</f>
        <v>Yes</v>
      </c>
      <c r="Z686" s="52" t="str">
        <f>Table1[[#This Row],[Standard Opt/Mandatory]]</f>
        <v>Opt</v>
      </c>
      <c r="AA686" s="52" t="str">
        <f>Table1[[#This Row],[Standard code for all incident types (Y/N)]]</f>
        <v>Yes</v>
      </c>
      <c r="AB686" s="52" t="str">
        <f>Table1[[#This Row],[Standard Opt/Mandatory]]</f>
        <v>Opt</v>
      </c>
      <c r="AC686" s="52" t="str">
        <f>Table1[[#This Row],[Standard code for all incident types (Y/N)]]</f>
        <v>Yes</v>
      </c>
      <c r="AD686" s="52" t="str">
        <f>Table1[[#This Row],[Standard Opt/Mandatory]]</f>
        <v>Opt</v>
      </c>
      <c r="AE686" s="52" t="str">
        <f>Table1[[#This Row],[Standard code for all incident types (Y/N)]]</f>
        <v>Yes</v>
      </c>
      <c r="AF686" s="52" t="str">
        <f>Table1[[#This Row],[Standard Opt/Mandatory]]</f>
        <v>Opt</v>
      </c>
      <c r="AG686" s="52"/>
    </row>
    <row r="687" spans="1:33" ht="15" customHeight="1" x14ac:dyDescent="0.25">
      <c r="A687" s="52">
        <f t="shared" si="220"/>
        <v>5</v>
      </c>
      <c r="B687" s="52">
        <f t="shared" si="221"/>
        <v>5</v>
      </c>
      <c r="C687" s="52">
        <f t="shared" si="222"/>
        <v>2</v>
      </c>
      <c r="D687" s="52">
        <f t="shared" si="223"/>
        <v>2</v>
      </c>
      <c r="E687" s="61" t="str">
        <f t="shared" si="219"/>
        <v>5.5.2.2</v>
      </c>
      <c r="F687" s="52" t="s">
        <v>2696</v>
      </c>
      <c r="G687" s="52" t="str">
        <f t="shared" si="163"/>
        <v>5 - Root cause codes</v>
      </c>
      <c r="H687" s="52" t="s">
        <v>2717</v>
      </c>
      <c r="I687" s="52" t="str">
        <f t="shared" si="164"/>
        <v>5.5 - Education &amp; training factors</v>
      </c>
      <c r="J687" s="52" t="s">
        <v>1032</v>
      </c>
      <c r="K687" s="52" t="str">
        <f t="shared" si="165"/>
        <v>5.5.2 - Competence</v>
      </c>
      <c r="L687" s="52" t="s">
        <v>1454</v>
      </c>
      <c r="M687" s="52" t="str">
        <f t="shared" si="166"/>
        <v>5.5.2.2 - Impaired / poor judgement</v>
      </c>
      <c r="N687" s="56" t="str">
        <f t="shared" si="167"/>
        <v>Impaired / poor judgement</v>
      </c>
      <c r="O687" s="56" t="str">
        <f>Table1[Full Reference Number]&amp;" - "&amp;Table1[Final Code level Name]</f>
        <v>5.5.2.2 - Impaired / poor judgement</v>
      </c>
      <c r="P687" s="56"/>
      <c r="Q687" s="52" t="s">
        <v>1747</v>
      </c>
      <c r="R687" s="52" t="s">
        <v>47</v>
      </c>
      <c r="S687" s="52" t="s">
        <v>1726</v>
      </c>
      <c r="T687" s="52" t="s">
        <v>1561</v>
      </c>
      <c r="U687" s="52" t="str">
        <f>Table1[[#This Row],[Standard code for all incident types (Y/N)]]</f>
        <v>Yes</v>
      </c>
      <c r="V687" s="52" t="str">
        <f>Table1[[#This Row],[Standard Opt/Mandatory]]</f>
        <v>Opt</v>
      </c>
      <c r="W687" s="52" t="str">
        <f>Table1[[#This Row],[Standard code for all incident types (Y/N)]]</f>
        <v>Yes</v>
      </c>
      <c r="X687" s="52" t="str">
        <f>Table1[[#This Row],[Standard Opt/Mandatory]]</f>
        <v>Opt</v>
      </c>
      <c r="Y687" s="52" t="str">
        <f>Table1[[#This Row],[Standard code for all incident types (Y/N)]]</f>
        <v>Yes</v>
      </c>
      <c r="Z687" s="52" t="str">
        <f>Table1[[#This Row],[Standard Opt/Mandatory]]</f>
        <v>Opt</v>
      </c>
      <c r="AA687" s="52" t="str">
        <f>Table1[[#This Row],[Standard code for all incident types (Y/N)]]</f>
        <v>Yes</v>
      </c>
      <c r="AB687" s="52" t="str">
        <f>Table1[[#This Row],[Standard Opt/Mandatory]]</f>
        <v>Opt</v>
      </c>
      <c r="AC687" s="52" t="str">
        <f>Table1[[#This Row],[Standard code for all incident types (Y/N)]]</f>
        <v>Yes</v>
      </c>
      <c r="AD687" s="52" t="str">
        <f>Table1[[#This Row],[Standard Opt/Mandatory]]</f>
        <v>Opt</v>
      </c>
      <c r="AE687" s="52" t="str">
        <f>Table1[[#This Row],[Standard code for all incident types (Y/N)]]</f>
        <v>Yes</v>
      </c>
      <c r="AF687" s="52" t="str">
        <f>Table1[[#This Row],[Standard Opt/Mandatory]]</f>
        <v>Opt</v>
      </c>
      <c r="AG687" s="52"/>
    </row>
    <row r="688" spans="1:33" ht="15" customHeight="1" x14ac:dyDescent="0.25">
      <c r="A688" s="52">
        <f t="shared" si="220"/>
        <v>5</v>
      </c>
      <c r="B688" s="52">
        <f t="shared" si="221"/>
        <v>5</v>
      </c>
      <c r="C688" s="52">
        <f t="shared" si="222"/>
        <v>2</v>
      </c>
      <c r="D688" s="52">
        <f t="shared" si="223"/>
        <v>3</v>
      </c>
      <c r="E688" s="61" t="str">
        <f t="shared" si="219"/>
        <v>5.5.2.3</v>
      </c>
      <c r="F688" s="52" t="s">
        <v>2696</v>
      </c>
      <c r="G688" s="52" t="str">
        <f t="shared" si="163"/>
        <v>5 - Root cause codes</v>
      </c>
      <c r="H688" s="52" t="s">
        <v>2717</v>
      </c>
      <c r="I688" s="52" t="str">
        <f t="shared" si="164"/>
        <v>5.5 - Education &amp; training factors</v>
      </c>
      <c r="J688" s="52" t="s">
        <v>1032</v>
      </c>
      <c r="K688" s="52" t="str">
        <f t="shared" si="165"/>
        <v>5.5.2 - Competence</v>
      </c>
      <c r="L688" s="52" t="s">
        <v>2876</v>
      </c>
      <c r="M688" s="52" t="str">
        <f t="shared" si="166"/>
        <v>5.5.2.3 - Health / stress related lapse</v>
      </c>
      <c r="N688" s="56" t="str">
        <f t="shared" si="167"/>
        <v>Health / stress related lapse</v>
      </c>
      <c r="O688" s="56" t="str">
        <f>Table1[Full Reference Number]&amp;" - "&amp;Table1[Final Code level Name]</f>
        <v>5.5.2.3 - Health / stress related lapse</v>
      </c>
      <c r="P688" s="56"/>
      <c r="Q688" s="52" t="s">
        <v>1747</v>
      </c>
      <c r="R688" s="52" t="s">
        <v>47</v>
      </c>
      <c r="S688" s="52" t="s">
        <v>1726</v>
      </c>
      <c r="T688" s="52" t="s">
        <v>1561</v>
      </c>
      <c r="U688" s="52" t="str">
        <f>Table1[[#This Row],[Standard code for all incident types (Y/N)]]</f>
        <v>Yes</v>
      </c>
      <c r="V688" s="52" t="str">
        <f>Table1[[#This Row],[Standard Opt/Mandatory]]</f>
        <v>Opt</v>
      </c>
      <c r="W688" s="52" t="str">
        <f>Table1[[#This Row],[Standard code for all incident types (Y/N)]]</f>
        <v>Yes</v>
      </c>
      <c r="X688" s="52" t="str">
        <f>Table1[[#This Row],[Standard Opt/Mandatory]]</f>
        <v>Opt</v>
      </c>
      <c r="Y688" s="52" t="str">
        <f>Table1[[#This Row],[Standard code for all incident types (Y/N)]]</f>
        <v>Yes</v>
      </c>
      <c r="Z688" s="52" t="str">
        <f>Table1[[#This Row],[Standard Opt/Mandatory]]</f>
        <v>Opt</v>
      </c>
      <c r="AA688" s="52" t="str">
        <f>Table1[[#This Row],[Standard code for all incident types (Y/N)]]</f>
        <v>Yes</v>
      </c>
      <c r="AB688" s="52" t="str">
        <f>Table1[[#This Row],[Standard Opt/Mandatory]]</f>
        <v>Opt</v>
      </c>
      <c r="AC688" s="52" t="str">
        <f>Table1[[#This Row],[Standard code for all incident types (Y/N)]]</f>
        <v>Yes</v>
      </c>
      <c r="AD688" s="52" t="str">
        <f>Table1[[#This Row],[Standard Opt/Mandatory]]</f>
        <v>Opt</v>
      </c>
      <c r="AE688" s="52" t="str">
        <f>Table1[[#This Row],[Standard code for all incident types (Y/N)]]</f>
        <v>Yes</v>
      </c>
      <c r="AF688" s="52" t="str">
        <f>Table1[[#This Row],[Standard Opt/Mandatory]]</f>
        <v>Opt</v>
      </c>
      <c r="AG688" s="52"/>
    </row>
    <row r="689" spans="1:33" ht="15" customHeight="1" x14ac:dyDescent="0.25">
      <c r="A689" s="52">
        <f t="shared" si="220"/>
        <v>5</v>
      </c>
      <c r="B689" s="52">
        <f t="shared" si="221"/>
        <v>5</v>
      </c>
      <c r="C689" s="52">
        <f t="shared" si="222"/>
        <v>3</v>
      </c>
      <c r="D689" s="52" t="str">
        <f t="shared" si="223"/>
        <v/>
      </c>
      <c r="E689" s="61" t="str">
        <f t="shared" si="219"/>
        <v>5.5.3</v>
      </c>
      <c r="F689" s="52" t="s">
        <v>2696</v>
      </c>
      <c r="G689" s="52" t="str">
        <f t="shared" si="163"/>
        <v>5 - Root cause codes</v>
      </c>
      <c r="H689" s="52" t="s">
        <v>2717</v>
      </c>
      <c r="I689" s="52" t="str">
        <f t="shared" si="164"/>
        <v>5.5 - Education &amp; training factors</v>
      </c>
      <c r="J689" s="52" t="s">
        <v>1040</v>
      </c>
      <c r="K689" s="52" t="str">
        <f t="shared" si="165"/>
        <v>5.5.3 - Skills</v>
      </c>
      <c r="L689" s="52"/>
      <c r="M689" s="52" t="str">
        <f t="shared" si="166"/>
        <v/>
      </c>
      <c r="N689" s="56" t="str">
        <f t="shared" si="167"/>
        <v>Skills</v>
      </c>
      <c r="O689" s="56" t="str">
        <f>Table1[Full Reference Number]&amp;" - "&amp;Table1[Final Code level Name]</f>
        <v>5.5.3 - Skills</v>
      </c>
      <c r="P689" s="56"/>
      <c r="Q689" s="52" t="s">
        <v>1747</v>
      </c>
      <c r="R689" s="52" t="s">
        <v>47</v>
      </c>
      <c r="S689" s="52" t="s">
        <v>1726</v>
      </c>
      <c r="T689" s="52" t="s">
        <v>1561</v>
      </c>
      <c r="U689" s="52" t="str">
        <f>Table1[[#This Row],[Standard code for all incident types (Y/N)]]</f>
        <v>Yes</v>
      </c>
      <c r="V689" s="52" t="str">
        <f>Table1[[#This Row],[Standard Opt/Mandatory]]</f>
        <v>Opt</v>
      </c>
      <c r="W689" s="52" t="str">
        <f>Table1[[#This Row],[Standard code for all incident types (Y/N)]]</f>
        <v>Yes</v>
      </c>
      <c r="X689" s="52" t="str">
        <f>Table1[[#This Row],[Standard Opt/Mandatory]]</f>
        <v>Opt</v>
      </c>
      <c r="Y689" s="52" t="str">
        <f>Table1[[#This Row],[Standard code for all incident types (Y/N)]]</f>
        <v>Yes</v>
      </c>
      <c r="Z689" s="52" t="str">
        <f>Table1[[#This Row],[Standard Opt/Mandatory]]</f>
        <v>Opt</v>
      </c>
      <c r="AA689" s="52" t="str">
        <f>Table1[[#This Row],[Standard code for all incident types (Y/N)]]</f>
        <v>Yes</v>
      </c>
      <c r="AB689" s="52" t="str">
        <f>Table1[[#This Row],[Standard Opt/Mandatory]]</f>
        <v>Opt</v>
      </c>
      <c r="AC689" s="52" t="str">
        <f>Table1[[#This Row],[Standard code for all incident types (Y/N)]]</f>
        <v>Yes</v>
      </c>
      <c r="AD689" s="52" t="str">
        <f>Table1[[#This Row],[Standard Opt/Mandatory]]</f>
        <v>Opt</v>
      </c>
      <c r="AE689" s="52" t="str">
        <f>Table1[[#This Row],[Standard code for all incident types (Y/N)]]</f>
        <v>Yes</v>
      </c>
      <c r="AF689" s="52" t="str">
        <f>Table1[[#This Row],[Standard Opt/Mandatory]]</f>
        <v>Opt</v>
      </c>
      <c r="AG689" s="52"/>
    </row>
    <row r="690" spans="1:33" ht="15" customHeight="1" x14ac:dyDescent="0.25">
      <c r="A690" s="52">
        <f t="shared" si="220"/>
        <v>5</v>
      </c>
      <c r="B690" s="52">
        <f t="shared" si="221"/>
        <v>5</v>
      </c>
      <c r="C690" s="52">
        <f t="shared" si="222"/>
        <v>3</v>
      </c>
      <c r="D690" s="52">
        <f t="shared" si="223"/>
        <v>1</v>
      </c>
      <c r="E690" s="61" t="str">
        <f t="shared" si="219"/>
        <v>5.5.3.1</v>
      </c>
      <c r="F690" s="52" t="s">
        <v>2696</v>
      </c>
      <c r="G690" s="52" t="str">
        <f t="shared" si="163"/>
        <v>5 - Root cause codes</v>
      </c>
      <c r="H690" s="52" t="s">
        <v>2717</v>
      </c>
      <c r="I690" s="52" t="str">
        <f t="shared" si="164"/>
        <v>5.5 - Education &amp; training factors</v>
      </c>
      <c r="J690" s="52" t="s">
        <v>1040</v>
      </c>
      <c r="K690" s="52" t="str">
        <f t="shared" si="165"/>
        <v>5.5.3 - Skills</v>
      </c>
      <c r="L690" s="52" t="s">
        <v>1456</v>
      </c>
      <c r="M690" s="52" t="str">
        <f t="shared" si="166"/>
        <v>5.5.3.1 - Skill based slips/lapses (e.g. error in executing procedure)</v>
      </c>
      <c r="N690" s="56" t="str">
        <f t="shared" si="167"/>
        <v>Skill based slips/lapses (e.g. error in executing procedure)</v>
      </c>
      <c r="O690" s="56" t="str">
        <f>Table1[Full Reference Number]&amp;" - "&amp;Table1[Final Code level Name]</f>
        <v>5.5.3.1 - Skill based slips/lapses (e.g. error in executing procedure)</v>
      </c>
      <c r="P690" s="56"/>
      <c r="Q690" s="52" t="s">
        <v>1747</v>
      </c>
      <c r="R690" s="52" t="s">
        <v>47</v>
      </c>
      <c r="S690" s="52" t="s">
        <v>1726</v>
      </c>
      <c r="T690" s="52" t="s">
        <v>1561</v>
      </c>
      <c r="U690" s="52" t="str">
        <f>Table1[[#This Row],[Standard code for all incident types (Y/N)]]</f>
        <v>Yes</v>
      </c>
      <c r="V690" s="52" t="str">
        <f>Table1[[#This Row],[Standard Opt/Mandatory]]</f>
        <v>Opt</v>
      </c>
      <c r="W690" s="52" t="str">
        <f>Table1[[#This Row],[Standard code for all incident types (Y/N)]]</f>
        <v>Yes</v>
      </c>
      <c r="X690" s="52" t="str">
        <f>Table1[[#This Row],[Standard Opt/Mandatory]]</f>
        <v>Opt</v>
      </c>
      <c r="Y690" s="52" t="str">
        <f>Table1[[#This Row],[Standard code for all incident types (Y/N)]]</f>
        <v>Yes</v>
      </c>
      <c r="Z690" s="52" t="str">
        <f>Table1[[#This Row],[Standard Opt/Mandatory]]</f>
        <v>Opt</v>
      </c>
      <c r="AA690" s="52" t="str">
        <f>Table1[[#This Row],[Standard code for all incident types (Y/N)]]</f>
        <v>Yes</v>
      </c>
      <c r="AB690" s="52" t="str">
        <f>Table1[[#This Row],[Standard Opt/Mandatory]]</f>
        <v>Opt</v>
      </c>
      <c r="AC690" s="52" t="str">
        <f>Table1[[#This Row],[Standard code for all incident types (Y/N)]]</f>
        <v>Yes</v>
      </c>
      <c r="AD690" s="52" t="str">
        <f>Table1[[#This Row],[Standard Opt/Mandatory]]</f>
        <v>Opt</v>
      </c>
      <c r="AE690" s="52" t="str">
        <f>Table1[[#This Row],[Standard code for all incident types (Y/N)]]</f>
        <v>Yes</v>
      </c>
      <c r="AF690" s="52" t="str">
        <f>Table1[[#This Row],[Standard Opt/Mandatory]]</f>
        <v>Opt</v>
      </c>
      <c r="AG690" s="52"/>
    </row>
    <row r="691" spans="1:33" ht="15" customHeight="1" x14ac:dyDescent="0.25">
      <c r="A691" s="52">
        <f t="shared" si="220"/>
        <v>5</v>
      </c>
      <c r="B691" s="52">
        <f t="shared" si="221"/>
        <v>5</v>
      </c>
      <c r="C691" s="52">
        <f t="shared" si="222"/>
        <v>3</v>
      </c>
      <c r="D691" s="52">
        <f t="shared" si="223"/>
        <v>2</v>
      </c>
      <c r="E691" s="61" t="str">
        <f t="shared" si="219"/>
        <v>5.5.3.2</v>
      </c>
      <c r="F691" s="52" t="s">
        <v>2696</v>
      </c>
      <c r="G691" s="52" t="str">
        <f t="shared" si="163"/>
        <v>5 - Root cause codes</v>
      </c>
      <c r="H691" s="52" t="s">
        <v>2717</v>
      </c>
      <c r="I691" s="52" t="str">
        <f t="shared" si="164"/>
        <v>5.5 - Education &amp; training factors</v>
      </c>
      <c r="J691" s="52" t="s">
        <v>1040</v>
      </c>
      <c r="K691" s="52" t="str">
        <f t="shared" si="165"/>
        <v>5.5.3 - Skills</v>
      </c>
      <c r="L691" s="52" t="s">
        <v>1457</v>
      </c>
      <c r="M691" s="52" t="str">
        <f t="shared" si="166"/>
        <v>5.5.3.2 - Rule-based mistakes (e.g. application of wrong procedure)</v>
      </c>
      <c r="N691" s="56" t="str">
        <f t="shared" si="167"/>
        <v>Rule-based mistakes (e.g. application of wrong procedure)</v>
      </c>
      <c r="O691" s="56" t="str">
        <f>Table1[Full Reference Number]&amp;" - "&amp;Table1[Final Code level Name]</f>
        <v>5.5.3.2 - Rule-based mistakes (e.g. application of wrong procedure)</v>
      </c>
      <c r="P691" s="56"/>
      <c r="Q691" s="52" t="s">
        <v>1747</v>
      </c>
      <c r="R691" s="52" t="s">
        <v>47</v>
      </c>
      <c r="S691" s="52" t="s">
        <v>1726</v>
      </c>
      <c r="T691" s="52" t="s">
        <v>1561</v>
      </c>
      <c r="U691" s="52" t="str">
        <f>Table1[[#This Row],[Standard code for all incident types (Y/N)]]</f>
        <v>Yes</v>
      </c>
      <c r="V691" s="52" t="str">
        <f>Table1[[#This Row],[Standard Opt/Mandatory]]</f>
        <v>Opt</v>
      </c>
      <c r="W691" s="52" t="str">
        <f>Table1[[#This Row],[Standard code for all incident types (Y/N)]]</f>
        <v>Yes</v>
      </c>
      <c r="X691" s="52" t="str">
        <f>Table1[[#This Row],[Standard Opt/Mandatory]]</f>
        <v>Opt</v>
      </c>
      <c r="Y691" s="52" t="str">
        <f>Table1[[#This Row],[Standard code for all incident types (Y/N)]]</f>
        <v>Yes</v>
      </c>
      <c r="Z691" s="52" t="str">
        <f>Table1[[#This Row],[Standard Opt/Mandatory]]</f>
        <v>Opt</v>
      </c>
      <c r="AA691" s="52" t="str">
        <f>Table1[[#This Row],[Standard code for all incident types (Y/N)]]</f>
        <v>Yes</v>
      </c>
      <c r="AB691" s="52" t="str">
        <f>Table1[[#This Row],[Standard Opt/Mandatory]]</f>
        <v>Opt</v>
      </c>
      <c r="AC691" s="52" t="str">
        <f>Table1[[#This Row],[Standard code for all incident types (Y/N)]]</f>
        <v>Yes</v>
      </c>
      <c r="AD691" s="52" t="str">
        <f>Table1[[#This Row],[Standard Opt/Mandatory]]</f>
        <v>Opt</v>
      </c>
      <c r="AE691" s="52" t="str">
        <f>Table1[[#This Row],[Standard code for all incident types (Y/N)]]</f>
        <v>Yes</v>
      </c>
      <c r="AF691" s="52" t="str">
        <f>Table1[[#This Row],[Standard Opt/Mandatory]]</f>
        <v>Opt</v>
      </c>
      <c r="AG691" s="52"/>
    </row>
    <row r="692" spans="1:33" ht="15" customHeight="1" x14ac:dyDescent="0.25">
      <c r="A692" s="52">
        <f t="shared" si="220"/>
        <v>5</v>
      </c>
      <c r="B692" s="52">
        <f t="shared" si="221"/>
        <v>5</v>
      </c>
      <c r="C692" s="52">
        <f t="shared" si="222"/>
        <v>3</v>
      </c>
      <c r="D692" s="52">
        <f t="shared" si="223"/>
        <v>3</v>
      </c>
      <c r="E692" s="61" t="str">
        <f t="shared" si="219"/>
        <v>5.5.3.3</v>
      </c>
      <c r="F692" s="52" t="s">
        <v>2696</v>
      </c>
      <c r="G692" s="52" t="str">
        <f t="shared" ref="G692:G724" si="224">A692&amp;" - "&amp;F692</f>
        <v>5 - Root cause codes</v>
      </c>
      <c r="H692" s="52" t="s">
        <v>2717</v>
      </c>
      <c r="I692" s="52" t="str">
        <f t="shared" ref="I692:I724" si="225">IF(B692="","",A692&amp;"."&amp;B692&amp;" - "&amp;H692)</f>
        <v>5.5 - Education &amp; training factors</v>
      </c>
      <c r="J692" s="52" t="s">
        <v>1040</v>
      </c>
      <c r="K692" s="52" t="str">
        <f t="shared" ref="K692:K724" si="226">IF(C692="","",A692&amp;"."&amp;B692&amp;"."&amp;C692&amp;" - "&amp;J692)</f>
        <v>5.5.3 - Skills</v>
      </c>
      <c r="L692" s="52" t="s">
        <v>1458</v>
      </c>
      <c r="M692" s="52" t="str">
        <f t="shared" ref="M692:M724" si="227">IF(D692="","",A692&amp;"."&amp;B692&amp;"."&amp;C692&amp;"."&amp;D692&amp;" - "&amp;L692)</f>
        <v>5.5.3.3 - Knowledge-based mistakes (e.g. unaware of multiple dosage regimes for specific condition)</v>
      </c>
      <c r="N692" s="56" t="str">
        <f t="shared" ref="N692:N724" si="228">IF(NOT(ISBLANK(L692)),L692,
IF(NOT(ISBLANK(J692)),J692,
IF(NOT(ISBLANK(H692)),H692,
IF(NOT(ISBLANK(F692)),F692))))</f>
        <v>Knowledge-based mistakes (e.g. unaware of multiple dosage regimes for specific condition)</v>
      </c>
      <c r="O692" s="56" t="str">
        <f>Table1[Full Reference Number]&amp;" - "&amp;Table1[Final Code level Name]</f>
        <v>5.5.3.3 - Knowledge-based mistakes (e.g. unaware of multiple dosage regimes for specific condition)</v>
      </c>
      <c r="P692" s="56"/>
      <c r="Q692" s="52" t="s">
        <v>1747</v>
      </c>
      <c r="R692" s="52" t="s">
        <v>47</v>
      </c>
      <c r="S692" s="52" t="s">
        <v>1726</v>
      </c>
      <c r="T692" s="52" t="s">
        <v>1561</v>
      </c>
      <c r="U692" s="52" t="str">
        <f>Table1[[#This Row],[Standard code for all incident types (Y/N)]]</f>
        <v>Yes</v>
      </c>
      <c r="V692" s="52" t="str">
        <f>Table1[[#This Row],[Standard Opt/Mandatory]]</f>
        <v>Opt</v>
      </c>
      <c r="W692" s="52" t="str">
        <f>Table1[[#This Row],[Standard code for all incident types (Y/N)]]</f>
        <v>Yes</v>
      </c>
      <c r="X692" s="52" t="str">
        <f>Table1[[#This Row],[Standard Opt/Mandatory]]</f>
        <v>Opt</v>
      </c>
      <c r="Y692" s="52" t="str">
        <f>Table1[[#This Row],[Standard code for all incident types (Y/N)]]</f>
        <v>Yes</v>
      </c>
      <c r="Z692" s="52" t="str">
        <f>Table1[[#This Row],[Standard Opt/Mandatory]]</f>
        <v>Opt</v>
      </c>
      <c r="AA692" s="52" t="str">
        <f>Table1[[#This Row],[Standard code for all incident types (Y/N)]]</f>
        <v>Yes</v>
      </c>
      <c r="AB692" s="52" t="str">
        <f>Table1[[#This Row],[Standard Opt/Mandatory]]</f>
        <v>Opt</v>
      </c>
      <c r="AC692" s="52" t="str">
        <f>Table1[[#This Row],[Standard code for all incident types (Y/N)]]</f>
        <v>Yes</v>
      </c>
      <c r="AD692" s="52" t="str">
        <f>Table1[[#This Row],[Standard Opt/Mandatory]]</f>
        <v>Opt</v>
      </c>
      <c r="AE692" s="52" t="str">
        <f>Table1[[#This Row],[Standard code for all incident types (Y/N)]]</f>
        <v>Yes</v>
      </c>
      <c r="AF692" s="52" t="str">
        <f>Table1[[#This Row],[Standard Opt/Mandatory]]</f>
        <v>Opt</v>
      </c>
      <c r="AG692" s="52"/>
    </row>
    <row r="693" spans="1:33" ht="15" customHeight="1" x14ac:dyDescent="0.25">
      <c r="A693" s="52">
        <f t="shared" si="220"/>
        <v>5</v>
      </c>
      <c r="B693" s="52">
        <f t="shared" si="221"/>
        <v>6</v>
      </c>
      <c r="C693" s="52" t="str">
        <f t="shared" si="222"/>
        <v/>
      </c>
      <c r="D693" s="52" t="str">
        <f t="shared" si="223"/>
        <v/>
      </c>
      <c r="E693" s="61" t="str">
        <f t="shared" si="219"/>
        <v>5.6</v>
      </c>
      <c r="F693" s="52" t="s">
        <v>2696</v>
      </c>
      <c r="G693" s="52" t="str">
        <f t="shared" si="224"/>
        <v>5 - Root cause codes</v>
      </c>
      <c r="H693" s="52" t="s">
        <v>2718</v>
      </c>
      <c r="I693" s="52" t="str">
        <f t="shared" si="225"/>
        <v>5.6 - Communication factors</v>
      </c>
      <c r="J693" s="52"/>
      <c r="K693" s="52" t="str">
        <f t="shared" si="226"/>
        <v/>
      </c>
      <c r="L693" s="52"/>
      <c r="M693" s="52" t="str">
        <f t="shared" si="227"/>
        <v/>
      </c>
      <c r="N693" s="56" t="str">
        <f t="shared" si="228"/>
        <v>Communication factors</v>
      </c>
      <c r="O693" s="56" t="str">
        <f>Table1[Full Reference Number]&amp;" - "&amp;Table1[Final Code level Name]</f>
        <v>5.6 - Communication factors</v>
      </c>
      <c r="P693" s="56"/>
      <c r="Q693" s="52" t="s">
        <v>1747</v>
      </c>
      <c r="R693" s="52" t="s">
        <v>47</v>
      </c>
      <c r="S693" s="52" t="s">
        <v>1726</v>
      </c>
      <c r="T693" s="52" t="s">
        <v>1561</v>
      </c>
      <c r="U693" s="52" t="str">
        <f>Table1[[#This Row],[Standard code for all incident types (Y/N)]]</f>
        <v>Yes</v>
      </c>
      <c r="V693" s="52" t="str">
        <f>Table1[[#This Row],[Standard Opt/Mandatory]]</f>
        <v>Opt</v>
      </c>
      <c r="W693" s="52" t="str">
        <f>Table1[[#This Row],[Standard code for all incident types (Y/N)]]</f>
        <v>Yes</v>
      </c>
      <c r="X693" s="52" t="str">
        <f>Table1[[#This Row],[Standard Opt/Mandatory]]</f>
        <v>Opt</v>
      </c>
      <c r="Y693" s="52" t="str">
        <f>Table1[[#This Row],[Standard code for all incident types (Y/N)]]</f>
        <v>Yes</v>
      </c>
      <c r="Z693" s="52" t="str">
        <f>Table1[[#This Row],[Standard Opt/Mandatory]]</f>
        <v>Opt</v>
      </c>
      <c r="AA693" s="52" t="str">
        <f>Table1[[#This Row],[Standard code for all incident types (Y/N)]]</f>
        <v>Yes</v>
      </c>
      <c r="AB693" s="52" t="str">
        <f>Table1[[#This Row],[Standard Opt/Mandatory]]</f>
        <v>Opt</v>
      </c>
      <c r="AC693" s="52" t="str">
        <f>Table1[[#This Row],[Standard code for all incident types (Y/N)]]</f>
        <v>Yes</v>
      </c>
      <c r="AD693" s="52" t="str">
        <f>Table1[[#This Row],[Standard Opt/Mandatory]]</f>
        <v>Opt</v>
      </c>
      <c r="AE693" s="52" t="str">
        <f>Table1[[#This Row],[Standard code for all incident types (Y/N)]]</f>
        <v>Yes</v>
      </c>
      <c r="AF693" s="52" t="str">
        <f>Table1[[#This Row],[Standard Opt/Mandatory]]</f>
        <v>Opt</v>
      </c>
      <c r="AG693" s="52"/>
    </row>
    <row r="694" spans="1:33" ht="15" customHeight="1" x14ac:dyDescent="0.25">
      <c r="A694" s="52">
        <f t="shared" si="220"/>
        <v>5</v>
      </c>
      <c r="B694" s="52">
        <f t="shared" si="221"/>
        <v>6</v>
      </c>
      <c r="C694" s="52">
        <f t="shared" si="222"/>
        <v>1</v>
      </c>
      <c r="D694" s="52" t="str">
        <f t="shared" si="223"/>
        <v/>
      </c>
      <c r="E694" s="61" t="str">
        <f t="shared" si="219"/>
        <v>5.6.1</v>
      </c>
      <c r="F694" s="52" t="s">
        <v>2696</v>
      </c>
      <c r="G694" s="52" t="str">
        <f t="shared" si="224"/>
        <v>5 - Root cause codes</v>
      </c>
      <c r="H694" s="52" t="s">
        <v>2718</v>
      </c>
      <c r="I694" s="52" t="str">
        <f t="shared" si="225"/>
        <v>5.6 - Communication factors</v>
      </c>
      <c r="J694" s="52" t="s">
        <v>1460</v>
      </c>
      <c r="K694" s="52" t="str">
        <f t="shared" si="226"/>
        <v>5.6.1 - Handover and communication processes not clearly defined</v>
      </c>
      <c r="L694" s="52"/>
      <c r="M694" s="52" t="str">
        <f t="shared" si="227"/>
        <v/>
      </c>
      <c r="N694" s="56" t="str">
        <f t="shared" si="228"/>
        <v>Handover and communication processes not clearly defined</v>
      </c>
      <c r="O694" s="56" t="str">
        <f>Table1[Full Reference Number]&amp;" - "&amp;Table1[Final Code level Name]</f>
        <v>5.6.1 - Handover and communication processes not clearly defined</v>
      </c>
      <c r="P694" s="56"/>
      <c r="Q694" s="52" t="s">
        <v>1747</v>
      </c>
      <c r="R694" s="52" t="s">
        <v>47</v>
      </c>
      <c r="S694" s="52" t="s">
        <v>1726</v>
      </c>
      <c r="T694" s="52" t="s">
        <v>1561</v>
      </c>
      <c r="U694" s="52" t="str">
        <f>Table1[[#This Row],[Standard code for all incident types (Y/N)]]</f>
        <v>Yes</v>
      </c>
      <c r="V694" s="52" t="str">
        <f>Table1[[#This Row],[Standard Opt/Mandatory]]</f>
        <v>Opt</v>
      </c>
      <c r="W694" s="52" t="str">
        <f>Table1[[#This Row],[Standard code for all incident types (Y/N)]]</f>
        <v>Yes</v>
      </c>
      <c r="X694" s="52" t="str">
        <f>Table1[[#This Row],[Standard Opt/Mandatory]]</f>
        <v>Opt</v>
      </c>
      <c r="Y694" s="52" t="str">
        <f>Table1[[#This Row],[Standard code for all incident types (Y/N)]]</f>
        <v>Yes</v>
      </c>
      <c r="Z694" s="52" t="str">
        <f>Table1[[#This Row],[Standard Opt/Mandatory]]</f>
        <v>Opt</v>
      </c>
      <c r="AA694" s="52" t="str">
        <f>Table1[[#This Row],[Standard code for all incident types (Y/N)]]</f>
        <v>Yes</v>
      </c>
      <c r="AB694" s="52" t="str">
        <f>Table1[[#This Row],[Standard Opt/Mandatory]]</f>
        <v>Opt</v>
      </c>
      <c r="AC694" s="52" t="str">
        <f>Table1[[#This Row],[Standard code for all incident types (Y/N)]]</f>
        <v>Yes</v>
      </c>
      <c r="AD694" s="52" t="str">
        <f>Table1[[#This Row],[Standard Opt/Mandatory]]</f>
        <v>Opt</v>
      </c>
      <c r="AE694" s="52" t="str">
        <f>Table1[[#This Row],[Standard code for all incident types (Y/N)]]</f>
        <v>Yes</v>
      </c>
      <c r="AF694" s="52" t="str">
        <f>Table1[[#This Row],[Standard Opt/Mandatory]]</f>
        <v>Opt</v>
      </c>
      <c r="AG694" s="52"/>
    </row>
    <row r="695" spans="1:33" ht="15" customHeight="1" x14ac:dyDescent="0.25">
      <c r="A695" s="52">
        <f t="shared" si="220"/>
        <v>5</v>
      </c>
      <c r="B695" s="52">
        <f t="shared" si="221"/>
        <v>6</v>
      </c>
      <c r="C695" s="52">
        <f t="shared" si="222"/>
        <v>2</v>
      </c>
      <c r="D695" s="52" t="str">
        <f t="shared" si="223"/>
        <v/>
      </c>
      <c r="E695" s="61" t="str">
        <f t="shared" si="219"/>
        <v>5.6.2</v>
      </c>
      <c r="F695" s="52" t="s">
        <v>2696</v>
      </c>
      <c r="G695" s="52" t="str">
        <f t="shared" si="224"/>
        <v>5 - Root cause codes</v>
      </c>
      <c r="H695" s="52" t="s">
        <v>2718</v>
      </c>
      <c r="I695" s="52" t="str">
        <f t="shared" si="225"/>
        <v>5.6 - Communication factors</v>
      </c>
      <c r="J695" s="52" t="s">
        <v>1461</v>
      </c>
      <c r="K695" s="52" t="str">
        <f t="shared" si="226"/>
        <v>5.6.2 - Handover and communication processes defined but not followed</v>
      </c>
      <c r="L695" s="52"/>
      <c r="M695" s="52" t="str">
        <f t="shared" si="227"/>
        <v/>
      </c>
      <c r="N695" s="56" t="str">
        <f t="shared" si="228"/>
        <v>Handover and communication processes defined but not followed</v>
      </c>
      <c r="O695" s="56" t="str">
        <f>Table1[Full Reference Number]&amp;" - "&amp;Table1[Final Code level Name]</f>
        <v>5.6.2 - Handover and communication processes defined but not followed</v>
      </c>
      <c r="P695" s="56"/>
      <c r="Q695" s="52" t="s">
        <v>1747</v>
      </c>
      <c r="R695" s="52" t="s">
        <v>47</v>
      </c>
      <c r="S695" s="52" t="s">
        <v>1726</v>
      </c>
      <c r="T695" s="52" t="s">
        <v>1561</v>
      </c>
      <c r="U695" s="52" t="str">
        <f>Table1[[#This Row],[Standard code for all incident types (Y/N)]]</f>
        <v>Yes</v>
      </c>
      <c r="V695" s="52" t="str">
        <f>Table1[[#This Row],[Standard Opt/Mandatory]]</f>
        <v>Opt</v>
      </c>
      <c r="W695" s="52" t="str">
        <f>Table1[[#This Row],[Standard code for all incident types (Y/N)]]</f>
        <v>Yes</v>
      </c>
      <c r="X695" s="52" t="str">
        <f>Table1[[#This Row],[Standard Opt/Mandatory]]</f>
        <v>Opt</v>
      </c>
      <c r="Y695" s="52" t="str">
        <f>Table1[[#This Row],[Standard code for all incident types (Y/N)]]</f>
        <v>Yes</v>
      </c>
      <c r="Z695" s="52" t="str">
        <f>Table1[[#This Row],[Standard Opt/Mandatory]]</f>
        <v>Opt</v>
      </c>
      <c r="AA695" s="52" t="str">
        <f>Table1[[#This Row],[Standard code for all incident types (Y/N)]]</f>
        <v>Yes</v>
      </c>
      <c r="AB695" s="52" t="str">
        <f>Table1[[#This Row],[Standard Opt/Mandatory]]</f>
        <v>Opt</v>
      </c>
      <c r="AC695" s="52" t="str">
        <f>Table1[[#This Row],[Standard code for all incident types (Y/N)]]</f>
        <v>Yes</v>
      </c>
      <c r="AD695" s="52" t="str">
        <f>Table1[[#This Row],[Standard Opt/Mandatory]]</f>
        <v>Opt</v>
      </c>
      <c r="AE695" s="52" t="str">
        <f>Table1[[#This Row],[Standard code for all incident types (Y/N)]]</f>
        <v>Yes</v>
      </c>
      <c r="AF695" s="52" t="str">
        <f>Table1[[#This Row],[Standard Opt/Mandatory]]</f>
        <v>Opt</v>
      </c>
      <c r="AG695" s="52"/>
    </row>
    <row r="696" spans="1:33" ht="15" customHeight="1" x14ac:dyDescent="0.25">
      <c r="A696" s="52">
        <f t="shared" si="220"/>
        <v>5</v>
      </c>
      <c r="B696" s="52">
        <f t="shared" si="221"/>
        <v>6</v>
      </c>
      <c r="C696" s="52">
        <f t="shared" si="222"/>
        <v>3</v>
      </c>
      <c r="D696" s="52" t="str">
        <f t="shared" si="223"/>
        <v/>
      </c>
      <c r="E696" s="61" t="str">
        <f t="shared" si="219"/>
        <v>5.6.3</v>
      </c>
      <c r="F696" s="52" t="s">
        <v>2696</v>
      </c>
      <c r="G696" s="52" t="str">
        <f t="shared" si="224"/>
        <v>5 - Root cause codes</v>
      </c>
      <c r="H696" s="52" t="s">
        <v>2718</v>
      </c>
      <c r="I696" s="52" t="str">
        <f t="shared" si="225"/>
        <v>5.6 - Communication factors</v>
      </c>
      <c r="J696" s="52" t="s">
        <v>1462</v>
      </c>
      <c r="K696" s="52" t="str">
        <f t="shared" si="226"/>
        <v>5.6.3 - Contact details not up-to-date</v>
      </c>
      <c r="L696" s="52"/>
      <c r="M696" s="52" t="str">
        <f t="shared" si="227"/>
        <v/>
      </c>
      <c r="N696" s="56" t="str">
        <f t="shared" si="228"/>
        <v>Contact details not up-to-date</v>
      </c>
      <c r="O696" s="56" t="str">
        <f>Table1[Full Reference Number]&amp;" - "&amp;Table1[Final Code level Name]</f>
        <v>5.6.3 - Contact details not up-to-date</v>
      </c>
      <c r="P696" s="56"/>
      <c r="Q696" s="52" t="s">
        <v>1747</v>
      </c>
      <c r="R696" s="52" t="s">
        <v>47</v>
      </c>
      <c r="S696" s="52" t="s">
        <v>1726</v>
      </c>
      <c r="T696" s="52" t="s">
        <v>1561</v>
      </c>
      <c r="U696" s="52" t="str">
        <f>Table1[[#This Row],[Standard code for all incident types (Y/N)]]</f>
        <v>Yes</v>
      </c>
      <c r="V696" s="52" t="str">
        <f>Table1[[#This Row],[Standard Opt/Mandatory]]</f>
        <v>Opt</v>
      </c>
      <c r="W696" s="52" t="str">
        <f>Table1[[#This Row],[Standard code for all incident types (Y/N)]]</f>
        <v>Yes</v>
      </c>
      <c r="X696" s="52" t="str">
        <f>Table1[[#This Row],[Standard Opt/Mandatory]]</f>
        <v>Opt</v>
      </c>
      <c r="Y696" s="52" t="str">
        <f>Table1[[#This Row],[Standard code for all incident types (Y/N)]]</f>
        <v>Yes</v>
      </c>
      <c r="Z696" s="52" t="str">
        <f>Table1[[#This Row],[Standard Opt/Mandatory]]</f>
        <v>Opt</v>
      </c>
      <c r="AA696" s="52" t="str">
        <f>Table1[[#This Row],[Standard code for all incident types (Y/N)]]</f>
        <v>Yes</v>
      </c>
      <c r="AB696" s="52" t="str">
        <f>Table1[[#This Row],[Standard Opt/Mandatory]]</f>
        <v>Opt</v>
      </c>
      <c r="AC696" s="52" t="str">
        <f>Table1[[#This Row],[Standard code for all incident types (Y/N)]]</f>
        <v>Yes</v>
      </c>
      <c r="AD696" s="52" t="str">
        <f>Table1[[#This Row],[Standard Opt/Mandatory]]</f>
        <v>Opt</v>
      </c>
      <c r="AE696" s="52" t="str">
        <f>Table1[[#This Row],[Standard code for all incident types (Y/N)]]</f>
        <v>Yes</v>
      </c>
      <c r="AF696" s="52" t="str">
        <f>Table1[[#This Row],[Standard Opt/Mandatory]]</f>
        <v>Opt</v>
      </c>
      <c r="AG696" s="52"/>
    </row>
    <row r="697" spans="1:33" ht="15" customHeight="1" x14ac:dyDescent="0.25">
      <c r="A697" s="52">
        <f t="shared" si="220"/>
        <v>5</v>
      </c>
      <c r="B697" s="52">
        <f t="shared" si="221"/>
        <v>6</v>
      </c>
      <c r="C697" s="52">
        <f t="shared" si="222"/>
        <v>4</v>
      </c>
      <c r="D697" s="52" t="str">
        <f t="shared" si="223"/>
        <v/>
      </c>
      <c r="E697" s="61" t="str">
        <f t="shared" si="219"/>
        <v>5.6.4</v>
      </c>
      <c r="F697" s="52" t="s">
        <v>2696</v>
      </c>
      <c r="G697" s="52" t="str">
        <f t="shared" si="224"/>
        <v>5 - Root cause codes</v>
      </c>
      <c r="H697" s="52" t="s">
        <v>2718</v>
      </c>
      <c r="I697" s="52" t="str">
        <f t="shared" si="225"/>
        <v>5.6 - Communication factors</v>
      </c>
      <c r="J697" s="52" t="s">
        <v>1463</v>
      </c>
      <c r="K697" s="52" t="str">
        <f t="shared" si="226"/>
        <v>5.6.4 - Communication issue e.g. mismatch in understanding between accounts of individuals delivering and receiving information. conflicting, unclear or missing information</v>
      </c>
      <c r="L697" s="52"/>
      <c r="M697" s="52" t="str">
        <f t="shared" si="227"/>
        <v/>
      </c>
      <c r="N697" s="56" t="str">
        <f t="shared" si="228"/>
        <v>Communication issue e.g. mismatch in understanding between accounts of individuals delivering and receiving information. conflicting, unclear or missing information</v>
      </c>
      <c r="O697" s="56" t="str">
        <f>Table1[Full Reference Number]&amp;" - "&amp;Table1[Final Code level Name]</f>
        <v>5.6.4 - Communication issue e.g. mismatch in understanding between accounts of individuals delivering and receiving information. conflicting, unclear or missing information</v>
      </c>
      <c r="P697" s="56"/>
      <c r="Q697" s="52" t="s">
        <v>1747</v>
      </c>
      <c r="R697" s="52" t="s">
        <v>47</v>
      </c>
      <c r="S697" s="52" t="s">
        <v>1726</v>
      </c>
      <c r="T697" s="52" t="s">
        <v>1561</v>
      </c>
      <c r="U697" s="52" t="str">
        <f>Table1[[#This Row],[Standard code for all incident types (Y/N)]]</f>
        <v>Yes</v>
      </c>
      <c r="V697" s="52" t="str">
        <f>Table1[[#This Row],[Standard Opt/Mandatory]]</f>
        <v>Opt</v>
      </c>
      <c r="W697" s="52" t="str">
        <f>Table1[[#This Row],[Standard code for all incident types (Y/N)]]</f>
        <v>Yes</v>
      </c>
      <c r="X697" s="52" t="str">
        <f>Table1[[#This Row],[Standard Opt/Mandatory]]</f>
        <v>Opt</v>
      </c>
      <c r="Y697" s="52" t="str">
        <f>Table1[[#This Row],[Standard code for all incident types (Y/N)]]</f>
        <v>Yes</v>
      </c>
      <c r="Z697" s="52" t="str">
        <f>Table1[[#This Row],[Standard Opt/Mandatory]]</f>
        <v>Opt</v>
      </c>
      <c r="AA697" s="52" t="str">
        <f>Table1[[#This Row],[Standard code for all incident types (Y/N)]]</f>
        <v>Yes</v>
      </c>
      <c r="AB697" s="52" t="str">
        <f>Table1[[#This Row],[Standard Opt/Mandatory]]</f>
        <v>Opt</v>
      </c>
      <c r="AC697" s="52" t="str">
        <f>Table1[[#This Row],[Standard code for all incident types (Y/N)]]</f>
        <v>Yes</v>
      </c>
      <c r="AD697" s="52" t="str">
        <f>Table1[[#This Row],[Standard Opt/Mandatory]]</f>
        <v>Opt</v>
      </c>
      <c r="AE697" s="52" t="str">
        <f>Table1[[#This Row],[Standard code for all incident types (Y/N)]]</f>
        <v>Yes</v>
      </c>
      <c r="AF697" s="52" t="str">
        <f>Table1[[#This Row],[Standard Opt/Mandatory]]</f>
        <v>Opt</v>
      </c>
      <c r="AG697" s="52"/>
    </row>
    <row r="698" spans="1:33" ht="15" customHeight="1" x14ac:dyDescent="0.25">
      <c r="A698" s="52">
        <f t="shared" si="220"/>
        <v>5</v>
      </c>
      <c r="B698" s="52">
        <f t="shared" si="221"/>
        <v>6</v>
      </c>
      <c r="C698" s="52">
        <f t="shared" si="222"/>
        <v>5</v>
      </c>
      <c r="D698" s="52" t="str">
        <f t="shared" si="223"/>
        <v/>
      </c>
      <c r="E698" s="61" t="str">
        <f t="shared" si="219"/>
        <v>5.6.5</v>
      </c>
      <c r="F698" s="52" t="s">
        <v>2696</v>
      </c>
      <c r="G698" s="52" t="str">
        <f t="shared" si="224"/>
        <v>5 - Root cause codes</v>
      </c>
      <c r="H698" s="52" t="s">
        <v>2718</v>
      </c>
      <c r="I698" s="52" t="str">
        <f t="shared" si="225"/>
        <v>5.6 - Communication factors</v>
      </c>
      <c r="J698" s="52" t="s">
        <v>1464</v>
      </c>
      <c r="K698" s="52" t="str">
        <f t="shared" si="226"/>
        <v>5.6.5 - Interpersonal skills issue e.g. inability to manage conflict, personality clashes.</v>
      </c>
      <c r="L698" s="52"/>
      <c r="M698" s="52" t="str">
        <f t="shared" si="227"/>
        <v/>
      </c>
      <c r="N698" s="56" t="str">
        <f t="shared" si="228"/>
        <v>Interpersonal skills issue e.g. inability to manage conflict, personality clashes.</v>
      </c>
      <c r="O698" s="56" t="str">
        <f>Table1[Full Reference Number]&amp;" - "&amp;Table1[Final Code level Name]</f>
        <v>5.6.5 - Interpersonal skills issue e.g. inability to manage conflict, personality clashes.</v>
      </c>
      <c r="P698" s="56"/>
      <c r="Q698" s="52" t="s">
        <v>1747</v>
      </c>
      <c r="R698" s="52" t="s">
        <v>47</v>
      </c>
      <c r="S698" s="52" t="s">
        <v>1726</v>
      </c>
      <c r="T698" s="52" t="s">
        <v>1561</v>
      </c>
      <c r="U698" s="52" t="str">
        <f>Table1[[#This Row],[Standard code for all incident types (Y/N)]]</f>
        <v>Yes</v>
      </c>
      <c r="V698" s="52" t="str">
        <f>Table1[[#This Row],[Standard Opt/Mandatory]]</f>
        <v>Opt</v>
      </c>
      <c r="W698" s="52" t="str">
        <f>Table1[[#This Row],[Standard code for all incident types (Y/N)]]</f>
        <v>Yes</v>
      </c>
      <c r="X698" s="52" t="str">
        <f>Table1[[#This Row],[Standard Opt/Mandatory]]</f>
        <v>Opt</v>
      </c>
      <c r="Y698" s="52" t="str">
        <f>Table1[[#This Row],[Standard code for all incident types (Y/N)]]</f>
        <v>Yes</v>
      </c>
      <c r="Z698" s="52" t="str">
        <f>Table1[[#This Row],[Standard Opt/Mandatory]]</f>
        <v>Opt</v>
      </c>
      <c r="AA698" s="52" t="str">
        <f>Table1[[#This Row],[Standard code for all incident types (Y/N)]]</f>
        <v>Yes</v>
      </c>
      <c r="AB698" s="52" t="str">
        <f>Table1[[#This Row],[Standard Opt/Mandatory]]</f>
        <v>Opt</v>
      </c>
      <c r="AC698" s="52" t="str">
        <f>Table1[[#This Row],[Standard code for all incident types (Y/N)]]</f>
        <v>Yes</v>
      </c>
      <c r="AD698" s="52" t="str">
        <f>Table1[[#This Row],[Standard Opt/Mandatory]]</f>
        <v>Opt</v>
      </c>
      <c r="AE698" s="52" t="str">
        <f>Table1[[#This Row],[Standard code for all incident types (Y/N)]]</f>
        <v>Yes</v>
      </c>
      <c r="AF698" s="52" t="str">
        <f>Table1[[#This Row],[Standard Opt/Mandatory]]</f>
        <v>Opt</v>
      </c>
      <c r="AG698" s="52"/>
    </row>
    <row r="699" spans="1:33" ht="15" customHeight="1" x14ac:dyDescent="0.25">
      <c r="A699" s="52">
        <f t="shared" si="220"/>
        <v>5</v>
      </c>
      <c r="B699" s="52">
        <f t="shared" si="221"/>
        <v>7</v>
      </c>
      <c r="C699" s="52" t="str">
        <f t="shared" si="222"/>
        <v/>
      </c>
      <c r="D699" s="52" t="str">
        <f t="shared" si="223"/>
        <v/>
      </c>
      <c r="E699" s="61" t="str">
        <f t="shared" si="219"/>
        <v>5.7</v>
      </c>
      <c r="F699" s="52" t="s">
        <v>2696</v>
      </c>
      <c r="G699" s="52" t="str">
        <f t="shared" si="224"/>
        <v>5 - Root cause codes</v>
      </c>
      <c r="H699" s="52" t="s">
        <v>2719</v>
      </c>
      <c r="I699" s="52" t="str">
        <f t="shared" si="225"/>
        <v>5.7 - Organisation and strategic factors</v>
      </c>
      <c r="J699" s="52"/>
      <c r="K699" s="52" t="str">
        <f t="shared" si="226"/>
        <v/>
      </c>
      <c r="L699" s="52"/>
      <c r="M699" s="52" t="str">
        <f t="shared" si="227"/>
        <v/>
      </c>
      <c r="N699" s="56" t="str">
        <f t="shared" si="228"/>
        <v>Organisation and strategic factors</v>
      </c>
      <c r="O699" s="56" t="str">
        <f>Table1[Full Reference Number]&amp;" - "&amp;Table1[Final Code level Name]</f>
        <v>5.7 - Organisation and strategic factors</v>
      </c>
      <c r="P699" s="56"/>
      <c r="Q699" s="52" t="s">
        <v>1747</v>
      </c>
      <c r="R699" s="52" t="s">
        <v>47</v>
      </c>
      <c r="S699" s="52" t="s">
        <v>1726</v>
      </c>
      <c r="T699" s="52" t="s">
        <v>1561</v>
      </c>
      <c r="U699" s="52" t="str">
        <f>Table1[[#This Row],[Standard code for all incident types (Y/N)]]</f>
        <v>Yes</v>
      </c>
      <c r="V699" s="52" t="str">
        <f>Table1[[#This Row],[Standard Opt/Mandatory]]</f>
        <v>Opt</v>
      </c>
      <c r="W699" s="52" t="str">
        <f>Table1[[#This Row],[Standard code for all incident types (Y/N)]]</f>
        <v>Yes</v>
      </c>
      <c r="X699" s="52" t="str">
        <f>Table1[[#This Row],[Standard Opt/Mandatory]]</f>
        <v>Opt</v>
      </c>
      <c r="Y699" s="52" t="str">
        <f>Table1[[#This Row],[Standard code for all incident types (Y/N)]]</f>
        <v>Yes</v>
      </c>
      <c r="Z699" s="52" t="str">
        <f>Table1[[#This Row],[Standard Opt/Mandatory]]</f>
        <v>Opt</v>
      </c>
      <c r="AA699" s="52" t="str">
        <f>Table1[[#This Row],[Standard code for all incident types (Y/N)]]</f>
        <v>Yes</v>
      </c>
      <c r="AB699" s="52" t="str">
        <f>Table1[[#This Row],[Standard Opt/Mandatory]]</f>
        <v>Opt</v>
      </c>
      <c r="AC699" s="52" t="str">
        <f>Table1[[#This Row],[Standard code for all incident types (Y/N)]]</f>
        <v>Yes</v>
      </c>
      <c r="AD699" s="52" t="str">
        <f>Table1[[#This Row],[Standard Opt/Mandatory]]</f>
        <v>Opt</v>
      </c>
      <c r="AE699" s="52" t="str">
        <f>Table1[[#This Row],[Standard code for all incident types (Y/N)]]</f>
        <v>Yes</v>
      </c>
      <c r="AF699" s="52" t="str">
        <f>Table1[[#This Row],[Standard Opt/Mandatory]]</f>
        <v>Opt</v>
      </c>
      <c r="AG699" s="52"/>
    </row>
    <row r="700" spans="1:33" ht="15" customHeight="1" x14ac:dyDescent="0.25">
      <c r="A700" s="52">
        <f t="shared" si="220"/>
        <v>5</v>
      </c>
      <c r="B700" s="52">
        <f t="shared" si="221"/>
        <v>7</v>
      </c>
      <c r="C700" s="52">
        <f t="shared" si="222"/>
        <v>1</v>
      </c>
      <c r="D700" s="52" t="str">
        <f t="shared" si="223"/>
        <v/>
      </c>
      <c r="E700" s="61" t="str">
        <f t="shared" si="219"/>
        <v>5.7.1</v>
      </c>
      <c r="F700" s="52" t="s">
        <v>2696</v>
      </c>
      <c r="G700" s="52" t="str">
        <f t="shared" si="224"/>
        <v>5 - Root cause codes</v>
      </c>
      <c r="H700" s="52" t="s">
        <v>2719</v>
      </c>
      <c r="I700" s="52" t="str">
        <f t="shared" si="225"/>
        <v>5.7 - Organisation and strategic factors</v>
      </c>
      <c r="J700" s="52" t="s">
        <v>1466</v>
      </c>
      <c r="K700" s="52" t="str">
        <f t="shared" si="226"/>
        <v>5.7.1 - Conflicting goals / objectives</v>
      </c>
      <c r="L700" s="52"/>
      <c r="M700" s="52" t="str">
        <f t="shared" si="227"/>
        <v/>
      </c>
      <c r="N700" s="56" t="str">
        <f t="shared" si="228"/>
        <v>Conflicting goals / objectives</v>
      </c>
      <c r="O700" s="56" t="str">
        <f>Table1[Full Reference Number]&amp;" - "&amp;Table1[Final Code level Name]</f>
        <v>5.7.1 - Conflicting goals / objectives</v>
      </c>
      <c r="P700" s="56"/>
      <c r="Q700" s="52" t="s">
        <v>1747</v>
      </c>
      <c r="R700" s="52" t="s">
        <v>47</v>
      </c>
      <c r="S700" s="52" t="s">
        <v>1726</v>
      </c>
      <c r="T700" s="52" t="s">
        <v>1561</v>
      </c>
      <c r="U700" s="52" t="str">
        <f>Table1[[#This Row],[Standard code for all incident types (Y/N)]]</f>
        <v>Yes</v>
      </c>
      <c r="V700" s="52" t="str">
        <f>Table1[[#This Row],[Standard Opt/Mandatory]]</f>
        <v>Opt</v>
      </c>
      <c r="W700" s="52" t="str">
        <f>Table1[[#This Row],[Standard code for all incident types (Y/N)]]</f>
        <v>Yes</v>
      </c>
      <c r="X700" s="52" t="str">
        <f>Table1[[#This Row],[Standard Opt/Mandatory]]</f>
        <v>Opt</v>
      </c>
      <c r="Y700" s="52" t="str">
        <f>Table1[[#This Row],[Standard code for all incident types (Y/N)]]</f>
        <v>Yes</v>
      </c>
      <c r="Z700" s="52" t="str">
        <f>Table1[[#This Row],[Standard Opt/Mandatory]]</f>
        <v>Opt</v>
      </c>
      <c r="AA700" s="52" t="str">
        <f>Table1[[#This Row],[Standard code for all incident types (Y/N)]]</f>
        <v>Yes</v>
      </c>
      <c r="AB700" s="52" t="str">
        <f>Table1[[#This Row],[Standard Opt/Mandatory]]</f>
        <v>Opt</v>
      </c>
      <c r="AC700" s="52" t="str">
        <f>Table1[[#This Row],[Standard code for all incident types (Y/N)]]</f>
        <v>Yes</v>
      </c>
      <c r="AD700" s="52" t="str">
        <f>Table1[[#This Row],[Standard Opt/Mandatory]]</f>
        <v>Opt</v>
      </c>
      <c r="AE700" s="52" t="str">
        <f>Table1[[#This Row],[Standard code for all incident types (Y/N)]]</f>
        <v>Yes</v>
      </c>
      <c r="AF700" s="52" t="str">
        <f>Table1[[#This Row],[Standard Opt/Mandatory]]</f>
        <v>Opt</v>
      </c>
      <c r="AG700" s="52"/>
    </row>
    <row r="701" spans="1:33" ht="15" customHeight="1" x14ac:dyDescent="0.25">
      <c r="A701" s="52">
        <f t="shared" si="220"/>
        <v>5</v>
      </c>
      <c r="B701" s="52">
        <f t="shared" si="221"/>
        <v>7</v>
      </c>
      <c r="C701" s="52">
        <f t="shared" si="222"/>
        <v>2</v>
      </c>
      <c r="D701" s="52" t="str">
        <f t="shared" si="223"/>
        <v/>
      </c>
      <c r="E701" s="61" t="str">
        <f t="shared" si="219"/>
        <v>5.7.2</v>
      </c>
      <c r="F701" s="52" t="s">
        <v>2696</v>
      </c>
      <c r="G701" s="52" t="str">
        <f t="shared" si="224"/>
        <v>5 - Root cause codes</v>
      </c>
      <c r="H701" s="52" t="s">
        <v>2719</v>
      </c>
      <c r="I701" s="52" t="str">
        <f t="shared" si="225"/>
        <v>5.7 - Organisation and strategic factors</v>
      </c>
      <c r="J701" s="52" t="s">
        <v>1467</v>
      </c>
      <c r="K701" s="52" t="str">
        <f t="shared" si="226"/>
        <v>5.7.2 - Unrealistic targets</v>
      </c>
      <c r="L701" s="52"/>
      <c r="M701" s="52" t="str">
        <f t="shared" si="227"/>
        <v/>
      </c>
      <c r="N701" s="56" t="str">
        <f t="shared" si="228"/>
        <v>Unrealistic targets</v>
      </c>
      <c r="O701" s="56" t="str">
        <f>Table1[Full Reference Number]&amp;" - "&amp;Table1[Final Code level Name]</f>
        <v>5.7.2 - Unrealistic targets</v>
      </c>
      <c r="P701" s="56"/>
      <c r="Q701" s="52" t="s">
        <v>1747</v>
      </c>
      <c r="R701" s="52" t="s">
        <v>47</v>
      </c>
      <c r="S701" s="52" t="s">
        <v>1726</v>
      </c>
      <c r="T701" s="52" t="s">
        <v>1561</v>
      </c>
      <c r="U701" s="52" t="str">
        <f>Table1[[#This Row],[Standard code for all incident types (Y/N)]]</f>
        <v>Yes</v>
      </c>
      <c r="V701" s="52" t="str">
        <f>Table1[[#This Row],[Standard Opt/Mandatory]]</f>
        <v>Opt</v>
      </c>
      <c r="W701" s="52" t="str">
        <f>Table1[[#This Row],[Standard code for all incident types (Y/N)]]</f>
        <v>Yes</v>
      </c>
      <c r="X701" s="52" t="str">
        <f>Table1[[#This Row],[Standard Opt/Mandatory]]</f>
        <v>Opt</v>
      </c>
      <c r="Y701" s="52" t="str">
        <f>Table1[[#This Row],[Standard code for all incident types (Y/N)]]</f>
        <v>Yes</v>
      </c>
      <c r="Z701" s="52" t="str">
        <f>Table1[[#This Row],[Standard Opt/Mandatory]]</f>
        <v>Opt</v>
      </c>
      <c r="AA701" s="52" t="str">
        <f>Table1[[#This Row],[Standard code for all incident types (Y/N)]]</f>
        <v>Yes</v>
      </c>
      <c r="AB701" s="52" t="str">
        <f>Table1[[#This Row],[Standard Opt/Mandatory]]</f>
        <v>Opt</v>
      </c>
      <c r="AC701" s="52" t="str">
        <f>Table1[[#This Row],[Standard code for all incident types (Y/N)]]</f>
        <v>Yes</v>
      </c>
      <c r="AD701" s="52" t="str">
        <f>Table1[[#This Row],[Standard Opt/Mandatory]]</f>
        <v>Opt</v>
      </c>
      <c r="AE701" s="52" t="str">
        <f>Table1[[#This Row],[Standard code for all incident types (Y/N)]]</f>
        <v>Yes</v>
      </c>
      <c r="AF701" s="52" t="str">
        <f>Table1[[#This Row],[Standard Opt/Mandatory]]</f>
        <v>Opt</v>
      </c>
      <c r="AG701" s="52"/>
    </row>
    <row r="702" spans="1:33" ht="15" customHeight="1" x14ac:dyDescent="0.25">
      <c r="A702" s="52">
        <f t="shared" si="220"/>
        <v>5</v>
      </c>
      <c r="B702" s="52">
        <f t="shared" si="221"/>
        <v>7</v>
      </c>
      <c r="C702" s="52">
        <f t="shared" si="222"/>
        <v>3</v>
      </c>
      <c r="D702" s="52" t="str">
        <f t="shared" si="223"/>
        <v/>
      </c>
      <c r="E702" s="61" t="str">
        <f t="shared" si="219"/>
        <v>5.7.3</v>
      </c>
      <c r="F702" s="52" t="s">
        <v>2696</v>
      </c>
      <c r="G702" s="52" t="str">
        <f t="shared" si="224"/>
        <v>5 - Root cause codes</v>
      </c>
      <c r="H702" s="52" t="s">
        <v>2719</v>
      </c>
      <c r="I702" s="52" t="str">
        <f t="shared" si="225"/>
        <v>5.7 - Organisation and strategic factors</v>
      </c>
      <c r="J702" s="52" t="s">
        <v>1468</v>
      </c>
      <c r="K702" s="52" t="str">
        <f t="shared" si="226"/>
        <v>5.7.3 - Insufficient resources allocated</v>
      </c>
      <c r="L702" s="52"/>
      <c r="M702" s="52" t="str">
        <f t="shared" si="227"/>
        <v/>
      </c>
      <c r="N702" s="56" t="str">
        <f t="shared" si="228"/>
        <v>Insufficient resources allocated</v>
      </c>
      <c r="O702" s="56" t="str">
        <f>Table1[Full Reference Number]&amp;" - "&amp;Table1[Final Code level Name]</f>
        <v>5.7.3 - Insufficient resources allocated</v>
      </c>
      <c r="P702" s="56"/>
      <c r="Q702" s="52" t="s">
        <v>1747</v>
      </c>
      <c r="R702" s="52" t="s">
        <v>47</v>
      </c>
      <c r="S702" s="52" t="s">
        <v>1726</v>
      </c>
      <c r="T702" s="52" t="s">
        <v>1561</v>
      </c>
      <c r="U702" s="52" t="str">
        <f>Table1[[#This Row],[Standard code for all incident types (Y/N)]]</f>
        <v>Yes</v>
      </c>
      <c r="V702" s="52" t="str">
        <f>Table1[[#This Row],[Standard Opt/Mandatory]]</f>
        <v>Opt</v>
      </c>
      <c r="W702" s="52" t="str">
        <f>Table1[[#This Row],[Standard code for all incident types (Y/N)]]</f>
        <v>Yes</v>
      </c>
      <c r="X702" s="52" t="str">
        <f>Table1[[#This Row],[Standard Opt/Mandatory]]</f>
        <v>Opt</v>
      </c>
      <c r="Y702" s="52" t="str">
        <f>Table1[[#This Row],[Standard code for all incident types (Y/N)]]</f>
        <v>Yes</v>
      </c>
      <c r="Z702" s="52" t="str">
        <f>Table1[[#This Row],[Standard Opt/Mandatory]]</f>
        <v>Opt</v>
      </c>
      <c r="AA702" s="52" t="str">
        <f>Table1[[#This Row],[Standard code for all incident types (Y/N)]]</f>
        <v>Yes</v>
      </c>
      <c r="AB702" s="52" t="str">
        <f>Table1[[#This Row],[Standard Opt/Mandatory]]</f>
        <v>Opt</v>
      </c>
      <c r="AC702" s="52" t="str">
        <f>Table1[[#This Row],[Standard code for all incident types (Y/N)]]</f>
        <v>Yes</v>
      </c>
      <c r="AD702" s="52" t="str">
        <f>Table1[[#This Row],[Standard Opt/Mandatory]]</f>
        <v>Opt</v>
      </c>
      <c r="AE702" s="52" t="str">
        <f>Table1[[#This Row],[Standard code for all incident types (Y/N)]]</f>
        <v>Yes</v>
      </c>
      <c r="AF702" s="52" t="str">
        <f>Table1[[#This Row],[Standard Opt/Mandatory]]</f>
        <v>Opt</v>
      </c>
      <c r="AG702" s="52"/>
    </row>
    <row r="703" spans="1:33" ht="15" customHeight="1" x14ac:dyDescent="0.25">
      <c r="A703" s="52">
        <f t="shared" si="220"/>
        <v>5</v>
      </c>
      <c r="B703" s="52">
        <f t="shared" si="221"/>
        <v>7</v>
      </c>
      <c r="C703" s="52">
        <f t="shared" si="222"/>
        <v>4</v>
      </c>
      <c r="D703" s="52" t="str">
        <f t="shared" si="223"/>
        <v/>
      </c>
      <c r="E703" s="61" t="str">
        <f t="shared" si="219"/>
        <v>5.7.4</v>
      </c>
      <c r="F703" s="52" t="s">
        <v>2696</v>
      </c>
      <c r="G703" s="52" t="str">
        <f t="shared" si="224"/>
        <v>5 - Root cause codes</v>
      </c>
      <c r="H703" s="52" t="s">
        <v>2719</v>
      </c>
      <c r="I703" s="52" t="str">
        <f t="shared" si="225"/>
        <v>5.7 - Organisation and strategic factors</v>
      </c>
      <c r="J703" s="52" t="s">
        <v>1469</v>
      </c>
      <c r="K703" s="52" t="str">
        <f t="shared" si="226"/>
        <v>5.7.4 - Sub-contractor management processes insufficient / not implemented</v>
      </c>
      <c r="L703" s="52"/>
      <c r="M703" s="52" t="str">
        <f t="shared" si="227"/>
        <v/>
      </c>
      <c r="N703" s="56" t="str">
        <f t="shared" si="228"/>
        <v>Sub-contractor management processes insufficient / not implemented</v>
      </c>
      <c r="O703" s="56" t="str">
        <f>Table1[Full Reference Number]&amp;" - "&amp;Table1[Final Code level Name]</f>
        <v>5.7.4 - Sub-contractor management processes insufficient / not implemented</v>
      </c>
      <c r="P703" s="56"/>
      <c r="Q703" s="52" t="s">
        <v>1747</v>
      </c>
      <c r="R703" s="52" t="s">
        <v>47</v>
      </c>
      <c r="S703" s="52" t="s">
        <v>1726</v>
      </c>
      <c r="T703" s="52" t="s">
        <v>1561</v>
      </c>
      <c r="U703" s="52" t="str">
        <f>Table1[[#This Row],[Standard code for all incident types (Y/N)]]</f>
        <v>Yes</v>
      </c>
      <c r="V703" s="52" t="str">
        <f>Table1[[#This Row],[Standard Opt/Mandatory]]</f>
        <v>Opt</v>
      </c>
      <c r="W703" s="52" t="str">
        <f>Table1[[#This Row],[Standard code for all incident types (Y/N)]]</f>
        <v>Yes</v>
      </c>
      <c r="X703" s="52" t="str">
        <f>Table1[[#This Row],[Standard Opt/Mandatory]]</f>
        <v>Opt</v>
      </c>
      <c r="Y703" s="52" t="str">
        <f>Table1[[#This Row],[Standard code for all incident types (Y/N)]]</f>
        <v>Yes</v>
      </c>
      <c r="Z703" s="52" t="str">
        <f>Table1[[#This Row],[Standard Opt/Mandatory]]</f>
        <v>Opt</v>
      </c>
      <c r="AA703" s="52" t="str">
        <f>Table1[[#This Row],[Standard code for all incident types (Y/N)]]</f>
        <v>Yes</v>
      </c>
      <c r="AB703" s="52" t="str">
        <f>Table1[[#This Row],[Standard Opt/Mandatory]]</f>
        <v>Opt</v>
      </c>
      <c r="AC703" s="52" t="str">
        <f>Table1[[#This Row],[Standard code for all incident types (Y/N)]]</f>
        <v>Yes</v>
      </c>
      <c r="AD703" s="52" t="str">
        <f>Table1[[#This Row],[Standard Opt/Mandatory]]</f>
        <v>Opt</v>
      </c>
      <c r="AE703" s="52" t="str">
        <f>Table1[[#This Row],[Standard code for all incident types (Y/N)]]</f>
        <v>Yes</v>
      </c>
      <c r="AF703" s="52" t="str">
        <f>Table1[[#This Row],[Standard Opt/Mandatory]]</f>
        <v>Opt</v>
      </c>
      <c r="AG703" s="52"/>
    </row>
    <row r="704" spans="1:33" ht="15" customHeight="1" x14ac:dyDescent="0.25">
      <c r="A704" s="52">
        <f t="shared" si="220"/>
        <v>5</v>
      </c>
      <c r="B704" s="52">
        <f t="shared" si="221"/>
        <v>7</v>
      </c>
      <c r="C704" s="52">
        <f t="shared" si="222"/>
        <v>5</v>
      </c>
      <c r="D704" s="52" t="str">
        <f t="shared" si="223"/>
        <v/>
      </c>
      <c r="E704" s="61" t="str">
        <f t="shared" si="219"/>
        <v>5.7.5</v>
      </c>
      <c r="F704" s="52" t="s">
        <v>2696</v>
      </c>
      <c r="G704" s="52" t="str">
        <f t="shared" si="224"/>
        <v>5 - Root cause codes</v>
      </c>
      <c r="H704" s="52" t="s">
        <v>2719</v>
      </c>
      <c r="I704" s="52" t="str">
        <f t="shared" si="225"/>
        <v>5.7 - Organisation and strategic factors</v>
      </c>
      <c r="J704" s="52" t="s">
        <v>1470</v>
      </c>
      <c r="K704" s="52" t="str">
        <f t="shared" si="226"/>
        <v>5.7.5 - Approval processes insufficient / not implemented</v>
      </c>
      <c r="L704" s="52"/>
      <c r="M704" s="52" t="str">
        <f t="shared" si="227"/>
        <v/>
      </c>
      <c r="N704" s="56" t="str">
        <f t="shared" si="228"/>
        <v>Approval processes insufficient / not implemented</v>
      </c>
      <c r="O704" s="56" t="str">
        <f>Table1[Full Reference Number]&amp;" - "&amp;Table1[Final Code level Name]</f>
        <v>5.7.5 - Approval processes insufficient / not implemented</v>
      </c>
      <c r="P704" s="56"/>
      <c r="Q704" s="52" t="s">
        <v>1747</v>
      </c>
      <c r="R704" s="52" t="s">
        <v>47</v>
      </c>
      <c r="S704" s="52" t="s">
        <v>1726</v>
      </c>
      <c r="T704" s="52" t="s">
        <v>1561</v>
      </c>
      <c r="U704" s="52" t="str">
        <f>Table1[[#This Row],[Standard code for all incident types (Y/N)]]</f>
        <v>Yes</v>
      </c>
      <c r="V704" s="52" t="str">
        <f>Table1[[#This Row],[Standard Opt/Mandatory]]</f>
        <v>Opt</v>
      </c>
      <c r="W704" s="52" t="str">
        <f>Table1[[#This Row],[Standard code for all incident types (Y/N)]]</f>
        <v>Yes</v>
      </c>
      <c r="X704" s="52" t="str">
        <f>Table1[[#This Row],[Standard Opt/Mandatory]]</f>
        <v>Opt</v>
      </c>
      <c r="Y704" s="52" t="str">
        <f>Table1[[#This Row],[Standard code for all incident types (Y/N)]]</f>
        <v>Yes</v>
      </c>
      <c r="Z704" s="52" t="str">
        <f>Table1[[#This Row],[Standard Opt/Mandatory]]</f>
        <v>Opt</v>
      </c>
      <c r="AA704" s="52" t="str">
        <f>Table1[[#This Row],[Standard code for all incident types (Y/N)]]</f>
        <v>Yes</v>
      </c>
      <c r="AB704" s="52" t="str">
        <f>Table1[[#This Row],[Standard Opt/Mandatory]]</f>
        <v>Opt</v>
      </c>
      <c r="AC704" s="52" t="str">
        <f>Table1[[#This Row],[Standard code for all incident types (Y/N)]]</f>
        <v>Yes</v>
      </c>
      <c r="AD704" s="52" t="str">
        <f>Table1[[#This Row],[Standard Opt/Mandatory]]</f>
        <v>Opt</v>
      </c>
      <c r="AE704" s="52" t="str">
        <f>Table1[[#This Row],[Standard code for all incident types (Y/N)]]</f>
        <v>Yes</v>
      </c>
      <c r="AF704" s="52" t="str">
        <f>Table1[[#This Row],[Standard Opt/Mandatory]]</f>
        <v>Opt</v>
      </c>
      <c r="AG704" s="52"/>
    </row>
    <row r="705" spans="1:33" ht="15" customHeight="1" x14ac:dyDescent="0.25">
      <c r="A705" s="52">
        <f t="shared" si="220"/>
        <v>5</v>
      </c>
      <c r="B705" s="52">
        <f t="shared" si="221"/>
        <v>8</v>
      </c>
      <c r="C705" s="52" t="str">
        <f t="shared" si="222"/>
        <v/>
      </c>
      <c r="D705" s="52" t="str">
        <f t="shared" si="223"/>
        <v/>
      </c>
      <c r="E705" s="61" t="str">
        <f t="shared" si="219"/>
        <v>5.8</v>
      </c>
      <c r="F705" s="52" t="s">
        <v>2696</v>
      </c>
      <c r="G705" s="52" t="str">
        <f t="shared" si="224"/>
        <v>5 - Root cause codes</v>
      </c>
      <c r="H705" s="52" t="s">
        <v>2720</v>
      </c>
      <c r="I705" s="52" t="str">
        <f t="shared" si="225"/>
        <v>5.8 - Team and social factors</v>
      </c>
      <c r="J705" s="52"/>
      <c r="K705" s="52" t="str">
        <f t="shared" si="226"/>
        <v/>
      </c>
      <c r="L705" s="52"/>
      <c r="M705" s="52" t="str">
        <f t="shared" si="227"/>
        <v/>
      </c>
      <c r="N705" s="56" t="str">
        <f t="shared" si="228"/>
        <v>Team and social factors</v>
      </c>
      <c r="O705" s="56" t="str">
        <f>Table1[Full Reference Number]&amp;" - "&amp;Table1[Final Code level Name]</f>
        <v>5.8 - Team and social factors</v>
      </c>
      <c r="P705" s="56"/>
      <c r="Q705" s="52" t="s">
        <v>1747</v>
      </c>
      <c r="R705" s="52" t="s">
        <v>47</v>
      </c>
      <c r="S705" s="52" t="s">
        <v>1726</v>
      </c>
      <c r="T705" s="52" t="s">
        <v>1561</v>
      </c>
      <c r="U705" s="52" t="str">
        <f>Table1[[#This Row],[Standard code for all incident types (Y/N)]]</f>
        <v>Yes</v>
      </c>
      <c r="V705" s="52" t="str">
        <f>Table1[[#This Row],[Standard Opt/Mandatory]]</f>
        <v>Opt</v>
      </c>
      <c r="W705" s="52" t="str">
        <f>Table1[[#This Row],[Standard code for all incident types (Y/N)]]</f>
        <v>Yes</v>
      </c>
      <c r="X705" s="52" t="str">
        <f>Table1[[#This Row],[Standard Opt/Mandatory]]</f>
        <v>Opt</v>
      </c>
      <c r="Y705" s="52" t="str">
        <f>Table1[[#This Row],[Standard code for all incident types (Y/N)]]</f>
        <v>Yes</v>
      </c>
      <c r="Z705" s="52" t="str">
        <f>Table1[[#This Row],[Standard Opt/Mandatory]]</f>
        <v>Opt</v>
      </c>
      <c r="AA705" s="52" t="str">
        <f>Table1[[#This Row],[Standard code for all incident types (Y/N)]]</f>
        <v>Yes</v>
      </c>
      <c r="AB705" s="52" t="str">
        <f>Table1[[#This Row],[Standard Opt/Mandatory]]</f>
        <v>Opt</v>
      </c>
      <c r="AC705" s="52" t="str">
        <f>Table1[[#This Row],[Standard code for all incident types (Y/N)]]</f>
        <v>Yes</v>
      </c>
      <c r="AD705" s="52" t="str">
        <f>Table1[[#This Row],[Standard Opt/Mandatory]]</f>
        <v>Opt</v>
      </c>
      <c r="AE705" s="52" t="str">
        <f>Table1[[#This Row],[Standard code for all incident types (Y/N)]]</f>
        <v>Yes</v>
      </c>
      <c r="AF705" s="52" t="str">
        <f>Table1[[#This Row],[Standard Opt/Mandatory]]</f>
        <v>Opt</v>
      </c>
      <c r="AG705" s="52"/>
    </row>
    <row r="706" spans="1:33" ht="15" customHeight="1" x14ac:dyDescent="0.25">
      <c r="A706" s="52">
        <f t="shared" si="220"/>
        <v>5</v>
      </c>
      <c r="B706" s="52">
        <f t="shared" si="221"/>
        <v>8</v>
      </c>
      <c r="C706" s="52">
        <f t="shared" si="222"/>
        <v>1</v>
      </c>
      <c r="D706" s="52" t="str">
        <f t="shared" si="223"/>
        <v/>
      </c>
      <c r="E706" s="61" t="str">
        <f t="shared" si="219"/>
        <v>5.8.1</v>
      </c>
      <c r="F706" s="52" t="s">
        <v>2696</v>
      </c>
      <c r="G706" s="52" t="str">
        <f t="shared" si="224"/>
        <v>5 - Root cause codes</v>
      </c>
      <c r="H706" s="52" t="s">
        <v>2720</v>
      </c>
      <c r="I706" s="52" t="str">
        <f t="shared" si="225"/>
        <v>5.8 - Team and social factors</v>
      </c>
      <c r="J706" s="52" t="s">
        <v>1472</v>
      </c>
      <c r="K706" s="52" t="str">
        <f t="shared" si="226"/>
        <v>5.8.1 - Roles and responsibilities not defined</v>
      </c>
      <c r="L706" s="52"/>
      <c r="M706" s="52" t="str">
        <f t="shared" si="227"/>
        <v/>
      </c>
      <c r="N706" s="56" t="str">
        <f t="shared" si="228"/>
        <v>Roles and responsibilities not defined</v>
      </c>
      <c r="O706" s="56" t="str">
        <f>Table1[Full Reference Number]&amp;" - "&amp;Table1[Final Code level Name]</f>
        <v>5.8.1 - Roles and responsibilities not defined</v>
      </c>
      <c r="P706" s="56"/>
      <c r="Q706" s="52" t="s">
        <v>1747</v>
      </c>
      <c r="R706" s="52" t="s">
        <v>47</v>
      </c>
      <c r="S706" s="52" t="s">
        <v>1726</v>
      </c>
      <c r="T706" s="52" t="s">
        <v>1561</v>
      </c>
      <c r="U706" s="52" t="str">
        <f>Table1[[#This Row],[Standard code for all incident types (Y/N)]]</f>
        <v>Yes</v>
      </c>
      <c r="V706" s="52" t="str">
        <f>Table1[[#This Row],[Standard Opt/Mandatory]]</f>
        <v>Opt</v>
      </c>
      <c r="W706" s="52" t="str">
        <f>Table1[[#This Row],[Standard code for all incident types (Y/N)]]</f>
        <v>Yes</v>
      </c>
      <c r="X706" s="52" t="str">
        <f>Table1[[#This Row],[Standard Opt/Mandatory]]</f>
        <v>Opt</v>
      </c>
      <c r="Y706" s="52" t="str">
        <f>Table1[[#This Row],[Standard code for all incident types (Y/N)]]</f>
        <v>Yes</v>
      </c>
      <c r="Z706" s="52" t="str">
        <f>Table1[[#This Row],[Standard Opt/Mandatory]]</f>
        <v>Opt</v>
      </c>
      <c r="AA706" s="52" t="str">
        <f>Table1[[#This Row],[Standard code for all incident types (Y/N)]]</f>
        <v>Yes</v>
      </c>
      <c r="AB706" s="52" t="str">
        <f>Table1[[#This Row],[Standard Opt/Mandatory]]</f>
        <v>Opt</v>
      </c>
      <c r="AC706" s="52" t="str">
        <f>Table1[[#This Row],[Standard code for all incident types (Y/N)]]</f>
        <v>Yes</v>
      </c>
      <c r="AD706" s="52" t="str">
        <f>Table1[[#This Row],[Standard Opt/Mandatory]]</f>
        <v>Opt</v>
      </c>
      <c r="AE706" s="52" t="str">
        <f>Table1[[#This Row],[Standard code for all incident types (Y/N)]]</f>
        <v>Yes</v>
      </c>
      <c r="AF706" s="52" t="str">
        <f>Table1[[#This Row],[Standard Opt/Mandatory]]</f>
        <v>Opt</v>
      </c>
      <c r="AG706" s="52"/>
    </row>
    <row r="707" spans="1:33" ht="15" customHeight="1" x14ac:dyDescent="0.25">
      <c r="A707" s="52">
        <f t="shared" si="220"/>
        <v>5</v>
      </c>
      <c r="B707" s="52">
        <f t="shared" si="221"/>
        <v>8</v>
      </c>
      <c r="C707" s="52">
        <f t="shared" si="222"/>
        <v>2</v>
      </c>
      <c r="D707" s="52" t="str">
        <f t="shared" si="223"/>
        <v/>
      </c>
      <c r="E707" s="61" t="str">
        <f t="shared" si="219"/>
        <v>5.8.2</v>
      </c>
      <c r="F707" s="52" t="s">
        <v>2696</v>
      </c>
      <c r="G707" s="52" t="str">
        <f t="shared" si="224"/>
        <v>5 - Root cause codes</v>
      </c>
      <c r="H707" s="52" t="s">
        <v>2720</v>
      </c>
      <c r="I707" s="52" t="str">
        <f t="shared" si="225"/>
        <v>5.8 - Team and social factors</v>
      </c>
      <c r="J707" s="52" t="s">
        <v>1473</v>
      </c>
      <c r="K707" s="52" t="str">
        <f t="shared" si="226"/>
        <v>5.8.2 - Inappropriate delegation</v>
      </c>
      <c r="L707" s="52"/>
      <c r="M707" s="52" t="str">
        <f t="shared" si="227"/>
        <v/>
      </c>
      <c r="N707" s="56" t="str">
        <f t="shared" si="228"/>
        <v>Inappropriate delegation</v>
      </c>
      <c r="O707" s="56" t="str">
        <f>Table1[Full Reference Number]&amp;" - "&amp;Table1[Final Code level Name]</f>
        <v>5.8.2 - Inappropriate delegation</v>
      </c>
      <c r="P707" s="56"/>
      <c r="Q707" s="52" t="s">
        <v>1747</v>
      </c>
      <c r="R707" s="52" t="s">
        <v>47</v>
      </c>
      <c r="S707" s="52" t="s">
        <v>1726</v>
      </c>
      <c r="T707" s="52" t="s">
        <v>1561</v>
      </c>
      <c r="U707" s="52" t="str">
        <f>Table1[[#This Row],[Standard code for all incident types (Y/N)]]</f>
        <v>Yes</v>
      </c>
      <c r="V707" s="52" t="str">
        <f>Table1[[#This Row],[Standard Opt/Mandatory]]</f>
        <v>Opt</v>
      </c>
      <c r="W707" s="52" t="str">
        <f>Table1[[#This Row],[Standard code for all incident types (Y/N)]]</f>
        <v>Yes</v>
      </c>
      <c r="X707" s="52" t="str">
        <f>Table1[[#This Row],[Standard Opt/Mandatory]]</f>
        <v>Opt</v>
      </c>
      <c r="Y707" s="52" t="str">
        <f>Table1[[#This Row],[Standard code for all incident types (Y/N)]]</f>
        <v>Yes</v>
      </c>
      <c r="Z707" s="52" t="str">
        <f>Table1[[#This Row],[Standard Opt/Mandatory]]</f>
        <v>Opt</v>
      </c>
      <c r="AA707" s="52" t="str">
        <f>Table1[[#This Row],[Standard code for all incident types (Y/N)]]</f>
        <v>Yes</v>
      </c>
      <c r="AB707" s="52" t="str">
        <f>Table1[[#This Row],[Standard Opt/Mandatory]]</f>
        <v>Opt</v>
      </c>
      <c r="AC707" s="52" t="str">
        <f>Table1[[#This Row],[Standard code for all incident types (Y/N)]]</f>
        <v>Yes</v>
      </c>
      <c r="AD707" s="52" t="str">
        <f>Table1[[#This Row],[Standard Opt/Mandatory]]</f>
        <v>Opt</v>
      </c>
      <c r="AE707" s="52" t="str">
        <f>Table1[[#This Row],[Standard code for all incident types (Y/N)]]</f>
        <v>Yes</v>
      </c>
      <c r="AF707" s="52" t="str">
        <f>Table1[[#This Row],[Standard Opt/Mandatory]]</f>
        <v>Opt</v>
      </c>
      <c r="AG707" s="52"/>
    </row>
    <row r="708" spans="1:33" ht="15" customHeight="1" x14ac:dyDescent="0.25">
      <c r="A708" s="52">
        <f t="shared" si="220"/>
        <v>5</v>
      </c>
      <c r="B708" s="52">
        <f t="shared" si="221"/>
        <v>8</v>
      </c>
      <c r="C708" s="52">
        <f t="shared" si="222"/>
        <v>3</v>
      </c>
      <c r="D708" s="52" t="str">
        <f t="shared" si="223"/>
        <v/>
      </c>
      <c r="E708" s="61" t="str">
        <f t="shared" si="219"/>
        <v>5.8.3</v>
      </c>
      <c r="F708" s="52" t="s">
        <v>2696</v>
      </c>
      <c r="G708" s="52" t="str">
        <f t="shared" si="224"/>
        <v>5 - Root cause codes</v>
      </c>
      <c r="H708" s="52" t="s">
        <v>2720</v>
      </c>
      <c r="I708" s="52" t="str">
        <f t="shared" si="225"/>
        <v>5.8 - Team and social factors</v>
      </c>
      <c r="J708" s="52" t="s">
        <v>1474</v>
      </c>
      <c r="K708" s="52" t="str">
        <f t="shared" si="226"/>
        <v>5.8.3 - Lack of leadership</v>
      </c>
      <c r="L708" s="52"/>
      <c r="M708" s="52" t="str">
        <f t="shared" si="227"/>
        <v/>
      </c>
      <c r="N708" s="56" t="str">
        <f t="shared" si="228"/>
        <v>Lack of leadership</v>
      </c>
      <c r="O708" s="56" t="str">
        <f>Table1[Full Reference Number]&amp;" - "&amp;Table1[Final Code level Name]</f>
        <v>5.8.3 - Lack of leadership</v>
      </c>
      <c r="P708" s="56"/>
      <c r="Q708" s="52" t="s">
        <v>1747</v>
      </c>
      <c r="R708" s="52" t="s">
        <v>47</v>
      </c>
      <c r="S708" s="52" t="s">
        <v>1726</v>
      </c>
      <c r="T708" s="52" t="s">
        <v>1561</v>
      </c>
      <c r="U708" s="52" t="str">
        <f>Table1[[#This Row],[Standard code for all incident types (Y/N)]]</f>
        <v>Yes</v>
      </c>
      <c r="V708" s="52" t="str">
        <f>Table1[[#This Row],[Standard Opt/Mandatory]]</f>
        <v>Opt</v>
      </c>
      <c r="W708" s="52" t="str">
        <f>Table1[[#This Row],[Standard code for all incident types (Y/N)]]</f>
        <v>Yes</v>
      </c>
      <c r="X708" s="52" t="str">
        <f>Table1[[#This Row],[Standard Opt/Mandatory]]</f>
        <v>Opt</v>
      </c>
      <c r="Y708" s="52" t="str">
        <f>Table1[[#This Row],[Standard code for all incident types (Y/N)]]</f>
        <v>Yes</v>
      </c>
      <c r="Z708" s="52" t="str">
        <f>Table1[[#This Row],[Standard Opt/Mandatory]]</f>
        <v>Opt</v>
      </c>
      <c r="AA708" s="52" t="str">
        <f>Table1[[#This Row],[Standard code for all incident types (Y/N)]]</f>
        <v>Yes</v>
      </c>
      <c r="AB708" s="52" t="str">
        <f>Table1[[#This Row],[Standard Opt/Mandatory]]</f>
        <v>Opt</v>
      </c>
      <c r="AC708" s="52" t="str">
        <f>Table1[[#This Row],[Standard code for all incident types (Y/N)]]</f>
        <v>Yes</v>
      </c>
      <c r="AD708" s="52" t="str">
        <f>Table1[[#This Row],[Standard Opt/Mandatory]]</f>
        <v>Opt</v>
      </c>
      <c r="AE708" s="52" t="str">
        <f>Table1[[#This Row],[Standard code for all incident types (Y/N)]]</f>
        <v>Yes</v>
      </c>
      <c r="AF708" s="52" t="str">
        <f>Table1[[#This Row],[Standard Opt/Mandatory]]</f>
        <v>Opt</v>
      </c>
      <c r="AG708" s="52"/>
    </row>
    <row r="709" spans="1:33" ht="15" customHeight="1" x14ac:dyDescent="0.25">
      <c r="A709" s="52">
        <f t="shared" si="220"/>
        <v>5</v>
      </c>
      <c r="B709" s="52">
        <f t="shared" si="221"/>
        <v>8</v>
      </c>
      <c r="C709" s="52">
        <f t="shared" si="222"/>
        <v>4</v>
      </c>
      <c r="D709" s="52" t="str">
        <f t="shared" si="223"/>
        <v/>
      </c>
      <c r="E709" s="61" t="str">
        <f t="shared" si="219"/>
        <v>5.8.4</v>
      </c>
      <c r="F709" s="52" t="s">
        <v>2696</v>
      </c>
      <c r="G709" s="52" t="str">
        <f t="shared" si="224"/>
        <v>5 - Root cause codes</v>
      </c>
      <c r="H709" s="52" t="s">
        <v>2720</v>
      </c>
      <c r="I709" s="52" t="str">
        <f t="shared" si="225"/>
        <v>5.8 - Team and social factors</v>
      </c>
      <c r="J709" s="52" t="s">
        <v>1475</v>
      </c>
      <c r="K709" s="52" t="str">
        <f t="shared" si="226"/>
        <v>5.8.4 - Lack of support</v>
      </c>
      <c r="L709" s="52"/>
      <c r="M709" s="52" t="str">
        <f t="shared" si="227"/>
        <v/>
      </c>
      <c r="N709" s="56" t="str">
        <f t="shared" si="228"/>
        <v>Lack of support</v>
      </c>
      <c r="O709" s="56" t="str">
        <f>Table1[Full Reference Number]&amp;" - "&amp;Table1[Final Code level Name]</f>
        <v>5.8.4 - Lack of support</v>
      </c>
      <c r="P709" s="56"/>
      <c r="Q709" s="52" t="s">
        <v>1747</v>
      </c>
      <c r="R709" s="52" t="s">
        <v>47</v>
      </c>
      <c r="S709" s="52" t="s">
        <v>1726</v>
      </c>
      <c r="T709" s="52" t="s">
        <v>1561</v>
      </c>
      <c r="U709" s="52" t="str">
        <f>Table1[[#This Row],[Standard code for all incident types (Y/N)]]</f>
        <v>Yes</v>
      </c>
      <c r="V709" s="52" t="str">
        <f>Table1[[#This Row],[Standard Opt/Mandatory]]</f>
        <v>Opt</v>
      </c>
      <c r="W709" s="52" t="str">
        <f>Table1[[#This Row],[Standard code for all incident types (Y/N)]]</f>
        <v>Yes</v>
      </c>
      <c r="X709" s="52" t="str">
        <f>Table1[[#This Row],[Standard Opt/Mandatory]]</f>
        <v>Opt</v>
      </c>
      <c r="Y709" s="52" t="str">
        <f>Table1[[#This Row],[Standard code for all incident types (Y/N)]]</f>
        <v>Yes</v>
      </c>
      <c r="Z709" s="52" t="str">
        <f>Table1[[#This Row],[Standard Opt/Mandatory]]</f>
        <v>Opt</v>
      </c>
      <c r="AA709" s="52" t="str">
        <f>Table1[[#This Row],[Standard code for all incident types (Y/N)]]</f>
        <v>Yes</v>
      </c>
      <c r="AB709" s="52" t="str">
        <f>Table1[[#This Row],[Standard Opt/Mandatory]]</f>
        <v>Opt</v>
      </c>
      <c r="AC709" s="52" t="str">
        <f>Table1[[#This Row],[Standard code for all incident types (Y/N)]]</f>
        <v>Yes</v>
      </c>
      <c r="AD709" s="52" t="str">
        <f>Table1[[#This Row],[Standard Opt/Mandatory]]</f>
        <v>Opt</v>
      </c>
      <c r="AE709" s="52" t="str">
        <f>Table1[[#This Row],[Standard code for all incident types (Y/N)]]</f>
        <v>Yes</v>
      </c>
      <c r="AF709" s="52" t="str">
        <f>Table1[[#This Row],[Standard Opt/Mandatory]]</f>
        <v>Opt</v>
      </c>
      <c r="AG709" s="52"/>
    </row>
    <row r="710" spans="1:33" ht="15" customHeight="1" x14ac:dyDescent="0.25">
      <c r="A710" s="52">
        <f t="shared" si="220"/>
        <v>5</v>
      </c>
      <c r="B710" s="52">
        <f t="shared" si="221"/>
        <v>8</v>
      </c>
      <c r="C710" s="52">
        <f t="shared" si="222"/>
        <v>5</v>
      </c>
      <c r="D710" s="52" t="str">
        <f t="shared" si="223"/>
        <v/>
      </c>
      <c r="E710" s="61" t="str">
        <f t="shared" si="219"/>
        <v>5.8.5</v>
      </c>
      <c r="F710" s="52" t="s">
        <v>2696</v>
      </c>
      <c r="G710" s="52" t="str">
        <f t="shared" si="224"/>
        <v>5 - Root cause codes</v>
      </c>
      <c r="H710" s="52" t="s">
        <v>2720</v>
      </c>
      <c r="I710" s="52" t="str">
        <f t="shared" si="225"/>
        <v>5.8 - Team and social factors</v>
      </c>
      <c r="J710" s="52" t="s">
        <v>1476</v>
      </c>
      <c r="K710" s="52" t="str">
        <f t="shared" si="226"/>
        <v>5.8.5 - Tolerance of bullying and coercion</v>
      </c>
      <c r="L710" s="52"/>
      <c r="M710" s="52" t="str">
        <f t="shared" si="227"/>
        <v/>
      </c>
      <c r="N710" s="56" t="str">
        <f t="shared" si="228"/>
        <v>Tolerance of bullying and coercion</v>
      </c>
      <c r="O710" s="56" t="str">
        <f>Table1[Full Reference Number]&amp;" - "&amp;Table1[Final Code level Name]</f>
        <v>5.8.5 - Tolerance of bullying and coercion</v>
      </c>
      <c r="P710" s="56"/>
      <c r="Q710" s="52" t="s">
        <v>1747</v>
      </c>
      <c r="R710" s="52" t="s">
        <v>47</v>
      </c>
      <c r="S710" s="52" t="s">
        <v>1726</v>
      </c>
      <c r="T710" s="52" t="s">
        <v>1561</v>
      </c>
      <c r="U710" s="52" t="str">
        <f>Table1[[#This Row],[Standard code for all incident types (Y/N)]]</f>
        <v>Yes</v>
      </c>
      <c r="V710" s="52" t="str">
        <f>Table1[[#This Row],[Standard Opt/Mandatory]]</f>
        <v>Opt</v>
      </c>
      <c r="W710" s="52" t="str">
        <f>Table1[[#This Row],[Standard code for all incident types (Y/N)]]</f>
        <v>Yes</v>
      </c>
      <c r="X710" s="52" t="str">
        <f>Table1[[#This Row],[Standard Opt/Mandatory]]</f>
        <v>Opt</v>
      </c>
      <c r="Y710" s="52" t="str">
        <f>Table1[[#This Row],[Standard code for all incident types (Y/N)]]</f>
        <v>Yes</v>
      </c>
      <c r="Z710" s="52" t="str">
        <f>Table1[[#This Row],[Standard Opt/Mandatory]]</f>
        <v>Opt</v>
      </c>
      <c r="AA710" s="52" t="str">
        <f>Table1[[#This Row],[Standard code for all incident types (Y/N)]]</f>
        <v>Yes</v>
      </c>
      <c r="AB710" s="52" t="str">
        <f>Table1[[#This Row],[Standard Opt/Mandatory]]</f>
        <v>Opt</v>
      </c>
      <c r="AC710" s="52" t="str">
        <f>Table1[[#This Row],[Standard code for all incident types (Y/N)]]</f>
        <v>Yes</v>
      </c>
      <c r="AD710" s="52" t="str">
        <f>Table1[[#This Row],[Standard Opt/Mandatory]]</f>
        <v>Opt</v>
      </c>
      <c r="AE710" s="52" t="str">
        <f>Table1[[#This Row],[Standard code for all incident types (Y/N)]]</f>
        <v>Yes</v>
      </c>
      <c r="AF710" s="52" t="str">
        <f>Table1[[#This Row],[Standard Opt/Mandatory]]</f>
        <v>Opt</v>
      </c>
      <c r="AG710" s="52"/>
    </row>
    <row r="711" spans="1:33" ht="15" customHeight="1" x14ac:dyDescent="0.25">
      <c r="A711" s="52">
        <f t="shared" si="220"/>
        <v>5</v>
      </c>
      <c r="B711" s="52">
        <f t="shared" si="221"/>
        <v>8</v>
      </c>
      <c r="C711" s="52">
        <f t="shared" si="222"/>
        <v>6</v>
      </c>
      <c r="D711" s="52" t="str">
        <f t="shared" si="223"/>
        <v/>
      </c>
      <c r="E711" s="61" t="str">
        <f t="shared" si="219"/>
        <v>5.8.6</v>
      </c>
      <c r="F711" s="52" t="s">
        <v>2696</v>
      </c>
      <c r="G711" s="52" t="str">
        <f t="shared" si="224"/>
        <v>5 - Root cause codes</v>
      </c>
      <c r="H711" s="52" t="s">
        <v>2720</v>
      </c>
      <c r="I711" s="52" t="str">
        <f t="shared" si="225"/>
        <v>5.8 - Team and social factors</v>
      </c>
      <c r="J711" s="52" t="s">
        <v>1477</v>
      </c>
      <c r="K711" s="52" t="str">
        <f t="shared" si="226"/>
        <v>5.8.6 - Insufficient safety culture and reporting i.e. embrace, learn and act on failure</v>
      </c>
      <c r="L711" s="52"/>
      <c r="M711" s="52" t="str">
        <f t="shared" si="227"/>
        <v/>
      </c>
      <c r="N711" s="56" t="str">
        <f t="shared" si="228"/>
        <v>Insufficient safety culture and reporting i.e. embrace, learn and act on failure</v>
      </c>
      <c r="O711" s="56" t="str">
        <f>Table1[Full Reference Number]&amp;" - "&amp;Table1[Final Code level Name]</f>
        <v>5.8.6 - Insufficient safety culture and reporting i.e. embrace, learn and act on failure</v>
      </c>
      <c r="P711" s="56"/>
      <c r="Q711" s="52" t="s">
        <v>1747</v>
      </c>
      <c r="R711" s="52" t="s">
        <v>47</v>
      </c>
      <c r="S711" s="52" t="s">
        <v>1726</v>
      </c>
      <c r="T711" s="52" t="s">
        <v>1561</v>
      </c>
      <c r="U711" s="52" t="str">
        <f>Table1[[#This Row],[Standard code for all incident types (Y/N)]]</f>
        <v>Yes</v>
      </c>
      <c r="V711" s="52" t="str">
        <f>Table1[[#This Row],[Standard Opt/Mandatory]]</f>
        <v>Opt</v>
      </c>
      <c r="W711" s="52" t="str">
        <f>Table1[[#This Row],[Standard code for all incident types (Y/N)]]</f>
        <v>Yes</v>
      </c>
      <c r="X711" s="52" t="str">
        <f>Table1[[#This Row],[Standard Opt/Mandatory]]</f>
        <v>Opt</v>
      </c>
      <c r="Y711" s="52" t="str">
        <f>Table1[[#This Row],[Standard code for all incident types (Y/N)]]</f>
        <v>Yes</v>
      </c>
      <c r="Z711" s="52" t="str">
        <f>Table1[[#This Row],[Standard Opt/Mandatory]]</f>
        <v>Opt</v>
      </c>
      <c r="AA711" s="52" t="str">
        <f>Table1[[#This Row],[Standard code for all incident types (Y/N)]]</f>
        <v>Yes</v>
      </c>
      <c r="AB711" s="52" t="str">
        <f>Table1[[#This Row],[Standard Opt/Mandatory]]</f>
        <v>Opt</v>
      </c>
      <c r="AC711" s="52" t="str">
        <f>Table1[[#This Row],[Standard code for all incident types (Y/N)]]</f>
        <v>Yes</v>
      </c>
      <c r="AD711" s="52" t="str">
        <f>Table1[[#This Row],[Standard Opt/Mandatory]]</f>
        <v>Opt</v>
      </c>
      <c r="AE711" s="52" t="str">
        <f>Table1[[#This Row],[Standard code for all incident types (Y/N)]]</f>
        <v>Yes</v>
      </c>
      <c r="AF711" s="52" t="str">
        <f>Table1[[#This Row],[Standard Opt/Mandatory]]</f>
        <v>Opt</v>
      </c>
      <c r="AG711" s="52"/>
    </row>
    <row r="712" spans="1:33" ht="15" customHeight="1" x14ac:dyDescent="0.25">
      <c r="A712" s="52">
        <f t="shared" si="220"/>
        <v>5</v>
      </c>
      <c r="B712" s="52">
        <f t="shared" si="221"/>
        <v>9</v>
      </c>
      <c r="C712" s="52" t="str">
        <f t="shared" si="222"/>
        <v/>
      </c>
      <c r="D712" s="52" t="str">
        <f t="shared" si="223"/>
        <v/>
      </c>
      <c r="E712" s="61" t="str">
        <f t="shared" si="219"/>
        <v>5.9</v>
      </c>
      <c r="F712" s="52" t="s">
        <v>2696</v>
      </c>
      <c r="G712" s="52" t="str">
        <f t="shared" si="224"/>
        <v>5 - Root cause codes</v>
      </c>
      <c r="H712" s="52" t="s">
        <v>1478</v>
      </c>
      <c r="I712" s="52" t="str">
        <f t="shared" si="225"/>
        <v>5.9 - Patient factors</v>
      </c>
      <c r="J712" s="52"/>
      <c r="K712" s="52" t="str">
        <f t="shared" si="226"/>
        <v/>
      </c>
      <c r="L712" s="52"/>
      <c r="M712" s="52" t="str">
        <f t="shared" si="227"/>
        <v/>
      </c>
      <c r="N712" s="56" t="str">
        <f t="shared" si="228"/>
        <v>Patient factors</v>
      </c>
      <c r="O712" s="56" t="str">
        <f>Table1[Full Reference Number]&amp;" - "&amp;Table1[Final Code level Name]</f>
        <v>5.9 - Patient factors</v>
      </c>
      <c r="P712" s="56"/>
      <c r="Q712" s="52" t="s">
        <v>1747</v>
      </c>
      <c r="R712" s="52" t="s">
        <v>47</v>
      </c>
      <c r="S712" s="52" t="s">
        <v>1726</v>
      </c>
      <c r="T712" s="52" t="s">
        <v>1561</v>
      </c>
      <c r="U712" s="52" t="str">
        <f>Table1[[#This Row],[Standard code for all incident types (Y/N)]]</f>
        <v>Yes</v>
      </c>
      <c r="V712" s="52" t="str">
        <f>Table1[[#This Row],[Standard Opt/Mandatory]]</f>
        <v>Opt</v>
      </c>
      <c r="W712" s="52" t="str">
        <f>Table1[[#This Row],[Standard code for all incident types (Y/N)]]</f>
        <v>Yes</v>
      </c>
      <c r="X712" s="52" t="str">
        <f>Table1[[#This Row],[Standard Opt/Mandatory]]</f>
        <v>Opt</v>
      </c>
      <c r="Y712" s="52" t="str">
        <f>Table1[[#This Row],[Standard code for all incident types (Y/N)]]</f>
        <v>Yes</v>
      </c>
      <c r="Z712" s="52" t="str">
        <f>Table1[[#This Row],[Standard Opt/Mandatory]]</f>
        <v>Opt</v>
      </c>
      <c r="AA712" s="52" t="str">
        <f>Table1[[#This Row],[Standard code for all incident types (Y/N)]]</f>
        <v>Yes</v>
      </c>
      <c r="AB712" s="52" t="str">
        <f>Table1[[#This Row],[Standard Opt/Mandatory]]</f>
        <v>Opt</v>
      </c>
      <c r="AC712" s="52" t="str">
        <f>Table1[[#This Row],[Standard code for all incident types (Y/N)]]</f>
        <v>Yes</v>
      </c>
      <c r="AD712" s="52" t="str">
        <f>Table1[[#This Row],[Standard Opt/Mandatory]]</f>
        <v>Opt</v>
      </c>
      <c r="AE712" s="52" t="str">
        <f>Table1[[#This Row],[Standard code for all incident types (Y/N)]]</f>
        <v>Yes</v>
      </c>
      <c r="AF712" s="52" t="str">
        <f>Table1[[#This Row],[Standard Opt/Mandatory]]</f>
        <v>Opt</v>
      </c>
      <c r="AG712" s="52"/>
    </row>
    <row r="713" spans="1:33" ht="15" customHeight="1" x14ac:dyDescent="0.25">
      <c r="A713" s="52">
        <f t="shared" si="220"/>
        <v>5</v>
      </c>
      <c r="B713" s="52">
        <f t="shared" si="221"/>
        <v>9</v>
      </c>
      <c r="C713" s="52">
        <f t="shared" si="222"/>
        <v>1</v>
      </c>
      <c r="D713" s="52" t="str">
        <f t="shared" si="223"/>
        <v/>
      </c>
      <c r="E713" s="61" t="str">
        <f t="shared" si="219"/>
        <v>5.9.1</v>
      </c>
      <c r="F713" s="52" t="s">
        <v>2696</v>
      </c>
      <c r="G713" s="52" t="str">
        <f t="shared" si="224"/>
        <v>5 - Root cause codes</v>
      </c>
      <c r="H713" s="52" t="s">
        <v>1478</v>
      </c>
      <c r="I713" s="52" t="str">
        <f t="shared" si="225"/>
        <v>5.9 - Patient factors</v>
      </c>
      <c r="J713" s="52" t="s">
        <v>1479</v>
      </c>
      <c r="K713" s="52" t="str">
        <f t="shared" si="226"/>
        <v>5.9.1 - Clinical condition</v>
      </c>
      <c r="L713" s="52"/>
      <c r="M713" s="52" t="str">
        <f t="shared" si="227"/>
        <v/>
      </c>
      <c r="N713" s="56" t="str">
        <f t="shared" si="228"/>
        <v>Clinical condition</v>
      </c>
      <c r="O713" s="56" t="str">
        <f>Table1[Full Reference Number]&amp;" - "&amp;Table1[Final Code level Name]</f>
        <v>5.9.1 - Clinical condition</v>
      </c>
      <c r="P713" s="56"/>
      <c r="Q713" s="52" t="s">
        <v>1747</v>
      </c>
      <c r="R713" s="52" t="s">
        <v>47</v>
      </c>
      <c r="S713" s="52" t="s">
        <v>1726</v>
      </c>
      <c r="T713" s="52" t="s">
        <v>1561</v>
      </c>
      <c r="U713" s="52" t="str">
        <f>Table1[[#This Row],[Standard code for all incident types (Y/N)]]</f>
        <v>Yes</v>
      </c>
      <c r="V713" s="52" t="str">
        <f>Table1[[#This Row],[Standard Opt/Mandatory]]</f>
        <v>Opt</v>
      </c>
      <c r="W713" s="52" t="str">
        <f>Table1[[#This Row],[Standard code for all incident types (Y/N)]]</f>
        <v>Yes</v>
      </c>
      <c r="X713" s="52" t="str">
        <f>Table1[[#This Row],[Standard Opt/Mandatory]]</f>
        <v>Opt</v>
      </c>
      <c r="Y713" s="52" t="str">
        <f>Table1[[#This Row],[Standard code for all incident types (Y/N)]]</f>
        <v>Yes</v>
      </c>
      <c r="Z713" s="52" t="str">
        <f>Table1[[#This Row],[Standard Opt/Mandatory]]</f>
        <v>Opt</v>
      </c>
      <c r="AA713" s="52" t="str">
        <f>Table1[[#This Row],[Standard code for all incident types (Y/N)]]</f>
        <v>Yes</v>
      </c>
      <c r="AB713" s="52" t="str">
        <f>Table1[[#This Row],[Standard Opt/Mandatory]]</f>
        <v>Opt</v>
      </c>
      <c r="AC713" s="52" t="str">
        <f>Table1[[#This Row],[Standard code for all incident types (Y/N)]]</f>
        <v>Yes</v>
      </c>
      <c r="AD713" s="52" t="str">
        <f>Table1[[#This Row],[Standard Opt/Mandatory]]</f>
        <v>Opt</v>
      </c>
      <c r="AE713" s="52" t="str">
        <f>Table1[[#This Row],[Standard code for all incident types (Y/N)]]</f>
        <v>Yes</v>
      </c>
      <c r="AF713" s="52" t="str">
        <f>Table1[[#This Row],[Standard Opt/Mandatory]]</f>
        <v>Opt</v>
      </c>
      <c r="AG713" s="52"/>
    </row>
    <row r="714" spans="1:33" ht="15" customHeight="1" x14ac:dyDescent="0.25">
      <c r="A714" s="52">
        <f t="shared" si="220"/>
        <v>5</v>
      </c>
      <c r="B714" s="52">
        <f t="shared" si="221"/>
        <v>9</v>
      </c>
      <c r="C714" s="52">
        <f t="shared" si="222"/>
        <v>2</v>
      </c>
      <c r="D714" s="52" t="str">
        <f t="shared" si="223"/>
        <v/>
      </c>
      <c r="E714" s="61" t="str">
        <f t="shared" si="219"/>
        <v>5.9.2</v>
      </c>
      <c r="F714" s="52" t="s">
        <v>2696</v>
      </c>
      <c r="G714" s="52" t="str">
        <f t="shared" si="224"/>
        <v>5 - Root cause codes</v>
      </c>
      <c r="H714" s="52" t="s">
        <v>1478</v>
      </c>
      <c r="I714" s="52" t="str">
        <f t="shared" si="225"/>
        <v>5.9 - Patient factors</v>
      </c>
      <c r="J714" s="52" t="s">
        <v>1480</v>
      </c>
      <c r="K714" s="52" t="str">
        <f t="shared" si="226"/>
        <v>5.9.2 - Social / physical / psychological factors</v>
      </c>
      <c r="L714" s="52"/>
      <c r="M714" s="52" t="str">
        <f t="shared" si="227"/>
        <v/>
      </c>
      <c r="N714" s="56" t="str">
        <f t="shared" si="228"/>
        <v>Social / physical / psychological factors</v>
      </c>
      <c r="O714" s="56" t="str">
        <f>Table1[Full Reference Number]&amp;" - "&amp;Table1[Final Code level Name]</f>
        <v>5.9.2 - Social / physical / psychological factors</v>
      </c>
      <c r="P714" s="56"/>
      <c r="Q714" s="52" t="s">
        <v>1747</v>
      </c>
      <c r="R714" s="52" t="s">
        <v>47</v>
      </c>
      <c r="S714" s="52" t="s">
        <v>1726</v>
      </c>
      <c r="T714" s="52" t="s">
        <v>1561</v>
      </c>
      <c r="U714" s="52" t="str">
        <f>Table1[[#This Row],[Standard code for all incident types (Y/N)]]</f>
        <v>Yes</v>
      </c>
      <c r="V714" s="52" t="str">
        <f>Table1[[#This Row],[Standard Opt/Mandatory]]</f>
        <v>Opt</v>
      </c>
      <c r="W714" s="52" t="str">
        <f>Table1[[#This Row],[Standard code for all incident types (Y/N)]]</f>
        <v>Yes</v>
      </c>
      <c r="X714" s="52" t="str">
        <f>Table1[[#This Row],[Standard Opt/Mandatory]]</f>
        <v>Opt</v>
      </c>
      <c r="Y714" s="52" t="str">
        <f>Table1[[#This Row],[Standard code for all incident types (Y/N)]]</f>
        <v>Yes</v>
      </c>
      <c r="Z714" s="52" t="str">
        <f>Table1[[#This Row],[Standard Opt/Mandatory]]</f>
        <v>Opt</v>
      </c>
      <c r="AA714" s="52" t="str">
        <f>Table1[[#This Row],[Standard code for all incident types (Y/N)]]</f>
        <v>Yes</v>
      </c>
      <c r="AB714" s="52" t="str">
        <f>Table1[[#This Row],[Standard Opt/Mandatory]]</f>
        <v>Opt</v>
      </c>
      <c r="AC714" s="52" t="str">
        <f>Table1[[#This Row],[Standard code for all incident types (Y/N)]]</f>
        <v>Yes</v>
      </c>
      <c r="AD714" s="52" t="str">
        <f>Table1[[#This Row],[Standard Opt/Mandatory]]</f>
        <v>Opt</v>
      </c>
      <c r="AE714" s="52" t="str">
        <f>Table1[[#This Row],[Standard code for all incident types (Y/N)]]</f>
        <v>Yes</v>
      </c>
      <c r="AF714" s="52" t="str">
        <f>Table1[[#This Row],[Standard Opt/Mandatory]]</f>
        <v>Opt</v>
      </c>
      <c r="AG714" s="52"/>
    </row>
    <row r="715" spans="1:33" ht="15" customHeight="1" x14ac:dyDescent="0.25">
      <c r="A715" s="52">
        <f t="shared" si="220"/>
        <v>5</v>
      </c>
      <c r="B715" s="52">
        <f t="shared" si="221"/>
        <v>9</v>
      </c>
      <c r="C715" s="52">
        <f t="shared" si="222"/>
        <v>3</v>
      </c>
      <c r="D715" s="52" t="str">
        <f t="shared" si="223"/>
        <v/>
      </c>
      <c r="E715" s="61" t="str">
        <f t="shared" si="219"/>
        <v>5.9.3</v>
      </c>
      <c r="F715" s="52" t="s">
        <v>2696</v>
      </c>
      <c r="G715" s="52" t="str">
        <f t="shared" si="224"/>
        <v>5 - Root cause codes</v>
      </c>
      <c r="H715" s="52" t="s">
        <v>1478</v>
      </c>
      <c r="I715" s="52" t="str">
        <f t="shared" si="225"/>
        <v>5.9 - Patient factors</v>
      </c>
      <c r="J715" s="52" t="s">
        <v>1105</v>
      </c>
      <c r="K715" s="52" t="str">
        <f t="shared" si="226"/>
        <v>5.9.3 - Relationships</v>
      </c>
      <c r="L715" s="52"/>
      <c r="M715" s="52" t="str">
        <f t="shared" si="227"/>
        <v/>
      </c>
      <c r="N715" s="56" t="str">
        <f t="shared" si="228"/>
        <v>Relationships</v>
      </c>
      <c r="O715" s="56" t="str">
        <f>Table1[Full Reference Number]&amp;" - "&amp;Table1[Final Code level Name]</f>
        <v>5.9.3 - Relationships</v>
      </c>
      <c r="P715" s="56"/>
      <c r="Q715" s="52" t="s">
        <v>1747</v>
      </c>
      <c r="R715" s="52" t="s">
        <v>47</v>
      </c>
      <c r="S715" s="52" t="s">
        <v>1726</v>
      </c>
      <c r="T715" s="52" t="s">
        <v>1561</v>
      </c>
      <c r="U715" s="52" t="str">
        <f>Table1[[#This Row],[Standard code for all incident types (Y/N)]]</f>
        <v>Yes</v>
      </c>
      <c r="V715" s="52" t="str">
        <f>Table1[[#This Row],[Standard Opt/Mandatory]]</f>
        <v>Opt</v>
      </c>
      <c r="W715" s="52" t="str">
        <f>Table1[[#This Row],[Standard code for all incident types (Y/N)]]</f>
        <v>Yes</v>
      </c>
      <c r="X715" s="52" t="str">
        <f>Table1[[#This Row],[Standard Opt/Mandatory]]</f>
        <v>Opt</v>
      </c>
      <c r="Y715" s="52" t="str">
        <f>Table1[[#This Row],[Standard code for all incident types (Y/N)]]</f>
        <v>Yes</v>
      </c>
      <c r="Z715" s="52" t="str">
        <f>Table1[[#This Row],[Standard Opt/Mandatory]]</f>
        <v>Opt</v>
      </c>
      <c r="AA715" s="52" t="str">
        <f>Table1[[#This Row],[Standard code for all incident types (Y/N)]]</f>
        <v>Yes</v>
      </c>
      <c r="AB715" s="52" t="str">
        <f>Table1[[#This Row],[Standard Opt/Mandatory]]</f>
        <v>Opt</v>
      </c>
      <c r="AC715" s="52" t="str">
        <f>Table1[[#This Row],[Standard code for all incident types (Y/N)]]</f>
        <v>Yes</v>
      </c>
      <c r="AD715" s="52" t="str">
        <f>Table1[[#This Row],[Standard Opt/Mandatory]]</f>
        <v>Opt</v>
      </c>
      <c r="AE715" s="52" t="str">
        <f>Table1[[#This Row],[Standard code for all incident types (Y/N)]]</f>
        <v>Yes</v>
      </c>
      <c r="AF715" s="52" t="str">
        <f>Table1[[#This Row],[Standard Opt/Mandatory]]</f>
        <v>Opt</v>
      </c>
      <c r="AG715" s="52"/>
    </row>
    <row r="716" spans="1:33" ht="15" customHeight="1" x14ac:dyDescent="0.25">
      <c r="A716" s="52">
        <f t="shared" si="220"/>
        <v>5</v>
      </c>
      <c r="B716" s="52">
        <f t="shared" si="221"/>
        <v>9</v>
      </c>
      <c r="C716" s="52">
        <f t="shared" si="222"/>
        <v>4</v>
      </c>
      <c r="D716" s="52" t="str">
        <f t="shared" si="223"/>
        <v/>
      </c>
      <c r="E716" s="61" t="str">
        <f t="shared" si="219"/>
        <v>5.9.4</v>
      </c>
      <c r="F716" s="52" t="s">
        <v>2696</v>
      </c>
      <c r="G716" s="52" t="str">
        <f t="shared" si="224"/>
        <v>5 - Root cause codes</v>
      </c>
      <c r="H716" s="52" t="s">
        <v>1478</v>
      </c>
      <c r="I716" s="52" t="str">
        <f t="shared" si="225"/>
        <v>5.9 - Patient factors</v>
      </c>
      <c r="J716" s="52" t="s">
        <v>1481</v>
      </c>
      <c r="K716" s="52" t="str">
        <f t="shared" si="226"/>
        <v>5.9.4 - Suitability of home environment</v>
      </c>
      <c r="L716" s="52"/>
      <c r="M716" s="52" t="str">
        <f t="shared" si="227"/>
        <v/>
      </c>
      <c r="N716" s="56" t="str">
        <f t="shared" si="228"/>
        <v>Suitability of home environment</v>
      </c>
      <c r="O716" s="56" t="str">
        <f>Table1[Full Reference Number]&amp;" - "&amp;Table1[Final Code level Name]</f>
        <v>5.9.4 - Suitability of home environment</v>
      </c>
      <c r="P716" s="56"/>
      <c r="Q716" s="52" t="s">
        <v>1747</v>
      </c>
      <c r="R716" s="52" t="s">
        <v>47</v>
      </c>
      <c r="S716" s="52" t="s">
        <v>1726</v>
      </c>
      <c r="T716" s="52" t="s">
        <v>1561</v>
      </c>
      <c r="U716" s="52" t="str">
        <f>Table1[[#This Row],[Standard code for all incident types (Y/N)]]</f>
        <v>Yes</v>
      </c>
      <c r="V716" s="52" t="str">
        <f>Table1[[#This Row],[Standard Opt/Mandatory]]</f>
        <v>Opt</v>
      </c>
      <c r="W716" s="52" t="str">
        <f>Table1[[#This Row],[Standard code for all incident types (Y/N)]]</f>
        <v>Yes</v>
      </c>
      <c r="X716" s="52" t="str">
        <f>Table1[[#This Row],[Standard Opt/Mandatory]]</f>
        <v>Opt</v>
      </c>
      <c r="Y716" s="52" t="str">
        <f>Table1[[#This Row],[Standard code for all incident types (Y/N)]]</f>
        <v>Yes</v>
      </c>
      <c r="Z716" s="52" t="str">
        <f>Table1[[#This Row],[Standard Opt/Mandatory]]</f>
        <v>Opt</v>
      </c>
      <c r="AA716" s="52" t="str">
        <f>Table1[[#This Row],[Standard code for all incident types (Y/N)]]</f>
        <v>Yes</v>
      </c>
      <c r="AB716" s="52" t="str">
        <f>Table1[[#This Row],[Standard Opt/Mandatory]]</f>
        <v>Opt</v>
      </c>
      <c r="AC716" s="52" t="str">
        <f>Table1[[#This Row],[Standard code for all incident types (Y/N)]]</f>
        <v>Yes</v>
      </c>
      <c r="AD716" s="52" t="str">
        <f>Table1[[#This Row],[Standard Opt/Mandatory]]</f>
        <v>Opt</v>
      </c>
      <c r="AE716" s="52" t="str">
        <f>Table1[[#This Row],[Standard code for all incident types (Y/N)]]</f>
        <v>Yes</v>
      </c>
      <c r="AF716" s="52" t="str">
        <f>Table1[[#This Row],[Standard Opt/Mandatory]]</f>
        <v>Opt</v>
      </c>
      <c r="AG716" s="52"/>
    </row>
    <row r="717" spans="1:33" ht="15" customHeight="1" x14ac:dyDescent="0.25">
      <c r="A717" s="52">
        <f t="shared" si="220"/>
        <v>6</v>
      </c>
      <c r="B717" s="52" t="str">
        <f t="shared" si="221"/>
        <v/>
      </c>
      <c r="C717" s="52" t="str">
        <f t="shared" si="222"/>
        <v/>
      </c>
      <c r="D717" s="52" t="str">
        <f t="shared" si="223"/>
        <v/>
      </c>
      <c r="E717" s="61" t="str">
        <f t="shared" si="219"/>
        <v>6</v>
      </c>
      <c r="F717" s="72" t="s">
        <v>2697</v>
      </c>
      <c r="G717" s="54" t="str">
        <f>A717&amp;" - "&amp;F717</f>
        <v>6 - Risk control measures</v>
      </c>
      <c r="H717" s="73"/>
      <c r="I717" s="54" t="str">
        <f>IF(B717="","",A717&amp;"."&amp;B717&amp;" - "&amp;H717)</f>
        <v/>
      </c>
      <c r="J717" s="72"/>
      <c r="K717" s="54" t="str">
        <f>IF(C717="","",A717&amp;"."&amp;B717&amp;"."&amp;C717&amp;" - "&amp;J717)</f>
        <v/>
      </c>
      <c r="L717" s="52"/>
      <c r="M717" s="54" t="str">
        <f>IF(D717="","",A717&amp;"."&amp;B717&amp;"."&amp;C717&amp;"."&amp;D717&amp;" - "&amp;L717)</f>
        <v/>
      </c>
      <c r="N717" s="59" t="str">
        <f>IF(NOT(ISBLANK(L717)),L717,
IF(NOT(ISBLANK(J717)),J717,
IF(NOT(ISBLANK(H717)),H717,
IF(NOT(ISBLANK(F717)),F717))))</f>
        <v>Risk control measures</v>
      </c>
      <c r="O717" s="59" t="str">
        <f>Table1[Full Reference Number]&amp;" - "&amp;Table1[Final Code level Name]</f>
        <v>6 - Risk control measures</v>
      </c>
      <c r="P717" s="56"/>
      <c r="Q717" s="56" t="s">
        <v>837</v>
      </c>
      <c r="R717" s="52" t="s">
        <v>47</v>
      </c>
      <c r="S717" s="52" t="s">
        <v>1730</v>
      </c>
      <c r="T717" s="52" t="s">
        <v>1561</v>
      </c>
      <c r="U717" s="52" t="str">
        <f>Table1[[#This Row],[Standard code for all incident types (Y/N)]]</f>
        <v>Yes</v>
      </c>
      <c r="V717" s="52" t="str">
        <f>Table1[[#This Row],[Standard Opt/Mandatory]]</f>
        <v>Man unless N/a</v>
      </c>
      <c r="W717" s="52" t="str">
        <f>Table1[[#This Row],[Standard code for all incident types (Y/N)]]</f>
        <v>Yes</v>
      </c>
      <c r="X717" s="52" t="str">
        <f>Table1[[#This Row],[Standard Opt/Mandatory]]</f>
        <v>Man unless N/a</v>
      </c>
      <c r="Y717" s="52" t="str">
        <f>Table1[[#This Row],[Standard code for all incident types (Y/N)]]</f>
        <v>Yes</v>
      </c>
      <c r="Z717" s="52" t="str">
        <f>Table1[[#This Row],[Standard Opt/Mandatory]]</f>
        <v>Man unless N/a</v>
      </c>
      <c r="AA717" s="52" t="str">
        <f>Table1[[#This Row],[Standard code for all incident types (Y/N)]]</f>
        <v>Yes</v>
      </c>
      <c r="AB717" s="52" t="str">
        <f>Table1[[#This Row],[Standard Opt/Mandatory]]</f>
        <v>Man unless N/a</v>
      </c>
      <c r="AC717" s="52" t="str">
        <f>Table1[[#This Row],[Standard code for all incident types (Y/N)]]</f>
        <v>Yes</v>
      </c>
      <c r="AD717" s="52" t="str">
        <f>Table1[[#This Row],[Standard Opt/Mandatory]]</f>
        <v>Man unless N/a</v>
      </c>
      <c r="AE717" s="52" t="str">
        <f>Table1[[#This Row],[Standard code for all incident types (Y/N)]]</f>
        <v>Yes</v>
      </c>
      <c r="AF717" s="52" t="str">
        <f>Table1[[#This Row],[Standard Opt/Mandatory]]</f>
        <v>Man unless N/a</v>
      </c>
      <c r="AG717" s="52"/>
    </row>
    <row r="718" spans="1:33" ht="15" customHeight="1" x14ac:dyDescent="0.25">
      <c r="A718" s="52">
        <f t="shared" si="220"/>
        <v>6</v>
      </c>
      <c r="B718" s="52">
        <f t="shared" si="221"/>
        <v>1</v>
      </c>
      <c r="C718" s="52" t="str">
        <f t="shared" si="222"/>
        <v/>
      </c>
      <c r="D718" s="52" t="str">
        <f t="shared" si="223"/>
        <v/>
      </c>
      <c r="E718" s="61" t="str">
        <f t="shared" si="219"/>
        <v>6.1</v>
      </c>
      <c r="F718" s="72" t="s">
        <v>2697</v>
      </c>
      <c r="G718" s="52" t="str">
        <f>A718&amp;" - "&amp;F718</f>
        <v>6 - Risk control measures</v>
      </c>
      <c r="H718" s="74" t="s">
        <v>53</v>
      </c>
      <c r="I718" s="52" t="str">
        <f>IF(B718="","",A718&amp;"."&amp;B718&amp;" - "&amp;H718)</f>
        <v>6.1 - Reoccurence prevention</v>
      </c>
      <c r="J718" s="72"/>
      <c r="K718" s="52" t="str">
        <f>IF(C718="","",A718&amp;"."&amp;B718&amp;"."&amp;C718&amp;" - "&amp;J718)</f>
        <v/>
      </c>
      <c r="L718" s="52"/>
      <c r="M718" s="52" t="str">
        <f>IF(D718="","",A718&amp;"."&amp;B718&amp;"."&amp;C718&amp;"."&amp;D718&amp;" - "&amp;L718)</f>
        <v/>
      </c>
      <c r="N718" s="56" t="str">
        <f>IF(NOT(ISBLANK(L718)),L718,
IF(NOT(ISBLANK(J718)),J718,
IF(NOT(ISBLANK(H718)),H718,
IF(NOT(ISBLANK(F718)),F718))))</f>
        <v>Reoccurence prevention</v>
      </c>
      <c r="O718" s="56" t="str">
        <f>Table1[Full Reference Number]&amp;" - "&amp;Table1[Final Code level Name]</f>
        <v>6.1 - Reoccurence prevention</v>
      </c>
      <c r="P718" s="56"/>
      <c r="Q718" s="52" t="s">
        <v>1744</v>
      </c>
      <c r="R718" s="52" t="s">
        <v>47</v>
      </c>
      <c r="S718" s="52" t="s">
        <v>1726</v>
      </c>
      <c r="T718" s="52" t="s">
        <v>1561</v>
      </c>
      <c r="U718" s="52" t="s">
        <v>47</v>
      </c>
      <c r="V718" s="52" t="s">
        <v>1726</v>
      </c>
      <c r="W718" s="52" t="s">
        <v>47</v>
      </c>
      <c r="X718" s="52" t="s">
        <v>1726</v>
      </c>
      <c r="Y718" s="52" t="s">
        <v>47</v>
      </c>
      <c r="Z718" s="52" t="s">
        <v>1726</v>
      </c>
      <c r="AA718" s="52" t="s">
        <v>47</v>
      </c>
      <c r="AB718" s="52" t="s">
        <v>1726</v>
      </c>
      <c r="AC718" s="52" t="s">
        <v>47</v>
      </c>
      <c r="AD718" s="52" t="s">
        <v>1726</v>
      </c>
      <c r="AE718" s="52" t="s">
        <v>47</v>
      </c>
      <c r="AF718" s="52" t="s">
        <v>1726</v>
      </c>
      <c r="AG718" s="52"/>
    </row>
    <row r="719" spans="1:33" ht="15" customHeight="1" x14ac:dyDescent="0.25">
      <c r="A719" s="52">
        <f t="shared" si="220"/>
        <v>6</v>
      </c>
      <c r="B719" s="52">
        <f t="shared" si="221"/>
        <v>2</v>
      </c>
      <c r="C719" s="52" t="str">
        <f t="shared" si="222"/>
        <v/>
      </c>
      <c r="D719" s="52" t="str">
        <f t="shared" si="223"/>
        <v/>
      </c>
      <c r="E719" s="61" t="str">
        <f t="shared" si="219"/>
        <v>6.2</v>
      </c>
      <c r="F719" s="72" t="s">
        <v>2697</v>
      </c>
      <c r="G719" s="52" t="str">
        <f>A719&amp;" - "&amp;F719</f>
        <v>6 - Risk control measures</v>
      </c>
      <c r="H719" s="74" t="s">
        <v>56</v>
      </c>
      <c r="I719" s="52" t="str">
        <f>IF(B719="","",A719&amp;"."&amp;B719&amp;" - "&amp;H719)</f>
        <v>6.2 - Preventative action taken</v>
      </c>
      <c r="J719" s="72"/>
      <c r="K719" s="52" t="str">
        <f>IF(C719="","",A719&amp;"."&amp;B719&amp;"."&amp;C719&amp;" - "&amp;J719)</f>
        <v/>
      </c>
      <c r="L719" s="52"/>
      <c r="M719" s="52" t="str">
        <f>IF(D719="","",A719&amp;"."&amp;B719&amp;"."&amp;C719&amp;"."&amp;D719&amp;" - "&amp;L719)</f>
        <v/>
      </c>
      <c r="N719" s="56" t="str">
        <f>IF(NOT(ISBLANK(L719)),L719,
IF(NOT(ISBLANK(J719)),J719,
IF(NOT(ISBLANK(H719)),H719,
IF(NOT(ISBLANK(F719)),F719))))</f>
        <v>Preventative action taken</v>
      </c>
      <c r="O719" s="56" t="str">
        <f>Table1[Full Reference Number]&amp;" - "&amp;Table1[Final Code level Name]</f>
        <v>6.2 - Preventative action taken</v>
      </c>
      <c r="P719" s="56"/>
      <c r="Q719" s="52" t="s">
        <v>1744</v>
      </c>
      <c r="R719" s="52" t="s">
        <v>47</v>
      </c>
      <c r="S719" s="52" t="s">
        <v>1726</v>
      </c>
      <c r="T719" s="52" t="s">
        <v>1561</v>
      </c>
      <c r="U719" s="52" t="s">
        <v>47</v>
      </c>
      <c r="V719" s="52" t="s">
        <v>1726</v>
      </c>
      <c r="W719" s="52" t="s">
        <v>47</v>
      </c>
      <c r="X719" s="52" t="s">
        <v>1726</v>
      </c>
      <c r="Y719" s="52" t="s">
        <v>47</v>
      </c>
      <c r="Z719" s="52" t="s">
        <v>1726</v>
      </c>
      <c r="AA719" s="52" t="s">
        <v>47</v>
      </c>
      <c r="AB719" s="52" t="s">
        <v>1726</v>
      </c>
      <c r="AC719" s="52" t="s">
        <v>47</v>
      </c>
      <c r="AD719" s="52" t="s">
        <v>1726</v>
      </c>
      <c r="AE719" s="52" t="s">
        <v>47</v>
      </c>
      <c r="AF719" s="52" t="s">
        <v>1726</v>
      </c>
      <c r="AG719" s="52"/>
    </row>
    <row r="720" spans="1:33" ht="15" customHeight="1" x14ac:dyDescent="0.25">
      <c r="A720" s="52">
        <f t="shared" si="220"/>
        <v>6</v>
      </c>
      <c r="B720" s="52">
        <f t="shared" si="221"/>
        <v>3</v>
      </c>
      <c r="C720" s="52" t="str">
        <f t="shared" si="222"/>
        <v/>
      </c>
      <c r="D720" s="52" t="str">
        <f t="shared" si="223"/>
        <v/>
      </c>
      <c r="E720" s="61" t="str">
        <f t="shared" si="219"/>
        <v>6.3</v>
      </c>
      <c r="F720" s="72" t="s">
        <v>2697</v>
      </c>
      <c r="G720" s="52" t="str">
        <f t="shared" si="224"/>
        <v>6 - Risk control measures</v>
      </c>
      <c r="H720" s="74" t="s">
        <v>2721</v>
      </c>
      <c r="I720" s="52" t="str">
        <f t="shared" si="225"/>
        <v>6.3 - Risk rating - before control measures</v>
      </c>
      <c r="J720" s="72"/>
      <c r="K720" s="52" t="str">
        <f t="shared" si="226"/>
        <v/>
      </c>
      <c r="L720" s="52"/>
      <c r="M720" s="52" t="str">
        <f t="shared" si="227"/>
        <v/>
      </c>
      <c r="N720" s="56" t="str">
        <f t="shared" si="228"/>
        <v>Risk rating - before control measures</v>
      </c>
      <c r="O720" s="56" t="str">
        <f>Table1[Full Reference Number]&amp;" - "&amp;Table1[Final Code level Name]</f>
        <v>6.3 - Risk rating - before control measures</v>
      </c>
      <c r="P720" s="56"/>
      <c r="Q720" s="52" t="s">
        <v>837</v>
      </c>
      <c r="R720" s="52" t="s">
        <v>47</v>
      </c>
      <c r="S720" s="52" t="s">
        <v>1730</v>
      </c>
      <c r="T720" s="52" t="s">
        <v>1561</v>
      </c>
      <c r="U720" s="52" t="str">
        <f>Table1[[#This Row],[Standard code for all incident types (Y/N)]]</f>
        <v>Yes</v>
      </c>
      <c r="V720" s="52" t="str">
        <f>Table1[[#This Row],[Standard Opt/Mandatory]]</f>
        <v>Man unless N/a</v>
      </c>
      <c r="W720" s="52" t="str">
        <f>Table1[[#This Row],[Standard code for all incident types (Y/N)]]</f>
        <v>Yes</v>
      </c>
      <c r="X720" s="52" t="str">
        <f>Table1[[#This Row],[Standard Opt/Mandatory]]</f>
        <v>Man unless N/a</v>
      </c>
      <c r="Y720" s="52" t="str">
        <f>Table1[[#This Row],[Standard code for all incident types (Y/N)]]</f>
        <v>Yes</v>
      </c>
      <c r="Z720" s="52" t="str">
        <f>Table1[[#This Row],[Standard Opt/Mandatory]]</f>
        <v>Man unless N/a</v>
      </c>
      <c r="AA720" s="52" t="str">
        <f>Table1[[#This Row],[Standard code for all incident types (Y/N)]]</f>
        <v>Yes</v>
      </c>
      <c r="AB720" s="52" t="str">
        <f>Table1[[#This Row],[Standard Opt/Mandatory]]</f>
        <v>Man unless N/a</v>
      </c>
      <c r="AC720" s="52" t="str">
        <f>Table1[[#This Row],[Standard code for all incident types (Y/N)]]</f>
        <v>Yes</v>
      </c>
      <c r="AD720" s="52" t="str">
        <f>Table1[[#This Row],[Standard Opt/Mandatory]]</f>
        <v>Man unless N/a</v>
      </c>
      <c r="AE720" s="52" t="str">
        <f>Table1[[#This Row],[Standard code for all incident types (Y/N)]]</f>
        <v>Yes</v>
      </c>
      <c r="AF720" s="52" t="str">
        <f>Table1[[#This Row],[Standard Opt/Mandatory]]</f>
        <v>Man unless N/a</v>
      </c>
      <c r="AG720" s="52"/>
    </row>
    <row r="721" spans="1:33" ht="15" customHeight="1" x14ac:dyDescent="0.25">
      <c r="A721" s="52">
        <f t="shared" si="220"/>
        <v>6</v>
      </c>
      <c r="B721" s="52">
        <f t="shared" si="221"/>
        <v>3</v>
      </c>
      <c r="C721" s="52">
        <f t="shared" si="222"/>
        <v>1</v>
      </c>
      <c r="D721" s="52" t="str">
        <f t="shared" si="223"/>
        <v/>
      </c>
      <c r="E721" s="61" t="str">
        <f t="shared" ref="E721:E729" si="229">A721&amp;IF(B721="","","."&amp;B721)&amp;IF(C721="","","."&amp;C721)&amp;IF(D721="","","."&amp;D721)</f>
        <v>6.3.1</v>
      </c>
      <c r="F721" s="72" t="s">
        <v>2697</v>
      </c>
      <c r="G721" s="52" t="str">
        <f t="shared" si="224"/>
        <v>6 - Risk control measures</v>
      </c>
      <c r="H721" s="74" t="s">
        <v>2721</v>
      </c>
      <c r="I721" s="52" t="str">
        <f t="shared" si="225"/>
        <v>6.3 - Risk rating - before control measures</v>
      </c>
      <c r="J721" s="72" t="s">
        <v>2797</v>
      </c>
      <c r="K721" s="52" t="str">
        <f t="shared" si="226"/>
        <v>6.3.1 - Very low risk</v>
      </c>
      <c r="L721" s="52"/>
      <c r="M721" s="52" t="str">
        <f t="shared" si="227"/>
        <v/>
      </c>
      <c r="N721" s="56" t="str">
        <f t="shared" si="228"/>
        <v>Very low risk</v>
      </c>
      <c r="O721" s="56" t="str">
        <f>Table1[Full Reference Number]&amp;" - "&amp;Table1[Final Code level Name]</f>
        <v>6.3.1 - Very low risk</v>
      </c>
      <c r="P721" s="56" t="s">
        <v>75</v>
      </c>
      <c r="Q721" s="72" t="s">
        <v>1728</v>
      </c>
      <c r="R721" s="72" t="s">
        <v>47</v>
      </c>
      <c r="S721" s="72" t="s">
        <v>1726</v>
      </c>
      <c r="T721" s="52" t="s">
        <v>1561</v>
      </c>
      <c r="U721" s="52" t="str">
        <f>Table1[[#This Row],[Standard code for all incident types (Y/N)]]</f>
        <v>Yes</v>
      </c>
      <c r="V721" s="52" t="str">
        <f>Table1[[#This Row],[Standard Opt/Mandatory]]</f>
        <v>Opt</v>
      </c>
      <c r="W721" s="52" t="str">
        <f>Table1[[#This Row],[Standard code for all incident types (Y/N)]]</f>
        <v>Yes</v>
      </c>
      <c r="X721" s="52" t="str">
        <f>Table1[[#This Row],[Standard Opt/Mandatory]]</f>
        <v>Opt</v>
      </c>
      <c r="Y721" s="52" t="str">
        <f>Table1[[#This Row],[Standard code for all incident types (Y/N)]]</f>
        <v>Yes</v>
      </c>
      <c r="Z721" s="52" t="str">
        <f>Table1[[#This Row],[Standard Opt/Mandatory]]</f>
        <v>Opt</v>
      </c>
      <c r="AA721" s="52" t="str">
        <f>Table1[[#This Row],[Standard code for all incident types (Y/N)]]</f>
        <v>Yes</v>
      </c>
      <c r="AB721" s="52" t="str">
        <f>Table1[[#This Row],[Standard Opt/Mandatory]]</f>
        <v>Opt</v>
      </c>
      <c r="AC721" s="52" t="str">
        <f>Table1[[#This Row],[Standard code for all incident types (Y/N)]]</f>
        <v>Yes</v>
      </c>
      <c r="AD721" s="52" t="str">
        <f>Table1[[#This Row],[Standard Opt/Mandatory]]</f>
        <v>Opt</v>
      </c>
      <c r="AE721" s="52" t="str">
        <f>Table1[[#This Row],[Standard code for all incident types (Y/N)]]</f>
        <v>Yes</v>
      </c>
      <c r="AF721" s="52" t="str">
        <f>Table1[[#This Row],[Standard Opt/Mandatory]]</f>
        <v>Opt</v>
      </c>
      <c r="AG721" s="52"/>
    </row>
    <row r="722" spans="1:33" ht="15" customHeight="1" x14ac:dyDescent="0.25">
      <c r="A722" s="52">
        <f t="shared" si="220"/>
        <v>6</v>
      </c>
      <c r="B722" s="52">
        <f t="shared" si="221"/>
        <v>3</v>
      </c>
      <c r="C722" s="52">
        <f t="shared" si="222"/>
        <v>2</v>
      </c>
      <c r="D722" s="52" t="str">
        <f t="shared" si="223"/>
        <v/>
      </c>
      <c r="E722" s="61" t="str">
        <f t="shared" si="229"/>
        <v>6.3.2</v>
      </c>
      <c r="F722" s="72" t="s">
        <v>2697</v>
      </c>
      <c r="G722" s="52" t="str">
        <f t="shared" si="224"/>
        <v>6 - Risk control measures</v>
      </c>
      <c r="H722" s="74" t="s">
        <v>2721</v>
      </c>
      <c r="I722" s="52" t="str">
        <f t="shared" si="225"/>
        <v>6.3 - Risk rating - before control measures</v>
      </c>
      <c r="J722" s="72" t="s">
        <v>2798</v>
      </c>
      <c r="K722" s="52" t="str">
        <f t="shared" si="226"/>
        <v>6.3.2 - Low risk</v>
      </c>
      <c r="L722" s="52"/>
      <c r="M722" s="52" t="str">
        <f t="shared" si="227"/>
        <v/>
      </c>
      <c r="N722" s="56" t="str">
        <f t="shared" si="228"/>
        <v>Low risk</v>
      </c>
      <c r="O722" s="56" t="str">
        <f>Table1[Full Reference Number]&amp;" - "&amp;Table1[Final Code level Name]</f>
        <v>6.3.2 - Low risk</v>
      </c>
      <c r="P722" s="56" t="s">
        <v>77</v>
      </c>
      <c r="Q722" s="72" t="s">
        <v>1728</v>
      </c>
      <c r="R722" s="72" t="s">
        <v>47</v>
      </c>
      <c r="S722" s="72" t="s">
        <v>1726</v>
      </c>
      <c r="T722" s="52" t="s">
        <v>1561</v>
      </c>
      <c r="U722" s="52" t="str">
        <f>Table1[[#This Row],[Standard code for all incident types (Y/N)]]</f>
        <v>Yes</v>
      </c>
      <c r="V722" s="52" t="str">
        <f>Table1[[#This Row],[Standard Opt/Mandatory]]</f>
        <v>Opt</v>
      </c>
      <c r="W722" s="52" t="str">
        <f>Table1[[#This Row],[Standard code for all incident types (Y/N)]]</f>
        <v>Yes</v>
      </c>
      <c r="X722" s="52" t="str">
        <f>Table1[[#This Row],[Standard Opt/Mandatory]]</f>
        <v>Opt</v>
      </c>
      <c r="Y722" s="52" t="str">
        <f>Table1[[#This Row],[Standard code for all incident types (Y/N)]]</f>
        <v>Yes</v>
      </c>
      <c r="Z722" s="52" t="str">
        <f>Table1[[#This Row],[Standard Opt/Mandatory]]</f>
        <v>Opt</v>
      </c>
      <c r="AA722" s="52" t="str">
        <f>Table1[[#This Row],[Standard code for all incident types (Y/N)]]</f>
        <v>Yes</v>
      </c>
      <c r="AB722" s="52" t="str">
        <f>Table1[[#This Row],[Standard Opt/Mandatory]]</f>
        <v>Opt</v>
      </c>
      <c r="AC722" s="52" t="str">
        <f>Table1[[#This Row],[Standard code for all incident types (Y/N)]]</f>
        <v>Yes</v>
      </c>
      <c r="AD722" s="52" t="str">
        <f>Table1[[#This Row],[Standard Opt/Mandatory]]</f>
        <v>Opt</v>
      </c>
      <c r="AE722" s="52" t="str">
        <f>Table1[[#This Row],[Standard code for all incident types (Y/N)]]</f>
        <v>Yes</v>
      </c>
      <c r="AF722" s="52" t="str">
        <f>Table1[[#This Row],[Standard Opt/Mandatory]]</f>
        <v>Opt</v>
      </c>
      <c r="AG722" s="52"/>
    </row>
    <row r="723" spans="1:33" ht="15" customHeight="1" x14ac:dyDescent="0.25">
      <c r="A723" s="52">
        <f t="shared" si="220"/>
        <v>6</v>
      </c>
      <c r="B723" s="52">
        <f t="shared" si="221"/>
        <v>3</v>
      </c>
      <c r="C723" s="52">
        <f t="shared" si="222"/>
        <v>3</v>
      </c>
      <c r="D723" s="52" t="str">
        <f t="shared" si="223"/>
        <v/>
      </c>
      <c r="E723" s="61" t="str">
        <f t="shared" si="229"/>
        <v>6.3.3</v>
      </c>
      <c r="F723" s="72" t="s">
        <v>2697</v>
      </c>
      <c r="G723" s="52" t="str">
        <f t="shared" si="224"/>
        <v>6 - Risk control measures</v>
      </c>
      <c r="H723" s="74" t="s">
        <v>2721</v>
      </c>
      <c r="I723" s="52" t="str">
        <f t="shared" si="225"/>
        <v>6.3 - Risk rating - before control measures</v>
      </c>
      <c r="J723" s="72" t="s">
        <v>2799</v>
      </c>
      <c r="K723" s="52" t="str">
        <f t="shared" si="226"/>
        <v>6.3.3 - Moderate risk</v>
      </c>
      <c r="L723" s="52"/>
      <c r="M723" s="52" t="str">
        <f t="shared" si="227"/>
        <v/>
      </c>
      <c r="N723" s="56" t="str">
        <f t="shared" si="228"/>
        <v>Moderate risk</v>
      </c>
      <c r="O723" s="56" t="str">
        <f>Table1[Full Reference Number]&amp;" - "&amp;Table1[Final Code level Name]</f>
        <v>6.3.3 - Moderate risk</v>
      </c>
      <c r="P723" s="56" t="s">
        <v>80</v>
      </c>
      <c r="Q723" s="72" t="s">
        <v>1728</v>
      </c>
      <c r="R723" s="72" t="s">
        <v>47</v>
      </c>
      <c r="S723" s="72" t="s">
        <v>1726</v>
      </c>
      <c r="T723" s="52" t="s">
        <v>1561</v>
      </c>
      <c r="U723" s="52" t="str">
        <f>Table1[[#This Row],[Standard code for all incident types (Y/N)]]</f>
        <v>Yes</v>
      </c>
      <c r="V723" s="52" t="str">
        <f>Table1[[#This Row],[Standard Opt/Mandatory]]</f>
        <v>Opt</v>
      </c>
      <c r="W723" s="52" t="str">
        <f>Table1[[#This Row],[Standard code for all incident types (Y/N)]]</f>
        <v>Yes</v>
      </c>
      <c r="X723" s="52" t="str">
        <f>Table1[[#This Row],[Standard Opt/Mandatory]]</f>
        <v>Opt</v>
      </c>
      <c r="Y723" s="52" t="str">
        <f>Table1[[#This Row],[Standard code for all incident types (Y/N)]]</f>
        <v>Yes</v>
      </c>
      <c r="Z723" s="52" t="str">
        <f>Table1[[#This Row],[Standard Opt/Mandatory]]</f>
        <v>Opt</v>
      </c>
      <c r="AA723" s="52" t="str">
        <f>Table1[[#This Row],[Standard code for all incident types (Y/N)]]</f>
        <v>Yes</v>
      </c>
      <c r="AB723" s="52" t="str">
        <f>Table1[[#This Row],[Standard Opt/Mandatory]]</f>
        <v>Opt</v>
      </c>
      <c r="AC723" s="52" t="str">
        <f>Table1[[#This Row],[Standard code for all incident types (Y/N)]]</f>
        <v>Yes</v>
      </c>
      <c r="AD723" s="52" t="str">
        <f>Table1[[#This Row],[Standard Opt/Mandatory]]</f>
        <v>Opt</v>
      </c>
      <c r="AE723" s="52" t="str">
        <f>Table1[[#This Row],[Standard code for all incident types (Y/N)]]</f>
        <v>Yes</v>
      </c>
      <c r="AF723" s="52" t="str">
        <f>Table1[[#This Row],[Standard Opt/Mandatory]]</f>
        <v>Opt</v>
      </c>
      <c r="AG723" s="52"/>
    </row>
    <row r="724" spans="1:33" ht="15" customHeight="1" x14ac:dyDescent="0.25">
      <c r="A724" s="52">
        <f t="shared" si="220"/>
        <v>6</v>
      </c>
      <c r="B724" s="52">
        <f t="shared" si="221"/>
        <v>3</v>
      </c>
      <c r="C724" s="52">
        <f t="shared" si="222"/>
        <v>4</v>
      </c>
      <c r="D724" s="52" t="str">
        <f t="shared" si="223"/>
        <v/>
      </c>
      <c r="E724" s="61" t="str">
        <f t="shared" si="229"/>
        <v>6.3.4</v>
      </c>
      <c r="F724" s="72" t="s">
        <v>2697</v>
      </c>
      <c r="G724" s="52" t="str">
        <f t="shared" si="224"/>
        <v>6 - Risk control measures</v>
      </c>
      <c r="H724" s="74" t="s">
        <v>2721</v>
      </c>
      <c r="I724" s="52" t="str">
        <f t="shared" si="225"/>
        <v>6.3 - Risk rating - before control measures</v>
      </c>
      <c r="J724" s="72" t="s">
        <v>2800</v>
      </c>
      <c r="K724" s="52" t="str">
        <f t="shared" si="226"/>
        <v>6.3.4 - High risk</v>
      </c>
      <c r="L724" s="52"/>
      <c r="M724" s="52" t="str">
        <f t="shared" si="227"/>
        <v/>
      </c>
      <c r="N724" s="56" t="str">
        <f t="shared" si="228"/>
        <v>High risk</v>
      </c>
      <c r="O724" s="56" t="str">
        <f>Table1[Full Reference Number]&amp;" - "&amp;Table1[Final Code level Name]</f>
        <v>6.3.4 - High risk</v>
      </c>
      <c r="P724" s="56" t="s">
        <v>83</v>
      </c>
      <c r="Q724" s="56" t="s">
        <v>1728</v>
      </c>
      <c r="R724" s="72" t="s">
        <v>47</v>
      </c>
      <c r="S724" s="72" t="s">
        <v>1726</v>
      </c>
      <c r="T724" s="52" t="s">
        <v>1561</v>
      </c>
      <c r="U724" s="52" t="str">
        <f>Table1[[#This Row],[Standard code for all incident types (Y/N)]]</f>
        <v>Yes</v>
      </c>
      <c r="V724" s="52" t="str">
        <f>Table1[[#This Row],[Standard Opt/Mandatory]]</f>
        <v>Opt</v>
      </c>
      <c r="W724" s="52" t="str">
        <f>Table1[[#This Row],[Standard code for all incident types (Y/N)]]</f>
        <v>Yes</v>
      </c>
      <c r="X724" s="52" t="str">
        <f>Table1[[#This Row],[Standard Opt/Mandatory]]</f>
        <v>Opt</v>
      </c>
      <c r="Y724" s="52" t="str">
        <f>Table1[[#This Row],[Standard code for all incident types (Y/N)]]</f>
        <v>Yes</v>
      </c>
      <c r="Z724" s="52" t="str">
        <f>Table1[[#This Row],[Standard Opt/Mandatory]]</f>
        <v>Opt</v>
      </c>
      <c r="AA724" s="52" t="str">
        <f>Table1[[#This Row],[Standard code for all incident types (Y/N)]]</f>
        <v>Yes</v>
      </c>
      <c r="AB724" s="52" t="str">
        <f>Table1[[#This Row],[Standard Opt/Mandatory]]</f>
        <v>Opt</v>
      </c>
      <c r="AC724" s="52" t="str">
        <f>Table1[[#This Row],[Standard code for all incident types (Y/N)]]</f>
        <v>Yes</v>
      </c>
      <c r="AD724" s="52" t="str">
        <f>Table1[[#This Row],[Standard Opt/Mandatory]]</f>
        <v>Opt</v>
      </c>
      <c r="AE724" s="52" t="str">
        <f>Table1[[#This Row],[Standard code for all incident types (Y/N)]]</f>
        <v>Yes</v>
      </c>
      <c r="AF724" s="52" t="str">
        <f>Table1[[#This Row],[Standard Opt/Mandatory]]</f>
        <v>Opt</v>
      </c>
      <c r="AG724" s="52"/>
    </row>
    <row r="725" spans="1:33" x14ac:dyDescent="0.25">
      <c r="A725" s="52">
        <f t="shared" si="220"/>
        <v>6</v>
      </c>
      <c r="B725" s="52">
        <f t="shared" si="221"/>
        <v>4</v>
      </c>
      <c r="C725" s="52" t="str">
        <f t="shared" si="222"/>
        <v/>
      </c>
      <c r="D725" s="52" t="str">
        <f t="shared" si="223"/>
        <v/>
      </c>
      <c r="E725" s="61" t="str">
        <f t="shared" si="229"/>
        <v>6.4</v>
      </c>
      <c r="F725" s="52" t="s">
        <v>2697</v>
      </c>
      <c r="G725" s="54" t="str">
        <f t="shared" ref="G725:G729" si="230">A725&amp;" - "&amp;F725</f>
        <v>6 - Risk control measures</v>
      </c>
      <c r="H725" s="74" t="s">
        <v>2722</v>
      </c>
      <c r="I725" s="54" t="str">
        <f t="shared" ref="I725:I729" si="231">IF(B725="","",A725&amp;"."&amp;B725&amp;" - "&amp;H725)</f>
        <v>6.4 - Risk rating - after control measures</v>
      </c>
      <c r="J725" s="72"/>
      <c r="K725" s="54" t="str">
        <f t="shared" ref="K725:K729" si="232">IF(C725="","",A725&amp;"."&amp;B725&amp;"."&amp;C725&amp;" - "&amp;J725)</f>
        <v/>
      </c>
      <c r="L725" s="52"/>
      <c r="M725" s="54" t="str">
        <f t="shared" ref="M725:M729" si="233">IF(D725="","",A725&amp;"."&amp;B725&amp;"."&amp;C725&amp;"."&amp;D725&amp;" - "&amp;L725)</f>
        <v/>
      </c>
      <c r="N725" s="59" t="str">
        <f t="shared" ref="N725:N729" si="234">IF(NOT(ISBLANK(L725)),L725,
IF(NOT(ISBLANK(J725)),J725,
IF(NOT(ISBLANK(H725)),H725,
IF(NOT(ISBLANK(F725)),F725))))</f>
        <v>Risk rating - after control measures</v>
      </c>
      <c r="O725" s="59" t="str">
        <f>Table1[Full Reference Number]&amp;" - "&amp;Table1[Final Code level Name]</f>
        <v>6.4 - Risk rating - after control measures</v>
      </c>
      <c r="P725" s="56"/>
      <c r="Q725" s="56" t="s">
        <v>837</v>
      </c>
      <c r="R725" s="72" t="s">
        <v>47</v>
      </c>
      <c r="S725" s="52" t="s">
        <v>1730</v>
      </c>
      <c r="T725" s="72" t="s">
        <v>1561</v>
      </c>
      <c r="U725" s="72" t="s">
        <v>47</v>
      </c>
      <c r="V725" s="72" t="s">
        <v>1727</v>
      </c>
      <c r="W725" s="72" t="s">
        <v>47</v>
      </c>
      <c r="X725" s="72" t="s">
        <v>1727</v>
      </c>
      <c r="Y725" s="72" t="s">
        <v>47</v>
      </c>
      <c r="Z725" s="72" t="s">
        <v>1727</v>
      </c>
      <c r="AA725" s="72" t="s">
        <v>47</v>
      </c>
      <c r="AB725" s="72" t="s">
        <v>1727</v>
      </c>
      <c r="AC725" s="72" t="s">
        <v>47</v>
      </c>
      <c r="AD725" s="72" t="s">
        <v>1727</v>
      </c>
      <c r="AE725" s="72" t="s">
        <v>47</v>
      </c>
      <c r="AF725" s="72" t="s">
        <v>1727</v>
      </c>
      <c r="AG725" s="52"/>
    </row>
    <row r="726" spans="1:33" x14ac:dyDescent="0.25">
      <c r="A726" s="52">
        <f t="shared" si="220"/>
        <v>6</v>
      </c>
      <c r="B726" s="52">
        <f t="shared" si="221"/>
        <v>4</v>
      </c>
      <c r="C726" s="52">
        <f t="shared" si="222"/>
        <v>1</v>
      </c>
      <c r="D726" s="52" t="str">
        <f t="shared" si="223"/>
        <v/>
      </c>
      <c r="E726" s="61" t="str">
        <f t="shared" si="229"/>
        <v>6.4.1</v>
      </c>
      <c r="F726" s="52" t="s">
        <v>2697</v>
      </c>
      <c r="G726" s="54" t="str">
        <f t="shared" si="230"/>
        <v>6 - Risk control measures</v>
      </c>
      <c r="H726" s="73" t="s">
        <v>2722</v>
      </c>
      <c r="I726" s="54" t="str">
        <f t="shared" si="231"/>
        <v>6.4 - Risk rating - after control measures</v>
      </c>
      <c r="J726" s="72" t="s">
        <v>2797</v>
      </c>
      <c r="K726" s="54" t="str">
        <f t="shared" si="232"/>
        <v>6.4.1 - Very low risk</v>
      </c>
      <c r="L726" s="52"/>
      <c r="M726" s="54" t="str">
        <f t="shared" si="233"/>
        <v/>
      </c>
      <c r="N726" s="59" t="str">
        <f t="shared" si="234"/>
        <v>Very low risk</v>
      </c>
      <c r="O726" s="59" t="str">
        <f>Table1[Full Reference Number]&amp;" - "&amp;Table1[Final Code level Name]</f>
        <v>6.4.1 - Very low risk</v>
      </c>
      <c r="P726" s="56" t="s">
        <v>75</v>
      </c>
      <c r="Q726" s="56" t="s">
        <v>1728</v>
      </c>
      <c r="R726" s="72" t="s">
        <v>47</v>
      </c>
      <c r="S726" s="72" t="s">
        <v>1726</v>
      </c>
      <c r="T726" s="72" t="s">
        <v>1561</v>
      </c>
      <c r="U726" s="72" t="s">
        <v>47</v>
      </c>
      <c r="V726" s="72" t="s">
        <v>1726</v>
      </c>
      <c r="W726" s="72" t="s">
        <v>47</v>
      </c>
      <c r="X726" s="72" t="s">
        <v>1726</v>
      </c>
      <c r="Y726" s="72" t="s">
        <v>47</v>
      </c>
      <c r="Z726" s="72" t="s">
        <v>1726</v>
      </c>
      <c r="AA726" s="72" t="s">
        <v>47</v>
      </c>
      <c r="AB726" s="72" t="s">
        <v>1726</v>
      </c>
      <c r="AC726" s="72" t="s">
        <v>47</v>
      </c>
      <c r="AD726" s="72" t="s">
        <v>1726</v>
      </c>
      <c r="AE726" s="72" t="s">
        <v>47</v>
      </c>
      <c r="AF726" s="72" t="s">
        <v>1726</v>
      </c>
      <c r="AG726" s="52"/>
    </row>
    <row r="727" spans="1:33" x14ac:dyDescent="0.25">
      <c r="A727" s="52">
        <f t="shared" ref="A727:A729" si="235">IF(F727&lt;&gt;F726,A726+1,A726)</f>
        <v>6</v>
      </c>
      <c r="B727" s="52">
        <f t="shared" ref="B727:B729" si="236">IF(ISERROR(IF(ISBLANK(H727),"",IF(F727&lt;&gt;F726,1,IF(H727&lt;&gt;H726,B726+1,B726)))),1,IF(ISBLANK(H727),"",IF(F727&lt;&gt;F726,1,IF(H727&lt;&gt;H726,B726+1,B726))))</f>
        <v>4</v>
      </c>
      <c r="C727" s="52">
        <f t="shared" ref="C727:C729" si="237">IF(ISERROR(IF(ISBLANK(J727),"",IF(H727&lt;&gt;H726,1,IF(J727&lt;&gt;J726,C726+1,C726)))),1,IF(ISBLANK(J727),"",IF(H727&lt;&gt;H726,1,IF(J727&lt;&gt;J726,C726+1,C726))))</f>
        <v>2</v>
      </c>
      <c r="D727" s="52" t="str">
        <f t="shared" ref="D727:D729" si="238">IF(ISERROR(IF(ISBLANK(L727),"",IF(J727&lt;&gt;J726,1,IF(L727&lt;&gt;L726,D726+1,D726)))),1,IF(ISBLANK(L727),"",IF(J727&lt;&gt;J726,1,IF(L727&lt;&gt;L726,D726+1,D726))))</f>
        <v/>
      </c>
      <c r="E727" s="61" t="str">
        <f t="shared" si="229"/>
        <v>6.4.2</v>
      </c>
      <c r="F727" s="52" t="s">
        <v>2697</v>
      </c>
      <c r="G727" s="54" t="str">
        <f t="shared" si="230"/>
        <v>6 - Risk control measures</v>
      </c>
      <c r="H727" s="73" t="s">
        <v>2722</v>
      </c>
      <c r="I727" s="54" t="str">
        <f t="shared" si="231"/>
        <v>6.4 - Risk rating - after control measures</v>
      </c>
      <c r="J727" s="72" t="s">
        <v>2798</v>
      </c>
      <c r="K727" s="54" t="str">
        <f t="shared" si="232"/>
        <v>6.4.2 - Low risk</v>
      </c>
      <c r="L727" s="52"/>
      <c r="M727" s="54" t="str">
        <f t="shared" si="233"/>
        <v/>
      </c>
      <c r="N727" s="59" t="str">
        <f t="shared" si="234"/>
        <v>Low risk</v>
      </c>
      <c r="O727" s="59" t="str">
        <f>Table1[Full Reference Number]&amp;" - "&amp;Table1[Final Code level Name]</f>
        <v>6.4.2 - Low risk</v>
      </c>
      <c r="P727" s="56" t="s">
        <v>77</v>
      </c>
      <c r="Q727" s="56" t="s">
        <v>1728</v>
      </c>
      <c r="R727" s="72" t="s">
        <v>47</v>
      </c>
      <c r="S727" s="72" t="s">
        <v>1726</v>
      </c>
      <c r="T727" s="72" t="s">
        <v>1561</v>
      </c>
      <c r="U727" s="72" t="s">
        <v>47</v>
      </c>
      <c r="V727" s="72" t="s">
        <v>1726</v>
      </c>
      <c r="W727" s="72" t="s">
        <v>47</v>
      </c>
      <c r="X727" s="72" t="s">
        <v>1726</v>
      </c>
      <c r="Y727" s="72" t="s">
        <v>47</v>
      </c>
      <c r="Z727" s="72" t="s">
        <v>1726</v>
      </c>
      <c r="AA727" s="72" t="s">
        <v>47</v>
      </c>
      <c r="AB727" s="72" t="s">
        <v>1726</v>
      </c>
      <c r="AC727" s="72" t="s">
        <v>47</v>
      </c>
      <c r="AD727" s="72" t="s">
        <v>1726</v>
      </c>
      <c r="AE727" s="72" t="s">
        <v>47</v>
      </c>
      <c r="AF727" s="72" t="s">
        <v>1726</v>
      </c>
      <c r="AG727" s="52"/>
    </row>
    <row r="728" spans="1:33" x14ac:dyDescent="0.25">
      <c r="A728" s="52">
        <f t="shared" si="235"/>
        <v>6</v>
      </c>
      <c r="B728" s="52">
        <f t="shared" si="236"/>
        <v>4</v>
      </c>
      <c r="C728" s="52">
        <f t="shared" si="237"/>
        <v>3</v>
      </c>
      <c r="D728" s="52" t="str">
        <f t="shared" si="238"/>
        <v/>
      </c>
      <c r="E728" s="61" t="str">
        <f t="shared" si="229"/>
        <v>6.4.3</v>
      </c>
      <c r="F728" s="52" t="s">
        <v>2697</v>
      </c>
      <c r="G728" s="54" t="str">
        <f t="shared" si="230"/>
        <v>6 - Risk control measures</v>
      </c>
      <c r="H728" s="73" t="s">
        <v>2722</v>
      </c>
      <c r="I728" s="54" t="str">
        <f t="shared" si="231"/>
        <v>6.4 - Risk rating - after control measures</v>
      </c>
      <c r="J728" s="72" t="s">
        <v>2799</v>
      </c>
      <c r="K728" s="54" t="str">
        <f t="shared" si="232"/>
        <v>6.4.3 - Moderate risk</v>
      </c>
      <c r="L728" s="52"/>
      <c r="M728" s="54" t="str">
        <f t="shared" si="233"/>
        <v/>
      </c>
      <c r="N728" s="59" t="str">
        <f t="shared" si="234"/>
        <v>Moderate risk</v>
      </c>
      <c r="O728" s="59" t="str">
        <f>Table1[Full Reference Number]&amp;" - "&amp;Table1[Final Code level Name]</f>
        <v>6.4.3 - Moderate risk</v>
      </c>
      <c r="P728" s="56" t="s">
        <v>80</v>
      </c>
      <c r="Q728" s="56" t="s">
        <v>1728</v>
      </c>
      <c r="R728" s="72" t="s">
        <v>47</v>
      </c>
      <c r="S728" s="72" t="s">
        <v>1726</v>
      </c>
      <c r="T728" s="72" t="s">
        <v>1561</v>
      </c>
      <c r="U728" s="72" t="s">
        <v>47</v>
      </c>
      <c r="V728" s="72" t="s">
        <v>1726</v>
      </c>
      <c r="W728" s="72" t="s">
        <v>47</v>
      </c>
      <c r="X728" s="72" t="s">
        <v>1726</v>
      </c>
      <c r="Y728" s="72" t="s">
        <v>47</v>
      </c>
      <c r="Z728" s="72" t="s">
        <v>1726</v>
      </c>
      <c r="AA728" s="72" t="s">
        <v>47</v>
      </c>
      <c r="AB728" s="72" t="s">
        <v>1726</v>
      </c>
      <c r="AC728" s="72" t="s">
        <v>47</v>
      </c>
      <c r="AD728" s="72" t="s">
        <v>1726</v>
      </c>
      <c r="AE728" s="72" t="s">
        <v>47</v>
      </c>
      <c r="AF728" s="72" t="s">
        <v>1726</v>
      </c>
      <c r="AG728" s="52"/>
    </row>
    <row r="729" spans="1:33" x14ac:dyDescent="0.25">
      <c r="A729" s="52">
        <f t="shared" si="235"/>
        <v>6</v>
      </c>
      <c r="B729" s="52">
        <f t="shared" si="236"/>
        <v>4</v>
      </c>
      <c r="C729" s="52">
        <f t="shared" si="237"/>
        <v>4</v>
      </c>
      <c r="D729" s="52" t="str">
        <f t="shared" si="238"/>
        <v/>
      </c>
      <c r="E729" s="61" t="str">
        <f t="shared" si="229"/>
        <v>6.4.4</v>
      </c>
      <c r="F729" s="52" t="s">
        <v>2697</v>
      </c>
      <c r="G729" s="54" t="str">
        <f t="shared" si="230"/>
        <v>6 - Risk control measures</v>
      </c>
      <c r="H729" s="73" t="s">
        <v>2722</v>
      </c>
      <c r="I729" s="54" t="str">
        <f t="shared" si="231"/>
        <v>6.4 - Risk rating - after control measures</v>
      </c>
      <c r="J729" s="72" t="s">
        <v>2800</v>
      </c>
      <c r="K729" s="54" t="str">
        <f t="shared" si="232"/>
        <v>6.4.4 - High risk</v>
      </c>
      <c r="L729" s="52"/>
      <c r="M729" s="54" t="str">
        <f t="shared" si="233"/>
        <v/>
      </c>
      <c r="N729" s="59" t="str">
        <f t="shared" si="234"/>
        <v>High risk</v>
      </c>
      <c r="O729" s="59" t="str">
        <f>Table1[Full Reference Number]&amp;" - "&amp;Table1[Final Code level Name]</f>
        <v>6.4.4 - High risk</v>
      </c>
      <c r="P729" s="56" t="s">
        <v>83</v>
      </c>
      <c r="Q729" s="56" t="s">
        <v>1728</v>
      </c>
      <c r="R729" s="72" t="s">
        <v>47</v>
      </c>
      <c r="S729" s="72" t="s">
        <v>1726</v>
      </c>
      <c r="T729" s="72" t="s">
        <v>1561</v>
      </c>
      <c r="U729" s="72" t="s">
        <v>47</v>
      </c>
      <c r="V729" s="72" t="s">
        <v>1726</v>
      </c>
      <c r="W729" s="72" t="s">
        <v>47</v>
      </c>
      <c r="X729" s="72" t="s">
        <v>1726</v>
      </c>
      <c r="Y729" s="72" t="s">
        <v>47</v>
      </c>
      <c r="Z729" s="72" t="s">
        <v>1726</v>
      </c>
      <c r="AA729" s="72" t="s">
        <v>47</v>
      </c>
      <c r="AB729" s="72" t="s">
        <v>1726</v>
      </c>
      <c r="AC729" s="72" t="s">
        <v>47</v>
      </c>
      <c r="AD729" s="72" t="s">
        <v>1726</v>
      </c>
      <c r="AE729" s="72" t="s">
        <v>47</v>
      </c>
      <c r="AF729" s="72" t="s">
        <v>1726</v>
      </c>
      <c r="AG729" s="52"/>
    </row>
    <row r="730" spans="1:33" x14ac:dyDescent="0.25">
      <c r="E730" s="50"/>
    </row>
  </sheetData>
  <sheetProtection formatCells="0" formatColumns="0" formatRows="0" insertColumns="0" insertRows="0" insertHyperlinks="0" deleteColumns="0" deleteRows="0" sort="0" autoFilter="0" pivotTables="0"/>
  <dataValidations count="4">
    <dataValidation type="list" allowBlank="1" showInputMessage="1" showErrorMessage="1" sqref="AH724:AI1048576 AE2:AE3 Y2:Y3 AA2:AA3 AC2:AC3 V724:W1048576 S730:S1048576 AG730:AG1048576 R7:R723 T7:U723 Y7:Y1048576 AE7:AE1048576 AA7:AA1048576 W7:W723 AC7:AC1048576">
      <formula1>Yes_No</formula1>
    </dataValidation>
    <dataValidation type="list" allowBlank="1" showInputMessage="1" showErrorMessage="1" sqref="Q175:Q179 Q103:Q105 Q451:Q461 Q448:Q449 Q443:Q445 Q438:Q441 Q426:Q436 Q421:Q423 Q43:Q49 Q90:Q99 Q225:Q230 Q116:Q118 Q107:Q109 Q169:Q171 AF2:AF3 X2:X3 Z2:Z3 AD2:AD3 AB2:AB3 Q196 U724:U1048576 Q51:Q59 S725 Q135:Q141 S7:S723 AB7:AB1048576 X7:X1048576 Z7:Z1048576 AF7:AF1048576 AD7:AD1048576 V7:V723">
      <formula1>Optional_Mandatory</formula1>
    </dataValidation>
    <dataValidation type="list" allowBlank="1" showInputMessage="1" showErrorMessage="1" sqref="Q450 Q119:Q134 Q442 Q437 Q424:Q425 Q50 Q106 Q172:Q174 Q60:Q89 Q100:Q102 Q110:Q115 R730:R1048576 Q7:Q42 Q446:Q447 Q197:Q224 Q462:Q723 Q180:Q195 Q231:Q420 Q142:Q168">
      <formula1>Data_Field_Properties</formula1>
    </dataValidation>
    <dataValidation type="list" allowBlank="1" showInputMessage="1" showErrorMessage="1" sqref="F2:F3 F6:F1048576">
      <formula1>Code_Group</formula1>
    </dataValidation>
  </dataValidations>
  <pageMargins left="0.70866141732283472" right="0.70866141732283472" top="0.74803149606299213" bottom="0.74803149606299213" header="0.31496062992125984" footer="0.31496062992125984"/>
  <pageSetup paperSize="9" orientation="portrait" r:id="rId1"/>
  <headerFooter>
    <oddFooter>&amp;LRPS Homecare Services Handbook
Appendix 22&amp;RC+I Codes Master List
Version 1
Approved 8 Sept 2016</oddFooter>
  </headerFooter>
  <ignoredErrors>
    <ignoredError sqref="M156:M157 M158 M159" evalError="1"/>
  </ignoredErrors>
  <drawing r:id="rId2"/>
  <legacyDrawing r:id="rId3"/>
  <controls>
    <mc:AlternateContent xmlns:mc="http://schemas.openxmlformats.org/markup-compatibility/2006">
      <mc:Choice Requires="x14">
        <control shapeId="1268" r:id="rId4" name="CheckBox4">
          <controlPr defaultSize="0" autoLine="0" autoPict="0" r:id="rId5">
            <anchor>
              <from>
                <xdr:col>14</xdr:col>
                <xdr:colOff>3057525</xdr:colOff>
                <xdr:row>4</xdr:row>
                <xdr:rowOff>0</xdr:rowOff>
              </from>
              <to>
                <xdr:col>16</xdr:col>
                <xdr:colOff>152400</xdr:colOff>
                <xdr:row>4</xdr:row>
                <xdr:rowOff>238125</xdr:rowOff>
              </to>
            </anchor>
          </controlPr>
        </control>
      </mc:Choice>
      <mc:Fallback>
        <control shapeId="1268" r:id="rId4" name="CheckBox4"/>
      </mc:Fallback>
    </mc:AlternateContent>
    <mc:AlternateContent xmlns:mc="http://schemas.openxmlformats.org/markup-compatibility/2006">
      <mc:Choice Requires="x14">
        <control shapeId="1267" r:id="rId6" name="CheckBox3">
          <controlPr defaultSize="0" autoLine="0" r:id="rId7">
            <anchor>
              <from>
                <xdr:col>14</xdr:col>
                <xdr:colOff>2038350</xdr:colOff>
                <xdr:row>4</xdr:row>
                <xdr:rowOff>0</xdr:rowOff>
              </from>
              <to>
                <xdr:col>14</xdr:col>
                <xdr:colOff>3086100</xdr:colOff>
                <xdr:row>4</xdr:row>
                <xdr:rowOff>238125</xdr:rowOff>
              </to>
            </anchor>
          </controlPr>
        </control>
      </mc:Choice>
      <mc:Fallback>
        <control shapeId="1267" r:id="rId6" name="CheckBox3"/>
      </mc:Fallback>
    </mc:AlternateContent>
    <mc:AlternateContent xmlns:mc="http://schemas.openxmlformats.org/markup-compatibility/2006">
      <mc:Choice Requires="x14">
        <control shapeId="1266" r:id="rId8" name="CheckBox2">
          <controlPr defaultSize="0" autoLine="0" r:id="rId9">
            <anchor>
              <from>
                <xdr:col>14</xdr:col>
                <xdr:colOff>857250</xdr:colOff>
                <xdr:row>4</xdr:row>
                <xdr:rowOff>0</xdr:rowOff>
              </from>
              <to>
                <xdr:col>14</xdr:col>
                <xdr:colOff>1990725</xdr:colOff>
                <xdr:row>4</xdr:row>
                <xdr:rowOff>219075</xdr:rowOff>
              </to>
            </anchor>
          </controlPr>
        </control>
      </mc:Choice>
      <mc:Fallback>
        <control shapeId="1266" r:id="rId8" name="CheckBox2"/>
      </mc:Fallback>
    </mc:AlternateContent>
    <mc:AlternateContent xmlns:mc="http://schemas.openxmlformats.org/markup-compatibility/2006">
      <mc:Choice Requires="x14">
        <control shapeId="1265" r:id="rId10" name="CheckBox1">
          <controlPr defaultSize="0" autoLine="0" r:id="rId11">
            <anchor>
              <from>
                <xdr:col>12</xdr:col>
                <xdr:colOff>2600325</xdr:colOff>
                <xdr:row>4</xdr:row>
                <xdr:rowOff>0</xdr:rowOff>
              </from>
              <to>
                <xdr:col>14</xdr:col>
                <xdr:colOff>866775</xdr:colOff>
                <xdr:row>4</xdr:row>
                <xdr:rowOff>228600</xdr:rowOff>
              </to>
            </anchor>
          </controlPr>
        </control>
      </mc:Choice>
      <mc:Fallback>
        <control shapeId="1265" r:id="rId10" name="CheckBox1"/>
      </mc:Fallback>
    </mc:AlternateContent>
    <mc:AlternateContent xmlns:mc="http://schemas.openxmlformats.org/markup-compatibility/2006">
      <mc:Choice Requires="x14">
        <control shapeId="1262" r:id="rId12" name="TextBox1">
          <controlPr defaultSize="0" autoLine="0" autoPict="0" r:id="rId13">
            <anchor>
              <from>
                <xdr:col>6</xdr:col>
                <xdr:colOff>1447800</xdr:colOff>
                <xdr:row>3</xdr:row>
                <xdr:rowOff>257175</xdr:rowOff>
              </from>
              <to>
                <xdr:col>10</xdr:col>
                <xdr:colOff>1771650</xdr:colOff>
                <xdr:row>4</xdr:row>
                <xdr:rowOff>247650</xdr:rowOff>
              </to>
            </anchor>
          </controlPr>
        </control>
      </mc:Choice>
      <mc:Fallback>
        <control shapeId="1262" r:id="rId12" name="TextBox1"/>
      </mc:Fallback>
    </mc:AlternateContent>
    <mc:AlternateContent xmlns:mc="http://schemas.openxmlformats.org/markup-compatibility/2006">
      <mc:Choice Requires="x14">
        <control shapeId="1257" r:id="rId14" name="ToggleButton4">
          <controlPr defaultSize="0" autoLine="0" r:id="rId15">
            <anchor>
              <from>
                <xdr:col>14</xdr:col>
                <xdr:colOff>581025</xdr:colOff>
                <xdr:row>1</xdr:row>
                <xdr:rowOff>57150</xdr:rowOff>
              </from>
              <to>
                <xdr:col>16</xdr:col>
                <xdr:colOff>209550</xdr:colOff>
                <xdr:row>2</xdr:row>
                <xdr:rowOff>133350</xdr:rowOff>
              </to>
            </anchor>
          </controlPr>
        </control>
      </mc:Choice>
      <mc:Fallback>
        <control shapeId="1257" r:id="rId14" name="ToggleButton4"/>
      </mc:Fallback>
    </mc:AlternateContent>
    <mc:AlternateContent xmlns:mc="http://schemas.openxmlformats.org/markup-compatibility/2006">
      <mc:Choice Requires="x14">
        <control shapeId="1223" r:id="rId16" name="ToggleButton1">
          <controlPr defaultSize="0" autoLine="0" r:id="rId17">
            <anchor>
              <from>
                <xdr:col>14</xdr:col>
                <xdr:colOff>600075</xdr:colOff>
                <xdr:row>2</xdr:row>
                <xdr:rowOff>152400</xdr:rowOff>
              </from>
              <to>
                <xdr:col>16</xdr:col>
                <xdr:colOff>200025</xdr:colOff>
                <xdr:row>3</xdr:row>
                <xdr:rowOff>219075</xdr:rowOff>
              </to>
            </anchor>
          </controlPr>
        </control>
      </mc:Choice>
      <mc:Fallback>
        <control shapeId="1223" r:id="rId16" name="ToggleButton1"/>
      </mc:Fallback>
    </mc:AlternateContent>
    <mc:AlternateContent xmlns:mc="http://schemas.openxmlformats.org/markup-compatibility/2006">
      <mc:Choice Requires="x14">
        <control shapeId="1233" r:id="rId18" name="CommandButton1">
          <controlPr defaultSize="0" autoLine="0" r:id="rId19">
            <anchor>
              <from>
                <xdr:col>6</xdr:col>
                <xdr:colOff>600075</xdr:colOff>
                <xdr:row>1</xdr:row>
                <xdr:rowOff>38100</xdr:rowOff>
              </from>
              <to>
                <xdr:col>8</xdr:col>
                <xdr:colOff>552450</xdr:colOff>
                <xdr:row>2</xdr:row>
                <xdr:rowOff>114300</xdr:rowOff>
              </to>
            </anchor>
          </controlPr>
        </control>
      </mc:Choice>
      <mc:Fallback>
        <control shapeId="1233" r:id="rId18" name="CommandButton1"/>
      </mc:Fallback>
    </mc:AlternateContent>
    <mc:AlternateContent xmlns:mc="http://schemas.openxmlformats.org/markup-compatibility/2006">
      <mc:Choice Requires="x14">
        <control shapeId="1234" r:id="rId20" name="CommandButton2">
          <controlPr defaultSize="0" autoLine="0" autoPict="0" r:id="rId21">
            <anchor>
              <from>
                <xdr:col>8</xdr:col>
                <xdr:colOff>542925</xdr:colOff>
                <xdr:row>1</xdr:row>
                <xdr:rowOff>38100</xdr:rowOff>
              </from>
              <to>
                <xdr:col>8</xdr:col>
                <xdr:colOff>2371725</xdr:colOff>
                <xdr:row>2</xdr:row>
                <xdr:rowOff>114300</xdr:rowOff>
              </to>
            </anchor>
          </controlPr>
        </control>
      </mc:Choice>
      <mc:Fallback>
        <control shapeId="1234" r:id="rId20" name="CommandButton2"/>
      </mc:Fallback>
    </mc:AlternateContent>
    <mc:AlternateContent xmlns:mc="http://schemas.openxmlformats.org/markup-compatibility/2006">
      <mc:Choice Requires="x14">
        <control shapeId="1235" r:id="rId22" name="CommandButton3">
          <controlPr defaultSize="0" autoLine="0" r:id="rId23">
            <anchor>
              <from>
                <xdr:col>8</xdr:col>
                <xdr:colOff>2381250</xdr:colOff>
                <xdr:row>1</xdr:row>
                <xdr:rowOff>38100</xdr:rowOff>
              </from>
              <to>
                <xdr:col>10</xdr:col>
                <xdr:colOff>1733550</xdr:colOff>
                <xdr:row>2</xdr:row>
                <xdr:rowOff>114300</xdr:rowOff>
              </to>
            </anchor>
          </controlPr>
        </control>
      </mc:Choice>
      <mc:Fallback>
        <control shapeId="1235" r:id="rId22" name="CommandButton3"/>
      </mc:Fallback>
    </mc:AlternateContent>
    <mc:AlternateContent xmlns:mc="http://schemas.openxmlformats.org/markup-compatibility/2006">
      <mc:Choice Requires="x14">
        <control shapeId="1237" r:id="rId24" name="CommandButton4">
          <controlPr defaultSize="0" autoLine="0" r:id="rId25">
            <anchor>
              <from>
                <xdr:col>6</xdr:col>
                <xdr:colOff>600075</xdr:colOff>
                <xdr:row>2</xdr:row>
                <xdr:rowOff>123825</xdr:rowOff>
              </from>
              <to>
                <xdr:col>8</xdr:col>
                <xdr:colOff>542925</xdr:colOff>
                <xdr:row>3</xdr:row>
                <xdr:rowOff>200025</xdr:rowOff>
              </to>
            </anchor>
          </controlPr>
        </control>
      </mc:Choice>
      <mc:Fallback>
        <control shapeId="1237" r:id="rId24" name="CommandButton4"/>
      </mc:Fallback>
    </mc:AlternateContent>
    <mc:AlternateContent xmlns:mc="http://schemas.openxmlformats.org/markup-compatibility/2006">
      <mc:Choice Requires="x14">
        <control shapeId="1238" r:id="rId26" name="CommandButton5">
          <controlPr defaultSize="0" autoLine="0" r:id="rId27">
            <anchor>
              <from>
                <xdr:col>8</xdr:col>
                <xdr:colOff>542925</xdr:colOff>
                <xdr:row>2</xdr:row>
                <xdr:rowOff>123825</xdr:rowOff>
              </from>
              <to>
                <xdr:col>8</xdr:col>
                <xdr:colOff>2362200</xdr:colOff>
                <xdr:row>3</xdr:row>
                <xdr:rowOff>200025</xdr:rowOff>
              </to>
            </anchor>
          </controlPr>
        </control>
      </mc:Choice>
      <mc:Fallback>
        <control shapeId="1238" r:id="rId26" name="CommandButton5"/>
      </mc:Fallback>
    </mc:AlternateContent>
    <mc:AlternateContent xmlns:mc="http://schemas.openxmlformats.org/markup-compatibility/2006">
      <mc:Choice Requires="x14">
        <control shapeId="1239" r:id="rId28" name="CommandButton6">
          <controlPr defaultSize="0" autoLine="0" r:id="rId29">
            <anchor>
              <from>
                <xdr:col>8</xdr:col>
                <xdr:colOff>2381250</xdr:colOff>
                <xdr:row>2</xdr:row>
                <xdr:rowOff>133350</xdr:rowOff>
              </from>
              <to>
                <xdr:col>10</xdr:col>
                <xdr:colOff>1733550</xdr:colOff>
                <xdr:row>3</xdr:row>
                <xdr:rowOff>200025</xdr:rowOff>
              </to>
            </anchor>
          </controlPr>
        </control>
      </mc:Choice>
      <mc:Fallback>
        <control shapeId="1239" r:id="rId28" name="CommandButton6"/>
      </mc:Fallback>
    </mc:AlternateContent>
    <mc:AlternateContent xmlns:mc="http://schemas.openxmlformats.org/markup-compatibility/2006">
      <mc:Choice Requires="x14">
        <control shapeId="1240" r:id="rId30" name="CommandButton7">
          <controlPr defaultSize="0" autoLine="0" autoPict="0" r:id="rId31">
            <anchor>
              <from>
                <xdr:col>1</xdr:col>
                <xdr:colOff>0</xdr:colOff>
                <xdr:row>0</xdr:row>
                <xdr:rowOff>0</xdr:rowOff>
              </from>
              <to>
                <xdr:col>6</xdr:col>
                <xdr:colOff>514350</xdr:colOff>
                <xdr:row>3</xdr:row>
                <xdr:rowOff>180975</xdr:rowOff>
              </to>
            </anchor>
          </controlPr>
        </control>
      </mc:Choice>
      <mc:Fallback>
        <control shapeId="1240" r:id="rId30" name="CommandButton7"/>
      </mc:Fallback>
    </mc:AlternateContent>
    <mc:AlternateContent xmlns:mc="http://schemas.openxmlformats.org/markup-compatibility/2006">
      <mc:Choice Requires="x14">
        <control shapeId="1243" r:id="rId32" name="CommandButton8">
          <controlPr defaultSize="0" autoLine="0" r:id="rId33">
            <anchor>
              <from>
                <xdr:col>10</xdr:col>
                <xdr:colOff>1809750</xdr:colOff>
                <xdr:row>1</xdr:row>
                <xdr:rowOff>57150</xdr:rowOff>
              </from>
              <to>
                <xdr:col>12</xdr:col>
                <xdr:colOff>171450</xdr:colOff>
                <xdr:row>2</xdr:row>
                <xdr:rowOff>133350</xdr:rowOff>
              </to>
            </anchor>
          </controlPr>
        </control>
      </mc:Choice>
      <mc:Fallback>
        <control shapeId="1243" r:id="rId32" name="CommandButton8"/>
      </mc:Fallback>
    </mc:AlternateContent>
    <mc:AlternateContent xmlns:mc="http://schemas.openxmlformats.org/markup-compatibility/2006">
      <mc:Choice Requires="x14">
        <control shapeId="1246" r:id="rId34" name="ToggleButton2">
          <controlPr defaultSize="0" autoLine="0" r:id="rId35">
            <anchor>
              <from>
                <xdr:col>12</xdr:col>
                <xdr:colOff>1343025</xdr:colOff>
                <xdr:row>1</xdr:row>
                <xdr:rowOff>57150</xdr:rowOff>
              </from>
              <to>
                <xdr:col>14</xdr:col>
                <xdr:colOff>581025</xdr:colOff>
                <xdr:row>2</xdr:row>
                <xdr:rowOff>133350</xdr:rowOff>
              </to>
            </anchor>
          </controlPr>
        </control>
      </mc:Choice>
      <mc:Fallback>
        <control shapeId="1246" r:id="rId34" name="ToggleButton2"/>
      </mc:Fallback>
    </mc:AlternateContent>
    <mc:AlternateContent xmlns:mc="http://schemas.openxmlformats.org/markup-compatibility/2006">
      <mc:Choice Requires="x14">
        <control shapeId="1248" r:id="rId36" name="CommandButton10">
          <controlPr defaultSize="0" autoLine="0" r:id="rId37">
            <anchor>
              <from>
                <xdr:col>10</xdr:col>
                <xdr:colOff>1828800</xdr:colOff>
                <xdr:row>2</xdr:row>
                <xdr:rowOff>152400</xdr:rowOff>
              </from>
              <to>
                <xdr:col>12</xdr:col>
                <xdr:colOff>171450</xdr:colOff>
                <xdr:row>3</xdr:row>
                <xdr:rowOff>228600</xdr:rowOff>
              </to>
            </anchor>
          </controlPr>
        </control>
      </mc:Choice>
      <mc:Fallback>
        <control shapeId="1248" r:id="rId36" name="CommandButton10"/>
      </mc:Fallback>
    </mc:AlternateContent>
    <mc:AlternateContent xmlns:mc="http://schemas.openxmlformats.org/markup-compatibility/2006">
      <mc:Choice Requires="x14">
        <control shapeId="1249" r:id="rId38" name="CommandButton11">
          <controlPr defaultSize="0" autoLine="0" r:id="rId39">
            <anchor>
              <from>
                <xdr:col>12</xdr:col>
                <xdr:colOff>180975</xdr:colOff>
                <xdr:row>2</xdr:row>
                <xdr:rowOff>123825</xdr:rowOff>
              </from>
              <to>
                <xdr:col>12</xdr:col>
                <xdr:colOff>1276350</xdr:colOff>
                <xdr:row>3</xdr:row>
                <xdr:rowOff>219075</xdr:rowOff>
              </to>
            </anchor>
          </controlPr>
        </control>
      </mc:Choice>
      <mc:Fallback>
        <control shapeId="1249" r:id="rId38" name="CommandButton11"/>
      </mc:Fallback>
    </mc:AlternateContent>
    <mc:AlternateContent xmlns:mc="http://schemas.openxmlformats.org/markup-compatibility/2006">
      <mc:Choice Requires="x14">
        <control shapeId="1250" r:id="rId40" name="CommandButton12">
          <controlPr defaultSize="0" autoLine="0" autoPict="0" r:id="rId41">
            <anchor>
              <from>
                <xdr:col>10</xdr:col>
                <xdr:colOff>1809750</xdr:colOff>
                <xdr:row>3</xdr:row>
                <xdr:rowOff>247650</xdr:rowOff>
              </from>
              <to>
                <xdr:col>12</xdr:col>
                <xdr:colOff>152400</xdr:colOff>
                <xdr:row>4</xdr:row>
                <xdr:rowOff>257175</xdr:rowOff>
              </to>
            </anchor>
          </controlPr>
        </control>
      </mc:Choice>
      <mc:Fallback>
        <control shapeId="1250" r:id="rId40" name="CommandButton12"/>
      </mc:Fallback>
    </mc:AlternateContent>
    <mc:AlternateContent xmlns:mc="http://schemas.openxmlformats.org/markup-compatibility/2006">
      <mc:Choice Requires="x14">
        <control shapeId="1251" r:id="rId42" name="CommandButton13">
          <controlPr defaultSize="0" autoLine="0" autoPict="0" r:id="rId43">
            <anchor>
              <from>
                <xdr:col>12</xdr:col>
                <xdr:colOff>180975</xdr:colOff>
                <xdr:row>3</xdr:row>
                <xdr:rowOff>247650</xdr:rowOff>
              </from>
              <to>
                <xdr:col>12</xdr:col>
                <xdr:colOff>1285875</xdr:colOff>
                <xdr:row>4</xdr:row>
                <xdr:rowOff>247650</xdr:rowOff>
              </to>
            </anchor>
          </controlPr>
        </control>
      </mc:Choice>
      <mc:Fallback>
        <control shapeId="1251" r:id="rId42" name="CommandButton13"/>
      </mc:Fallback>
    </mc:AlternateContent>
    <mc:AlternateContent xmlns:mc="http://schemas.openxmlformats.org/markup-compatibility/2006">
      <mc:Choice Requires="x14">
        <control shapeId="1252" r:id="rId44" name="CommandButton14">
          <controlPr defaultSize="0" autoLine="0" r:id="rId45">
            <anchor>
              <from>
                <xdr:col>12</xdr:col>
                <xdr:colOff>180975</xdr:colOff>
                <xdr:row>1</xdr:row>
                <xdr:rowOff>57150</xdr:rowOff>
              </from>
              <to>
                <xdr:col>12</xdr:col>
                <xdr:colOff>1276350</xdr:colOff>
                <xdr:row>2</xdr:row>
                <xdr:rowOff>133350</xdr:rowOff>
              </to>
            </anchor>
          </controlPr>
        </control>
      </mc:Choice>
      <mc:Fallback>
        <control shapeId="1252" r:id="rId44" name="CommandButton14"/>
      </mc:Fallback>
    </mc:AlternateContent>
    <mc:AlternateContent xmlns:mc="http://schemas.openxmlformats.org/markup-compatibility/2006">
      <mc:Choice Requires="x14">
        <control shapeId="1254" r:id="rId46" name="ToggleButton3">
          <controlPr defaultSize="0" autoLine="0" r:id="rId47">
            <anchor>
              <from>
                <xdr:col>12</xdr:col>
                <xdr:colOff>1343025</xdr:colOff>
                <xdr:row>2</xdr:row>
                <xdr:rowOff>142875</xdr:rowOff>
              </from>
              <to>
                <xdr:col>14</xdr:col>
                <xdr:colOff>581025</xdr:colOff>
                <xdr:row>3</xdr:row>
                <xdr:rowOff>219075</xdr:rowOff>
              </to>
            </anchor>
          </controlPr>
        </control>
      </mc:Choice>
      <mc:Fallback>
        <control shapeId="1254" r:id="rId46" name="ToggleButton3"/>
      </mc:Fallback>
    </mc:AlternateContent>
    <mc:AlternateContent xmlns:mc="http://schemas.openxmlformats.org/markup-compatibility/2006">
      <mc:Choice Requires="x14">
        <control shapeId="1270" r:id="rId48" name="ToggleButton5">
          <controlPr defaultSize="0" autoLine="0" autoPict="0" r:id="rId49">
            <anchor>
              <from>
                <xdr:col>16</xdr:col>
                <xdr:colOff>219075</xdr:colOff>
                <xdr:row>1</xdr:row>
                <xdr:rowOff>57150</xdr:rowOff>
              </from>
              <to>
                <xdr:col>36</xdr:col>
                <xdr:colOff>123825</xdr:colOff>
                <xdr:row>3</xdr:row>
                <xdr:rowOff>219075</xdr:rowOff>
              </to>
            </anchor>
          </controlPr>
        </control>
      </mc:Choice>
      <mc:Fallback>
        <control shapeId="1270" r:id="rId48" name="ToggleButton5"/>
      </mc:Fallback>
    </mc:AlternateContent>
    <mc:AlternateContent xmlns:mc="http://schemas.openxmlformats.org/markup-compatibility/2006">
      <mc:Choice Requires="x14">
        <control shapeId="1271" r:id="rId50" name="CheckBox5">
          <controlPr defaultSize="0" autoLine="0" autoPict="0" r:id="rId51">
            <anchor>
              <from>
                <xdr:col>16</xdr:col>
                <xdr:colOff>209550</xdr:colOff>
                <xdr:row>4</xdr:row>
                <xdr:rowOff>9525</xdr:rowOff>
              </from>
              <to>
                <xdr:col>36</xdr:col>
                <xdr:colOff>133350</xdr:colOff>
                <xdr:row>4</xdr:row>
                <xdr:rowOff>228600</xdr:rowOff>
              </to>
            </anchor>
          </controlPr>
        </control>
      </mc:Choice>
      <mc:Fallback>
        <control shapeId="1271" r:id="rId50" name="CheckBox5"/>
      </mc:Fallback>
    </mc:AlternateContent>
  </controls>
  <tableParts count="1">
    <tablePart r:id="rId5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L628"/>
  <sheetViews>
    <sheetView workbookViewId="0">
      <pane ySplit="1" topLeftCell="A2" activePane="bottomLeft" state="frozen"/>
      <selection pane="bottomLeft" activeCell="C5" sqref="C5"/>
    </sheetView>
  </sheetViews>
  <sheetFormatPr defaultRowHeight="15" x14ac:dyDescent="0.25"/>
  <cols>
    <col min="1" max="1" width="26.42578125" bestFit="1" customWidth="1"/>
    <col min="2" max="2" width="55.7109375" customWidth="1"/>
    <col min="3" max="3" width="44.85546875" customWidth="1"/>
    <col min="4" max="4" width="40" customWidth="1"/>
    <col min="5" max="5" width="83.5703125" customWidth="1"/>
    <col min="6" max="6" width="13.140625" customWidth="1"/>
    <col min="7" max="7" width="42.5703125" customWidth="1"/>
    <col min="9" max="9" width="31" customWidth="1"/>
  </cols>
  <sheetData>
    <row r="1" spans="1:10" x14ac:dyDescent="0.25">
      <c r="A1" s="30" t="s">
        <v>1565</v>
      </c>
      <c r="B1" s="30" t="s">
        <v>1566</v>
      </c>
      <c r="C1" s="30" t="s">
        <v>1567</v>
      </c>
      <c r="D1" s="30" t="s">
        <v>1568</v>
      </c>
      <c r="E1" s="30" t="s">
        <v>1569</v>
      </c>
    </row>
    <row r="2" spans="1:10" s="35" customFormat="1" ht="61.5" x14ac:dyDescent="0.9">
      <c r="A2" s="36" t="s">
        <v>2159</v>
      </c>
      <c r="B2" s="30"/>
      <c r="C2" s="30"/>
      <c r="D2" s="30"/>
      <c r="E2" s="30"/>
    </row>
    <row r="3" spans="1:10" x14ac:dyDescent="0.25">
      <c r="A3" t="s">
        <v>1527</v>
      </c>
    </row>
    <row r="4" spans="1:10" ht="15.75" x14ac:dyDescent="0.25">
      <c r="A4" s="3" t="s">
        <v>18</v>
      </c>
      <c r="B4" s="21" t="s">
        <v>85</v>
      </c>
      <c r="C4" s="3"/>
      <c r="D4" s="21"/>
      <c r="E4" s="3"/>
      <c r="F4" s="21"/>
      <c r="G4" s="3"/>
      <c r="H4" s="21"/>
      <c r="I4" s="3"/>
      <c r="J4" s="21"/>
    </row>
    <row r="5" spans="1:10" x14ac:dyDescent="0.25">
      <c r="A5" s="20" t="s">
        <v>1609</v>
      </c>
      <c r="B5" s="20">
        <v>1</v>
      </c>
      <c r="C5" s="19"/>
      <c r="E5" s="18"/>
      <c r="G5" s="19"/>
      <c r="I5" s="19"/>
    </row>
    <row r="6" spans="1:10" x14ac:dyDescent="0.25">
      <c r="A6" s="20" t="s">
        <v>1686</v>
      </c>
      <c r="B6" s="20">
        <v>2</v>
      </c>
      <c r="C6" s="19"/>
      <c r="E6" s="18"/>
      <c r="G6" s="19"/>
      <c r="I6" s="19"/>
    </row>
    <row r="7" spans="1:10" x14ac:dyDescent="0.25">
      <c r="A7" s="20" t="s">
        <v>9</v>
      </c>
      <c r="B7" s="20">
        <v>3</v>
      </c>
      <c r="C7" s="19"/>
      <c r="E7" s="18"/>
      <c r="G7" s="19"/>
      <c r="I7" s="19"/>
    </row>
    <row r="8" spans="1:10" x14ac:dyDescent="0.25">
      <c r="A8" s="20" t="s">
        <v>10</v>
      </c>
      <c r="B8" s="20">
        <v>4</v>
      </c>
      <c r="C8" s="19"/>
      <c r="G8" s="19"/>
      <c r="I8" s="19"/>
    </row>
    <row r="9" spans="1:10" x14ac:dyDescent="0.25">
      <c r="A9" s="20" t="s">
        <v>7</v>
      </c>
      <c r="B9" s="20">
        <v>5</v>
      </c>
      <c r="C9" s="19"/>
      <c r="E9" s="18"/>
      <c r="G9" s="19"/>
      <c r="I9" s="19"/>
    </row>
    <row r="10" spans="1:10" x14ac:dyDescent="0.25">
      <c r="A10" s="20" t="s">
        <v>8</v>
      </c>
      <c r="B10" s="20">
        <v>6</v>
      </c>
      <c r="C10" s="19"/>
      <c r="E10" s="18"/>
      <c r="G10" s="19"/>
      <c r="I10" s="19"/>
    </row>
    <row r="12" spans="1:10" x14ac:dyDescent="0.25">
      <c r="A12" s="26" t="s">
        <v>1528</v>
      </c>
      <c r="B12" s="30" t="s">
        <v>1570</v>
      </c>
    </row>
    <row r="13" spans="1:10" ht="15.75" x14ac:dyDescent="0.25">
      <c r="A13" s="3" t="s">
        <v>18</v>
      </c>
      <c r="B13" s="32" t="s">
        <v>1530</v>
      </c>
      <c r="C13" s="33" t="s">
        <v>86</v>
      </c>
      <c r="D13" s="3"/>
      <c r="E13" s="21"/>
      <c r="F13" s="3"/>
      <c r="G13" s="21"/>
      <c r="H13" s="3"/>
      <c r="I13" s="21"/>
    </row>
    <row r="14" spans="1:10" x14ac:dyDescent="0.25">
      <c r="A14" t="str">
        <f>INDEX('Coding Standard'!F:F,MATCH(B14,'Coding Standard'!H:H,0))</f>
        <v>Demographic codes</v>
      </c>
      <c r="B14" s="23" t="s">
        <v>1571</v>
      </c>
      <c r="C14" s="20">
        <f>IF(A14&lt;&gt;A13,1,C13+1)</f>
        <v>1</v>
      </c>
      <c r="D14" s="18"/>
      <c r="F14" s="19"/>
      <c r="H14" s="19"/>
    </row>
    <row r="15" spans="1:10" x14ac:dyDescent="0.25">
      <c r="A15" t="str">
        <f>INDEX('Coding Standard'!F:F,MATCH(B15,'Coding Standard'!H:H,0))</f>
        <v>Demographic codes</v>
      </c>
      <c r="B15" s="23" t="s">
        <v>1585</v>
      </c>
      <c r="C15" s="20">
        <f t="shared" ref="C15:C47" si="0">IF(A15&lt;&gt;A14,1,C14+1)</f>
        <v>2</v>
      </c>
      <c r="D15" s="18"/>
      <c r="F15" s="19"/>
      <c r="H15" s="19"/>
    </row>
    <row r="16" spans="1:10" x14ac:dyDescent="0.25">
      <c r="A16" t="str">
        <f>INDEX('Coding Standard'!F:F,MATCH(B16,'Coding Standard'!H:H,0))</f>
        <v>Demographic codes</v>
      </c>
      <c r="B16" s="23" t="s">
        <v>1599</v>
      </c>
      <c r="C16" s="20">
        <f t="shared" si="0"/>
        <v>3</v>
      </c>
      <c r="D16" s="18"/>
      <c r="F16" s="19"/>
      <c r="H16" s="19"/>
    </row>
    <row r="17" spans="1:8" x14ac:dyDescent="0.25">
      <c r="A17" t="str">
        <f>INDEX('Coding Standard'!F:F,MATCH(B17,'Coding Standard'!H:H,0))</f>
        <v>Event codes</v>
      </c>
      <c r="B17" s="34" t="s">
        <v>2132</v>
      </c>
      <c r="C17" s="20">
        <f t="shared" si="0"/>
        <v>1</v>
      </c>
      <c r="D17" s="18"/>
      <c r="F17" s="19"/>
      <c r="H17" s="19"/>
    </row>
    <row r="18" spans="1:8" x14ac:dyDescent="0.25">
      <c r="A18" t="str">
        <f>INDEX('Coding Standard'!F:F,MATCH(B18,'Coding Standard'!H:H,0))</f>
        <v>Event codes</v>
      </c>
      <c r="B18" s="23" t="s">
        <v>1734</v>
      </c>
      <c r="C18" s="20">
        <f t="shared" si="0"/>
        <v>2</v>
      </c>
      <c r="D18" s="18"/>
      <c r="F18" s="19"/>
      <c r="H18" s="19"/>
    </row>
    <row r="19" spans="1:8" x14ac:dyDescent="0.25">
      <c r="A19" t="str">
        <f>INDEX('Coding Standard'!F:F,MATCH(B19,'Coding Standard'!H:H,0))</f>
        <v>Event codes</v>
      </c>
      <c r="B19" s="23" t="s">
        <v>1685</v>
      </c>
      <c r="C19" s="20">
        <f t="shared" si="0"/>
        <v>3</v>
      </c>
      <c r="F19" s="19"/>
      <c r="H19" s="19"/>
    </row>
    <row r="20" spans="1:8" x14ac:dyDescent="0.25">
      <c r="A20" t="str">
        <f>INDEX('Coding Standard'!F:F,MATCH(B20,'Coding Standard'!H:H,0))</f>
        <v>Event codes</v>
      </c>
      <c r="B20" s="23" t="s">
        <v>1617</v>
      </c>
      <c r="C20" s="20">
        <f t="shared" si="0"/>
        <v>4</v>
      </c>
      <c r="F20" s="19"/>
      <c r="H20" s="19"/>
    </row>
    <row r="21" spans="1:8" x14ac:dyDescent="0.25">
      <c r="A21" t="str">
        <f>INDEX('Coding Standard'!F:F,MATCH(B21,'Coding Standard'!H:H,0))</f>
        <v>Event codes</v>
      </c>
      <c r="B21" s="23" t="s">
        <v>1616</v>
      </c>
      <c r="C21" s="20">
        <f t="shared" si="0"/>
        <v>5</v>
      </c>
      <c r="F21" s="19"/>
      <c r="H21" s="19"/>
    </row>
    <row r="22" spans="1:8" x14ac:dyDescent="0.25">
      <c r="A22" t="str">
        <f>INDEX('Coding Standard'!F:F,MATCH(B22,'Coding Standard'!H:H,0))</f>
        <v>Process based codes</v>
      </c>
      <c r="B22" s="23" t="s">
        <v>1721</v>
      </c>
      <c r="C22" s="20">
        <f t="shared" si="0"/>
        <v>1</v>
      </c>
      <c r="F22" s="19"/>
      <c r="H22" s="19"/>
    </row>
    <row r="23" spans="1:8" x14ac:dyDescent="0.25">
      <c r="A23" t="str">
        <f>INDEX('Coding Standard'!F:F,MATCH(B23,'Coding Standard'!H:H,0))</f>
        <v>Process based codes</v>
      </c>
      <c r="B23" s="23" t="s">
        <v>1723</v>
      </c>
      <c r="C23" s="20">
        <f t="shared" si="0"/>
        <v>2</v>
      </c>
      <c r="F23" s="19"/>
      <c r="H23" s="19"/>
    </row>
    <row r="24" spans="1:8" x14ac:dyDescent="0.25">
      <c r="A24" t="str">
        <f>INDEX('Coding Standard'!F:F,MATCH(B24,'Coding Standard'!H:H,0))</f>
        <v>Process based codes</v>
      </c>
      <c r="B24" s="23" t="s">
        <v>397</v>
      </c>
      <c r="C24" s="20">
        <f t="shared" si="0"/>
        <v>3</v>
      </c>
      <c r="F24" s="19"/>
      <c r="H24" s="19"/>
    </row>
    <row r="25" spans="1:8" x14ac:dyDescent="0.25">
      <c r="A25" t="str">
        <f>INDEX('Coding Standard'!F:F,MATCH(B25,'Coding Standard'!H:H,0))</f>
        <v>Process based codes</v>
      </c>
      <c r="B25" s="23" t="s">
        <v>1534</v>
      </c>
      <c r="C25" s="20">
        <f t="shared" si="0"/>
        <v>4</v>
      </c>
      <c r="F25" s="19"/>
      <c r="H25" s="19"/>
    </row>
    <row r="26" spans="1:8" x14ac:dyDescent="0.25">
      <c r="A26" t="str">
        <f>INDEX('Coding Standard'!F:F,MATCH(B26,'Coding Standard'!H:H,0))</f>
        <v>Process based codes</v>
      </c>
      <c r="B26" s="23" t="s">
        <v>1537</v>
      </c>
      <c r="C26" s="20">
        <f t="shared" si="0"/>
        <v>5</v>
      </c>
      <c r="F26" s="19"/>
      <c r="H26" s="19"/>
    </row>
    <row r="27" spans="1:8" x14ac:dyDescent="0.25">
      <c r="A27" t="str">
        <f>INDEX('Coding Standard'!F:F,MATCH(B27,'Coding Standard'!H:H,0))</f>
        <v>Process based codes</v>
      </c>
      <c r="B27" s="23" t="s">
        <v>536</v>
      </c>
      <c r="C27" s="20">
        <f t="shared" si="0"/>
        <v>6</v>
      </c>
      <c r="F27" s="19"/>
      <c r="H27" s="19"/>
    </row>
    <row r="28" spans="1:8" x14ac:dyDescent="0.25">
      <c r="A28" t="str">
        <f>INDEX('Coding Standard'!F:F,MATCH(B28,'Coding Standard'!H:H,0))</f>
        <v>Process based codes</v>
      </c>
      <c r="B28" s="23" t="s">
        <v>563</v>
      </c>
      <c r="C28" s="20">
        <f t="shared" si="0"/>
        <v>7</v>
      </c>
      <c r="F28" s="19"/>
      <c r="H28" s="19"/>
    </row>
    <row r="29" spans="1:8" x14ac:dyDescent="0.25">
      <c r="A29" t="str">
        <f>INDEX('Coding Standard'!F:F,MATCH(B29,'Coding Standard'!H:H,0))</f>
        <v>Process based codes</v>
      </c>
      <c r="B29" s="23" t="s">
        <v>573</v>
      </c>
      <c r="C29" s="20">
        <f t="shared" si="0"/>
        <v>8</v>
      </c>
      <c r="F29" s="19"/>
      <c r="H29" s="19"/>
    </row>
    <row r="30" spans="1:8" x14ac:dyDescent="0.25">
      <c r="A30" t="str">
        <f>INDEX('Coding Standard'!F:F,MATCH(B30,'Coding Standard'!H:H,0))</f>
        <v>Process based codes</v>
      </c>
      <c r="B30" s="23" t="s">
        <v>1540</v>
      </c>
      <c r="C30" s="20">
        <f t="shared" si="0"/>
        <v>9</v>
      </c>
      <c r="F30" s="19"/>
      <c r="H30" s="19"/>
    </row>
    <row r="31" spans="1:8" x14ac:dyDescent="0.25">
      <c r="A31" t="str">
        <f>INDEX('Coding Standard'!F:F,MATCH(B31,'Coding Standard'!H:H,0))</f>
        <v>Process based codes</v>
      </c>
      <c r="B31" s="23" t="s">
        <v>1543</v>
      </c>
      <c r="C31" s="20">
        <f t="shared" si="0"/>
        <v>10</v>
      </c>
      <c r="F31" s="19"/>
      <c r="H31" s="19"/>
    </row>
    <row r="32" spans="1:8" x14ac:dyDescent="0.25">
      <c r="A32" t="str">
        <f>INDEX('Coding Standard'!F:F,MATCH(B32,'Coding Standard'!H:H,0))</f>
        <v>Outcome based codes</v>
      </c>
      <c r="B32" s="23" t="s">
        <v>1299</v>
      </c>
      <c r="C32" s="20">
        <f t="shared" si="0"/>
        <v>1</v>
      </c>
      <c r="F32" s="19"/>
      <c r="H32" s="19"/>
    </row>
    <row r="33" spans="1:9" x14ac:dyDescent="0.25">
      <c r="A33" t="str">
        <f>INDEX('Coding Standard'!F:F,MATCH(B33,'Coding Standard'!H:H,0))</f>
        <v>Outcome based codes</v>
      </c>
      <c r="B33" s="23" t="s">
        <v>1349</v>
      </c>
      <c r="C33" s="20">
        <f t="shared" si="0"/>
        <v>2</v>
      </c>
      <c r="F33" s="19"/>
      <c r="H33" s="19"/>
    </row>
    <row r="34" spans="1:9" x14ac:dyDescent="0.25">
      <c r="A34" t="e">
        <f>INDEX('Coding Standard'!F:F,MATCH(B34,'Coding Standard'!H:H,0))</f>
        <v>#N/A</v>
      </c>
      <c r="B34" s="23" t="s">
        <v>1351</v>
      </c>
      <c r="C34" s="20" t="e">
        <f t="shared" si="0"/>
        <v>#N/A</v>
      </c>
      <c r="F34" s="19"/>
      <c r="H34" s="19"/>
    </row>
    <row r="35" spans="1:9" x14ac:dyDescent="0.25">
      <c r="A35" t="str">
        <f>INDEX('Coding Standard'!F:F,MATCH(B35,'Coding Standard'!H:H,0))</f>
        <v>Outcome based codes</v>
      </c>
      <c r="B35" s="23" t="s">
        <v>1360</v>
      </c>
      <c r="C35" s="20" t="e">
        <f t="shared" si="0"/>
        <v>#N/A</v>
      </c>
      <c r="F35" s="19"/>
      <c r="H35" s="19"/>
    </row>
    <row r="36" spans="1:9" x14ac:dyDescent="0.25">
      <c r="A36" t="str">
        <f>INDEX('Coding Standard'!F:F,MATCH(B36,'Coding Standard'!H:H,0))</f>
        <v>Outcome based codes</v>
      </c>
      <c r="B36" s="23" t="s">
        <v>1372</v>
      </c>
      <c r="C36" s="20" t="e">
        <f t="shared" si="0"/>
        <v>#N/A</v>
      </c>
      <c r="F36" s="19"/>
      <c r="H36" s="19"/>
    </row>
    <row r="37" spans="1:9" x14ac:dyDescent="0.25">
      <c r="A37" t="str">
        <f>INDEX('Coding Standard'!F:F,MATCH(B37,'Coding Standard'!H:H,0))</f>
        <v>Outcome based codes</v>
      </c>
      <c r="B37" s="23" t="s">
        <v>226</v>
      </c>
      <c r="C37" s="20" t="e">
        <f t="shared" si="0"/>
        <v>#N/A</v>
      </c>
      <c r="F37" s="19"/>
      <c r="H37" s="19"/>
    </row>
    <row r="38" spans="1:9" x14ac:dyDescent="0.25">
      <c r="A38" t="str">
        <f>INDEX('Coding Standard'!F:F,MATCH(B38,'Coding Standard'!H:H,0))</f>
        <v>Root cause codes</v>
      </c>
      <c r="B38" s="23" t="s">
        <v>1421</v>
      </c>
      <c r="C38" s="20">
        <f t="shared" si="0"/>
        <v>1</v>
      </c>
      <c r="F38" s="19"/>
      <c r="H38" s="19"/>
    </row>
    <row r="39" spans="1:9" x14ac:dyDescent="0.25">
      <c r="A39" t="str">
        <f>INDEX('Coding Standard'!F:F,MATCH(B39,'Coding Standard'!H:H,0))</f>
        <v>Root cause codes</v>
      </c>
      <c r="B39" s="23" t="s">
        <v>1427</v>
      </c>
      <c r="C39" s="20">
        <f t="shared" si="0"/>
        <v>2</v>
      </c>
      <c r="F39" s="19"/>
      <c r="H39" s="19"/>
    </row>
    <row r="40" spans="1:9" x14ac:dyDescent="0.25">
      <c r="A40" t="str">
        <f>INDEX('Coding Standard'!F:F,MATCH(B40,'Coding Standard'!H:H,0))</f>
        <v>Root cause codes</v>
      </c>
      <c r="B40" s="23" t="s">
        <v>1438</v>
      </c>
      <c r="C40" s="20">
        <f t="shared" si="0"/>
        <v>3</v>
      </c>
      <c r="F40" s="19"/>
      <c r="H40" s="19"/>
    </row>
    <row r="41" spans="1:9" x14ac:dyDescent="0.25">
      <c r="A41" t="str">
        <f>INDEX('Coding Standard'!F:F,MATCH(B41,'Coding Standard'!H:H,0))</f>
        <v>Root cause codes</v>
      </c>
      <c r="B41" s="23" t="s">
        <v>1442</v>
      </c>
      <c r="C41" s="20">
        <f t="shared" si="0"/>
        <v>4</v>
      </c>
      <c r="F41" s="19"/>
      <c r="H41" s="19"/>
    </row>
    <row r="42" spans="1:9" x14ac:dyDescent="0.25">
      <c r="A42" t="str">
        <f>INDEX('Coding Standard'!F:F,MATCH(B42,'Coding Standard'!H:H,0))</f>
        <v>Root cause codes</v>
      </c>
      <c r="B42" s="23" t="s">
        <v>1447</v>
      </c>
      <c r="C42" s="20">
        <f t="shared" si="0"/>
        <v>5</v>
      </c>
      <c r="F42" s="19"/>
      <c r="H42" s="19"/>
    </row>
    <row r="43" spans="1:9" x14ac:dyDescent="0.25">
      <c r="A43" t="str">
        <f>INDEX('Coding Standard'!F:F,MATCH(B43,'Coding Standard'!H:H,0))</f>
        <v>Root cause codes</v>
      </c>
      <c r="B43" s="23" t="s">
        <v>1459</v>
      </c>
      <c r="C43" s="20">
        <f t="shared" si="0"/>
        <v>6</v>
      </c>
      <c r="F43" s="19"/>
      <c r="H43" s="19"/>
    </row>
    <row r="44" spans="1:9" x14ac:dyDescent="0.25">
      <c r="A44" t="str">
        <f>INDEX('Coding Standard'!F:F,MATCH(B44,'Coding Standard'!H:H,0))</f>
        <v>Root cause codes</v>
      </c>
      <c r="B44" s="23" t="s">
        <v>1465</v>
      </c>
      <c r="C44" s="20">
        <f t="shared" si="0"/>
        <v>7</v>
      </c>
      <c r="F44" s="19"/>
      <c r="H44" s="19"/>
    </row>
    <row r="45" spans="1:9" x14ac:dyDescent="0.25">
      <c r="A45" t="str">
        <f>INDEX('Coding Standard'!F:F,MATCH(B45,'Coding Standard'!H:H,0))</f>
        <v>Root cause codes</v>
      </c>
      <c r="B45" s="23" t="s">
        <v>1471</v>
      </c>
      <c r="C45" s="20">
        <f t="shared" si="0"/>
        <v>8</v>
      </c>
      <c r="F45" s="19"/>
      <c r="H45" s="19"/>
    </row>
    <row r="46" spans="1:9" x14ac:dyDescent="0.25">
      <c r="A46" t="str">
        <f>INDEX('Coding Standard'!F:F,MATCH(B46,'Coding Standard'!H:H,0))</f>
        <v>Root cause codes</v>
      </c>
      <c r="B46" s="23" t="s">
        <v>1478</v>
      </c>
      <c r="C46" s="20">
        <f t="shared" si="0"/>
        <v>9</v>
      </c>
      <c r="F46" s="19"/>
      <c r="H46" s="19"/>
    </row>
    <row r="47" spans="1:9" x14ac:dyDescent="0.25">
      <c r="A47" t="e">
        <f>INDEX('Coding Standard'!F:F,MATCH(B47,'Coding Standard'!H:H,0))</f>
        <v>#N/A</v>
      </c>
      <c r="B47" s="23" t="s">
        <v>73</v>
      </c>
      <c r="C47" s="20" t="e">
        <f t="shared" si="0"/>
        <v>#N/A</v>
      </c>
      <c r="F47" s="19"/>
      <c r="H47" s="19"/>
    </row>
    <row r="48" spans="1:9" x14ac:dyDescent="0.25">
      <c r="C48" s="29"/>
      <c r="D48" s="26"/>
      <c r="G48" s="19"/>
      <c r="I48" s="19"/>
    </row>
    <row r="49" spans="1:10" x14ac:dyDescent="0.25">
      <c r="A49" t="s">
        <v>1563</v>
      </c>
      <c r="B49" s="30" t="s">
        <v>1570</v>
      </c>
    </row>
    <row r="50" spans="1:10" ht="15.75" x14ac:dyDescent="0.25">
      <c r="A50" s="3" t="s">
        <v>18</v>
      </c>
      <c r="B50" s="3" t="s">
        <v>1530</v>
      </c>
      <c r="C50" s="32" t="s">
        <v>6</v>
      </c>
      <c r="D50" s="33" t="s">
        <v>87</v>
      </c>
      <c r="E50" s="3"/>
      <c r="F50" s="28"/>
      <c r="G50" s="28"/>
      <c r="H50" s="28"/>
      <c r="I50" s="28"/>
      <c r="J50" s="28"/>
    </row>
    <row r="51" spans="1:10" x14ac:dyDescent="0.25">
      <c r="A51" t="str">
        <f>INDEX('Coding Standard'!F:F,MATCH(C51,'Coding Standard'!J:J,0))</f>
        <v>Demographic codes</v>
      </c>
      <c r="B51" s="19" t="str">
        <f>INDEX('Coding Standard'!H:H,MATCH(C51,'Coding Standard'!J:J,0))</f>
        <v>Patient details</v>
      </c>
      <c r="C51" s="23" t="s">
        <v>1695</v>
      </c>
      <c r="D51" s="20">
        <f t="shared" ref="D51:D124" si="1">IF(B51&lt;&gt;B50,1,D50+1)</f>
        <v>1</v>
      </c>
      <c r="E51" s="18"/>
      <c r="F51" s="19"/>
      <c r="G51" s="19"/>
      <c r="H51" s="19"/>
      <c r="I51" s="19"/>
      <c r="J51" s="19"/>
    </row>
    <row r="52" spans="1:10" x14ac:dyDescent="0.25">
      <c r="A52" t="str">
        <f>INDEX('Coding Standard'!F:F,MATCH(C52,'Coding Standard'!J:J,0))</f>
        <v>Demographic codes</v>
      </c>
      <c r="B52" s="19" t="str">
        <f>INDEX('Coding Standard'!H:H,MATCH(C52,'Coding Standard'!J:J,0))</f>
        <v>Patient details</v>
      </c>
      <c r="C52" s="23" t="s">
        <v>1572</v>
      </c>
      <c r="D52" s="20">
        <f t="shared" si="1"/>
        <v>2</v>
      </c>
      <c r="E52" s="18"/>
      <c r="F52" s="19"/>
      <c r="G52" s="19"/>
      <c r="H52" s="19"/>
      <c r="I52" s="19"/>
      <c r="J52" s="19"/>
    </row>
    <row r="53" spans="1:10" x14ac:dyDescent="0.25">
      <c r="A53" t="str">
        <f>INDEX('Coding Standard'!F:F,MATCH(C53,'Coding Standard'!J:J,0))</f>
        <v>Demographic codes</v>
      </c>
      <c r="B53" s="19" t="str">
        <f>INDEX('Coding Standard'!H:H,MATCH(C53,'Coding Standard'!J:J,0))</f>
        <v>Patient details</v>
      </c>
      <c r="C53" s="23" t="s">
        <v>1580</v>
      </c>
      <c r="D53" s="20">
        <f t="shared" si="1"/>
        <v>3</v>
      </c>
      <c r="E53" s="18"/>
      <c r="F53" s="19"/>
      <c r="G53" s="19"/>
      <c r="H53" s="19"/>
      <c r="I53" s="19"/>
      <c r="J53" s="19"/>
    </row>
    <row r="54" spans="1:10" x14ac:dyDescent="0.25">
      <c r="A54" t="e">
        <f>INDEX('Coding Standard'!F:F,MATCH(C54,'Coding Standard'!J:J,0))</f>
        <v>#N/A</v>
      </c>
      <c r="B54" s="19" t="e">
        <f>INDEX('Coding Standard'!H:H,MATCH(C54,'Coding Standard'!J:J,0))</f>
        <v>#N/A</v>
      </c>
      <c r="C54" s="23" t="s">
        <v>1573</v>
      </c>
      <c r="D54" s="20" t="e">
        <f t="shared" si="1"/>
        <v>#N/A</v>
      </c>
      <c r="E54" s="18"/>
      <c r="F54" s="19"/>
      <c r="G54" s="19"/>
      <c r="H54" s="19"/>
      <c r="I54" s="19"/>
      <c r="J54" s="19"/>
    </row>
    <row r="55" spans="1:10" x14ac:dyDescent="0.25">
      <c r="A55" t="e">
        <f>INDEX('Coding Standard'!F:F,MATCH(C55,'Coding Standard'!J:J,0))</f>
        <v>#N/A</v>
      </c>
      <c r="B55" s="19" t="e">
        <f>INDEX('Coding Standard'!H:H,MATCH(C55,'Coding Standard'!J:J,0))</f>
        <v>#N/A</v>
      </c>
      <c r="C55" s="23" t="s">
        <v>1574</v>
      </c>
      <c r="D55" s="20" t="e">
        <f t="shared" si="1"/>
        <v>#N/A</v>
      </c>
      <c r="E55" s="18"/>
      <c r="F55" s="19"/>
      <c r="G55" s="19"/>
      <c r="H55" s="19"/>
      <c r="I55" s="19"/>
      <c r="J55" s="19"/>
    </row>
    <row r="56" spans="1:10" x14ac:dyDescent="0.25">
      <c r="A56" t="str">
        <f>INDEX('Coding Standard'!F:F,MATCH(C56,'Coding Standard'!J:J,0))</f>
        <v>Demographic codes</v>
      </c>
      <c r="B56" s="19" t="str">
        <f>INDEX('Coding Standard'!H:H,MATCH(C56,'Coding Standard'!J:J,0))</f>
        <v>Patient details</v>
      </c>
      <c r="C56" s="23" t="s">
        <v>1591</v>
      </c>
      <c r="D56" s="20" t="e">
        <f t="shared" si="1"/>
        <v>#N/A</v>
      </c>
      <c r="E56" s="18"/>
      <c r="F56" s="19"/>
      <c r="G56" s="19"/>
      <c r="H56" s="19"/>
      <c r="I56" s="19"/>
      <c r="J56" s="19"/>
    </row>
    <row r="57" spans="1:10" x14ac:dyDescent="0.25">
      <c r="A57" t="str">
        <f>INDEX('Coding Standard'!F:F,MATCH(C57,'Coding Standard'!J:J,0))</f>
        <v>Demographic codes</v>
      </c>
      <c r="B57" s="19" t="str">
        <f>INDEX('Coding Standard'!H:H,MATCH(C57,'Coding Standard'!J:J,0))</f>
        <v>Patient details</v>
      </c>
      <c r="C57" s="20" t="s">
        <v>1575</v>
      </c>
      <c r="D57" s="20" t="e">
        <f t="shared" si="1"/>
        <v>#N/A</v>
      </c>
      <c r="F57" s="19"/>
      <c r="G57" s="19"/>
      <c r="H57" s="19"/>
      <c r="I57" s="19"/>
      <c r="J57" s="19"/>
    </row>
    <row r="58" spans="1:10" x14ac:dyDescent="0.25">
      <c r="A58" t="e">
        <f>INDEX('Coding Standard'!F:F,MATCH(C58,'Coding Standard'!J:J,0))</f>
        <v>#N/A</v>
      </c>
      <c r="B58" s="31" t="e">
        <f>INDEX('Coding Standard'!H:H,MATCH(C58,'Coding Standard'!J:J,0))</f>
        <v>#N/A</v>
      </c>
      <c r="C58" s="20" t="s">
        <v>1684</v>
      </c>
      <c r="D58" s="20" t="e">
        <f t="shared" si="1"/>
        <v>#N/A</v>
      </c>
      <c r="F58" s="19"/>
      <c r="G58" s="19"/>
      <c r="H58" s="19"/>
      <c r="I58" s="19"/>
      <c r="J58" s="19"/>
    </row>
    <row r="59" spans="1:10" x14ac:dyDescent="0.25">
      <c r="A59" t="e">
        <f>INDEX('Coding Standard'!F:F,MATCH(C59,'Coding Standard'!J:J,0))</f>
        <v>#N/A</v>
      </c>
      <c r="B59" s="19" t="e">
        <f>INDEX('Coding Standard'!H:H,MATCH(C59,'Coding Standard'!J:J,0))</f>
        <v>#N/A</v>
      </c>
      <c r="C59" s="20" t="s">
        <v>1584</v>
      </c>
      <c r="D59" s="20" t="e">
        <f t="shared" si="1"/>
        <v>#N/A</v>
      </c>
      <c r="F59" s="19"/>
      <c r="G59" s="19"/>
      <c r="H59" s="19"/>
      <c r="I59" s="19"/>
      <c r="J59" s="19"/>
    </row>
    <row r="60" spans="1:10" x14ac:dyDescent="0.25">
      <c r="A60" t="str">
        <f>INDEX('Coding Standard'!F:F,MATCH(C60,'Coding Standard'!J:J,0))</f>
        <v>Demographic codes</v>
      </c>
      <c r="B60" s="19" t="str">
        <f>INDEX('Coding Standard'!H:H,MATCH(C60,'Coding Standard'!J:J,0))</f>
        <v>Patient details</v>
      </c>
      <c r="C60" s="20" t="s">
        <v>1494</v>
      </c>
      <c r="D60" s="20" t="e">
        <f t="shared" si="1"/>
        <v>#N/A</v>
      </c>
      <c r="F60" s="19"/>
      <c r="G60" s="19"/>
      <c r="H60" s="19"/>
      <c r="I60" s="19"/>
      <c r="J60" s="19"/>
    </row>
    <row r="61" spans="1:10" x14ac:dyDescent="0.25">
      <c r="A61" t="str">
        <f>INDEX('Coding Standard'!F:F,MATCH(C61,'Coding Standard'!J:J,0))</f>
        <v>Demographic codes</v>
      </c>
      <c r="B61" s="19" t="str">
        <f>INDEX('Coding Standard'!H:H,MATCH(C61,'Coding Standard'!J:J,0))</f>
        <v>Patient details</v>
      </c>
      <c r="C61" s="20" t="s">
        <v>1576</v>
      </c>
      <c r="D61" s="20" t="e">
        <f t="shared" si="1"/>
        <v>#N/A</v>
      </c>
      <c r="F61" s="19"/>
      <c r="G61" s="19"/>
      <c r="H61" s="19"/>
      <c r="I61" s="19"/>
      <c r="J61" s="19"/>
    </row>
    <row r="62" spans="1:10" x14ac:dyDescent="0.25">
      <c r="A62" t="str">
        <f>INDEX('Coding Standard'!F:F,MATCH(C62,'Coding Standard'!J:J,0))</f>
        <v>Demographic codes</v>
      </c>
      <c r="B62" s="19" t="str">
        <f>INDEX('Coding Standard'!H:H,MATCH(C62,'Coding Standard'!J:J,0))</f>
        <v>Patient details</v>
      </c>
      <c r="C62" s="20" t="s">
        <v>1487</v>
      </c>
      <c r="D62" s="20" t="e">
        <f t="shared" si="1"/>
        <v>#N/A</v>
      </c>
      <c r="F62" s="19"/>
      <c r="G62" s="19"/>
      <c r="H62" s="19"/>
      <c r="I62" s="19"/>
      <c r="J62" s="19"/>
    </row>
    <row r="63" spans="1:10" x14ac:dyDescent="0.25">
      <c r="A63" t="e">
        <f>INDEX('Coding Standard'!F:F,MATCH(C63,'Coding Standard'!J:J,0))</f>
        <v>#N/A</v>
      </c>
      <c r="B63" s="19" t="e">
        <f>INDEX('Coding Standard'!H:H,MATCH(C63,'Coding Standard'!J:J,0))</f>
        <v>#N/A</v>
      </c>
      <c r="C63" s="20" t="s">
        <v>1587</v>
      </c>
      <c r="D63" s="20" t="e">
        <f t="shared" si="1"/>
        <v>#N/A</v>
      </c>
      <c r="F63" s="19"/>
      <c r="G63" s="19"/>
      <c r="H63" s="19"/>
      <c r="I63" s="19"/>
      <c r="J63" s="19"/>
    </row>
    <row r="64" spans="1:10" x14ac:dyDescent="0.25">
      <c r="A64" t="str">
        <f>INDEX('Coding Standard'!F:F,MATCH(C64,'Coding Standard'!J:J,0))</f>
        <v>Demographic codes</v>
      </c>
      <c r="B64" s="19" t="str">
        <f>INDEX('Coding Standard'!H:H,MATCH(C64,'Coding Standard'!J:J,0))</f>
        <v>Patient details</v>
      </c>
      <c r="C64" s="20" t="s">
        <v>1577</v>
      </c>
      <c r="D64" s="20" t="e">
        <f t="shared" si="1"/>
        <v>#N/A</v>
      </c>
      <c r="F64" s="19"/>
      <c r="G64" s="19"/>
      <c r="H64" s="19"/>
      <c r="I64" s="19"/>
      <c r="J64" s="19"/>
    </row>
    <row r="65" spans="1:10" x14ac:dyDescent="0.25">
      <c r="A65" t="e">
        <f>INDEX('Coding Standard'!F:F,MATCH(C65,'Coding Standard'!J:J,0))</f>
        <v>#N/A</v>
      </c>
      <c r="B65" s="19" t="e">
        <f>INDEX('Coding Standard'!H:H,MATCH(C65,'Coding Standard'!J:J,0))</f>
        <v>#N/A</v>
      </c>
      <c r="C65" s="20" t="s">
        <v>1578</v>
      </c>
      <c r="D65" s="20" t="e">
        <f t="shared" si="1"/>
        <v>#N/A</v>
      </c>
      <c r="F65" s="19"/>
      <c r="G65" s="19"/>
      <c r="H65" s="19"/>
      <c r="I65" s="19"/>
      <c r="J65" s="19"/>
    </row>
    <row r="66" spans="1:10" x14ac:dyDescent="0.25">
      <c r="A66" t="e">
        <f>INDEX('Coding Standard'!F:F,MATCH(C66,'Coding Standard'!J:J,0))</f>
        <v>#N/A</v>
      </c>
      <c r="B66" s="19" t="e">
        <f>INDEX('Coding Standard'!H:H,MATCH(C66,'Coding Standard'!J:J,0))</f>
        <v>#N/A</v>
      </c>
      <c r="C66" s="20" t="s">
        <v>1579</v>
      </c>
      <c r="D66" s="20" t="e">
        <f t="shared" si="1"/>
        <v>#N/A</v>
      </c>
      <c r="F66" s="19"/>
      <c r="G66" s="19"/>
      <c r="H66" s="19"/>
      <c r="I66" s="19"/>
      <c r="J66" s="19"/>
    </row>
    <row r="67" spans="1:10" x14ac:dyDescent="0.25">
      <c r="A67" t="str">
        <f>INDEX('Coding Standard'!F:F,MATCH(C67,'Coding Standard'!J:J,0))</f>
        <v>Demographic codes</v>
      </c>
      <c r="B67" s="19" t="str">
        <f>INDEX('Coding Standard'!H:H,MATCH(C67,'Coding Standard'!J:J,0))</f>
        <v>Reporter details</v>
      </c>
      <c r="C67" s="20" t="s">
        <v>1597</v>
      </c>
      <c r="D67" s="20" t="e">
        <f t="shared" si="1"/>
        <v>#N/A</v>
      </c>
      <c r="F67" s="19"/>
      <c r="G67" s="19"/>
      <c r="H67" s="19"/>
      <c r="I67" s="19"/>
      <c r="J67" s="19"/>
    </row>
    <row r="68" spans="1:10" x14ac:dyDescent="0.25">
      <c r="A68" t="str">
        <f>INDEX('Coding Standard'!F:F,MATCH(C68,'Coding Standard'!J:J,0))</f>
        <v>Demographic codes</v>
      </c>
      <c r="B68" s="19" t="str">
        <f>INDEX('Coding Standard'!H:H,MATCH(C68,'Coding Standard'!J:J,0))</f>
        <v>Reporter details</v>
      </c>
      <c r="C68" s="20" t="s">
        <v>1595</v>
      </c>
      <c r="D68" s="20" t="e">
        <f t="shared" si="1"/>
        <v>#N/A</v>
      </c>
      <c r="F68" s="19"/>
      <c r="G68" s="19"/>
      <c r="H68" s="19"/>
      <c r="I68" s="19"/>
      <c r="J68" s="19"/>
    </row>
    <row r="69" spans="1:10" x14ac:dyDescent="0.25">
      <c r="A69" t="str">
        <f>INDEX('Coding Standard'!F:F,MATCH(C69,'Coding Standard'!J:J,0))</f>
        <v>Demographic codes</v>
      </c>
      <c r="B69" s="19" t="str">
        <f>INDEX('Coding Standard'!H:H,MATCH(C69,'Coding Standard'!J:J,0))</f>
        <v>Reporter details</v>
      </c>
      <c r="C69" s="20" t="s">
        <v>1600</v>
      </c>
      <c r="D69" s="20" t="e">
        <f t="shared" si="1"/>
        <v>#N/A</v>
      </c>
      <c r="F69" s="19"/>
      <c r="G69" s="19"/>
      <c r="H69" s="19"/>
      <c r="I69" s="19"/>
      <c r="J69" s="19"/>
    </row>
    <row r="70" spans="1:10" x14ac:dyDescent="0.25">
      <c r="A70" t="str">
        <f>INDEX('Coding Standard'!F:F,MATCH(C70,'Coding Standard'!J:J,0))</f>
        <v>Demographic codes</v>
      </c>
      <c r="B70" s="19" t="str">
        <f>INDEX('Coding Standard'!H:H,MATCH(C70,'Coding Standard'!J:J,0))</f>
        <v>Reporter details</v>
      </c>
      <c r="C70" s="20" t="s">
        <v>1602</v>
      </c>
      <c r="D70" s="20" t="e">
        <f t="shared" si="1"/>
        <v>#N/A</v>
      </c>
      <c r="F70" s="19"/>
      <c r="G70" s="19"/>
      <c r="H70" s="19"/>
      <c r="I70" s="19"/>
      <c r="J70" s="19"/>
    </row>
    <row r="71" spans="1:10" x14ac:dyDescent="0.25">
      <c r="A71" t="str">
        <f>INDEX('Coding Standard'!F:F,MATCH(C71,'Coding Standard'!J:J,0))</f>
        <v>Demographic codes</v>
      </c>
      <c r="B71" s="19" t="str">
        <f>INDEX('Coding Standard'!H:H,MATCH(C71,'Coding Standard'!J:J,0))</f>
        <v>Reporter details</v>
      </c>
      <c r="C71" s="20" t="s">
        <v>1603</v>
      </c>
      <c r="D71" s="20" t="e">
        <f t="shared" si="1"/>
        <v>#N/A</v>
      </c>
      <c r="F71" s="19"/>
      <c r="G71" s="19"/>
      <c r="H71" s="19"/>
      <c r="I71" s="19"/>
      <c r="J71" s="19"/>
    </row>
    <row r="72" spans="1:10" x14ac:dyDescent="0.25">
      <c r="A72" t="str">
        <f>INDEX('Coding Standard'!F:F,MATCH(C72,'Coding Standard'!J:J,0))</f>
        <v>Demographic codes</v>
      </c>
      <c r="B72" s="19" t="str">
        <f>INDEX('Coding Standard'!H:H,MATCH(C72,'Coding Standard'!J:J,0))</f>
        <v>Reporter details</v>
      </c>
      <c r="C72" s="20" t="s">
        <v>1604</v>
      </c>
      <c r="D72" s="20" t="e">
        <f t="shared" si="1"/>
        <v>#N/A</v>
      </c>
      <c r="F72" s="19"/>
      <c r="G72" s="19"/>
      <c r="H72" s="19"/>
      <c r="I72" s="19"/>
      <c r="J72" s="19"/>
    </row>
    <row r="73" spans="1:10" x14ac:dyDescent="0.25">
      <c r="A73" t="str">
        <f>INDEX('Coding Standard'!F:F,MATCH(C73,'Coding Standard'!J:J,0))</f>
        <v>Demographic codes</v>
      </c>
      <c r="B73" s="31" t="str">
        <f>INDEX('Coding Standard'!H:H,MATCH(C73,'Coding Standard'!J:J,0))</f>
        <v>Reporter details</v>
      </c>
      <c r="C73" s="20" t="s">
        <v>1732</v>
      </c>
      <c r="D73" s="20" t="e">
        <f>IF(B73&lt;&gt;B72,1,D72+1)</f>
        <v>#N/A</v>
      </c>
      <c r="F73" s="19"/>
      <c r="G73" s="19"/>
      <c r="H73" s="19"/>
      <c r="I73" s="19"/>
      <c r="J73" s="19"/>
    </row>
    <row r="74" spans="1:10" x14ac:dyDescent="0.25">
      <c r="A74" t="str">
        <f>INDEX('Coding Standard'!F:F,MATCH(C74,'Coding Standard'!J:J,0))</f>
        <v>Demographic codes</v>
      </c>
      <c r="B74" s="19" t="str">
        <f>INDEX('Coding Standard'!H:H,MATCH(C74,'Coding Standard'!J:J,0))</f>
        <v>Recipient details</v>
      </c>
      <c r="C74" s="20" t="s">
        <v>1605</v>
      </c>
      <c r="D74" s="20">
        <f t="shared" si="1"/>
        <v>1</v>
      </c>
      <c r="F74" s="19"/>
      <c r="G74" s="19"/>
      <c r="H74" s="19"/>
      <c r="I74" s="19"/>
      <c r="J74" s="19"/>
    </row>
    <row r="75" spans="1:10" x14ac:dyDescent="0.25">
      <c r="A75" t="str">
        <f>INDEX('Coding Standard'!F:F,MATCH(C75,'Coding Standard'!J:J,0))</f>
        <v>Demographic codes</v>
      </c>
      <c r="B75" s="19" t="str">
        <f>INDEX('Coding Standard'!H:H,MATCH(C75,'Coding Standard'!J:J,0))</f>
        <v>Recipient details</v>
      </c>
      <c r="C75" s="20" t="s">
        <v>1607</v>
      </c>
      <c r="D75" s="20">
        <f t="shared" si="1"/>
        <v>2</v>
      </c>
      <c r="F75" s="19"/>
      <c r="G75" s="19"/>
      <c r="H75" s="19"/>
      <c r="I75" s="19"/>
      <c r="J75" s="19"/>
    </row>
    <row r="76" spans="1:10" x14ac:dyDescent="0.25">
      <c r="A76" t="str">
        <f>INDEX('Coding Standard'!F:F,MATCH(C76,'Coding Standard'!J:J,0))</f>
        <v>Demographic codes</v>
      </c>
      <c r="B76" s="19" t="str">
        <f>INDEX('Coding Standard'!H:H,MATCH(C76,'Coding Standard'!J:J,0))</f>
        <v>Recipient details</v>
      </c>
      <c r="C76" s="20" t="s">
        <v>1606</v>
      </c>
      <c r="D76" s="20">
        <f t="shared" si="1"/>
        <v>3</v>
      </c>
      <c r="F76" s="19"/>
      <c r="G76" s="19"/>
      <c r="H76" s="19"/>
      <c r="I76" s="19"/>
      <c r="J76" s="19"/>
    </row>
    <row r="77" spans="1:10" x14ac:dyDescent="0.25">
      <c r="A77" t="str">
        <f>INDEX('Coding Standard'!F:F,MATCH(C77,'Coding Standard'!J:J,0))</f>
        <v>Demographic codes</v>
      </c>
      <c r="B77" s="19" t="str">
        <f>INDEX('Coding Standard'!H:H,MATCH(C77,'Coding Standard'!J:J,0))</f>
        <v>Recipient details</v>
      </c>
      <c r="C77" s="20" t="s">
        <v>1608</v>
      </c>
      <c r="D77" s="20">
        <f t="shared" si="1"/>
        <v>4</v>
      </c>
      <c r="F77" s="19"/>
      <c r="G77" s="19"/>
      <c r="H77" s="19"/>
      <c r="I77" s="19"/>
      <c r="J77" s="19"/>
    </row>
    <row r="78" spans="1:10" x14ac:dyDescent="0.25">
      <c r="A78" t="e">
        <f>INDEX('Coding Standard'!F:F,MATCH(C78,'Coding Standard'!J:J,0))</f>
        <v>#N/A</v>
      </c>
      <c r="B78" s="31" t="e">
        <f>INDEX('Coding Standard'!H:H,MATCH(C78,'Coding Standard'!J:J,0))</f>
        <v>#N/A</v>
      </c>
      <c r="C78" s="20" t="s">
        <v>2120</v>
      </c>
      <c r="D78" s="20" t="e">
        <f t="shared" si="1"/>
        <v>#N/A</v>
      </c>
      <c r="F78" s="19"/>
      <c r="G78" s="19"/>
      <c r="H78" s="19"/>
      <c r="I78" s="19"/>
      <c r="J78" s="19"/>
    </row>
    <row r="79" spans="1:10" x14ac:dyDescent="0.25">
      <c r="A79" t="e">
        <f>INDEX('Coding Standard'!F:F,MATCH(C79,'Coding Standard'!J:J,0))</f>
        <v>#N/A</v>
      </c>
      <c r="B79" s="19" t="e">
        <f>INDEX('Coding Standard'!H:H,MATCH(C79,'Coding Standard'!J:J,0))</f>
        <v>#N/A</v>
      </c>
      <c r="C79" s="20" t="s">
        <v>1736</v>
      </c>
      <c r="D79" s="20" t="e">
        <f t="shared" si="1"/>
        <v>#N/A</v>
      </c>
      <c r="E79" s="18"/>
      <c r="F79" s="19"/>
      <c r="G79" s="19"/>
      <c r="H79" s="19"/>
      <c r="I79" s="19"/>
      <c r="J79" s="19"/>
    </row>
    <row r="80" spans="1:10" x14ac:dyDescent="0.25">
      <c r="A80" t="e">
        <f>INDEX('Coding Standard'!F:F,MATCH(C80,'Coding Standard'!J:J,0))</f>
        <v>#N/A</v>
      </c>
      <c r="B80" s="31" t="e">
        <f>INDEX('Coding Standard'!H:H,MATCH(C80,'Coding Standard'!J:J,0))</f>
        <v>#N/A</v>
      </c>
      <c r="C80" s="20" t="s">
        <v>2118</v>
      </c>
      <c r="D80" s="20" t="e">
        <f t="shared" si="1"/>
        <v>#N/A</v>
      </c>
      <c r="E80" s="18"/>
      <c r="F80" s="19"/>
      <c r="G80" s="19"/>
      <c r="H80" s="19"/>
      <c r="I80" s="19"/>
      <c r="J80" s="19"/>
    </row>
    <row r="81" spans="1:10" x14ac:dyDescent="0.25">
      <c r="A81" t="e">
        <f>INDEX('Coding Standard'!F:F,MATCH(C81,'Coding Standard'!J:J,0))</f>
        <v>#N/A</v>
      </c>
      <c r="B81" s="31" t="e">
        <f>INDEX('Coding Standard'!H:H,MATCH(C81,'Coding Standard'!J:J,0))</f>
        <v>#N/A</v>
      </c>
      <c r="C81" s="20" t="s">
        <v>2130</v>
      </c>
      <c r="D81" s="20" t="e">
        <f t="shared" si="1"/>
        <v>#N/A</v>
      </c>
      <c r="E81" s="18"/>
      <c r="F81" s="19"/>
      <c r="G81" s="19"/>
      <c r="H81" s="19"/>
      <c r="I81" s="19"/>
      <c r="J81" s="19"/>
    </row>
    <row r="82" spans="1:10" x14ac:dyDescent="0.25">
      <c r="A82" t="e">
        <f>INDEX('Coding Standard'!F:F,MATCH(C82,'Coding Standard'!J:J,0))</f>
        <v>#N/A</v>
      </c>
      <c r="B82" s="31" t="e">
        <f>INDEX('Coding Standard'!H:H,MATCH(C82,'Coding Standard'!J:J,0))</f>
        <v>#N/A</v>
      </c>
      <c r="C82" s="20" t="s">
        <v>2121</v>
      </c>
      <c r="D82" s="20" t="e">
        <f t="shared" si="1"/>
        <v>#N/A</v>
      </c>
      <c r="E82" s="18"/>
      <c r="F82" s="19"/>
      <c r="G82" s="19"/>
      <c r="H82" s="19"/>
      <c r="I82" s="19"/>
      <c r="J82" s="19"/>
    </row>
    <row r="83" spans="1:10" x14ac:dyDescent="0.25">
      <c r="A83" t="e">
        <f>INDEX('Coding Standard'!F:F,MATCH(C83,'Coding Standard'!J:J,0))</f>
        <v>#N/A</v>
      </c>
      <c r="B83" s="19" t="e">
        <f>INDEX('Coding Standard'!H:H,MATCH(C83,'Coding Standard'!J:J,0))</f>
        <v>#N/A</v>
      </c>
      <c r="C83" s="20" t="s">
        <v>1737</v>
      </c>
      <c r="D83" s="20" t="e">
        <f t="shared" si="1"/>
        <v>#N/A</v>
      </c>
      <c r="F83" s="19"/>
      <c r="G83" s="19"/>
      <c r="H83" s="19"/>
      <c r="I83" s="19"/>
      <c r="J83" s="19"/>
    </row>
    <row r="84" spans="1:10" x14ac:dyDescent="0.25">
      <c r="A84" t="e">
        <f>INDEX('Coding Standard'!F:F,MATCH(C84,'Coding Standard'!J:J,0))</f>
        <v>#N/A</v>
      </c>
      <c r="B84" s="31" t="e">
        <f>INDEX('Coding Standard'!H:H,MATCH(C84,'Coding Standard'!J:J,0))</f>
        <v>#N/A</v>
      </c>
      <c r="C84" s="20" t="s">
        <v>2119</v>
      </c>
      <c r="D84" s="20" t="e">
        <f t="shared" si="1"/>
        <v>#N/A</v>
      </c>
      <c r="F84" s="19"/>
      <c r="G84" s="19"/>
      <c r="H84" s="19"/>
      <c r="I84" s="19"/>
      <c r="J84" s="19"/>
    </row>
    <row r="85" spans="1:10" x14ac:dyDescent="0.25">
      <c r="A85" t="e">
        <f>INDEX('Coding Standard'!F:F,MATCH(C85,'Coding Standard'!J:J,0))</f>
        <v>#N/A</v>
      </c>
      <c r="B85" s="31" t="e">
        <f>INDEX('Coding Standard'!H:H,MATCH(C85,'Coding Standard'!J:J,0))</f>
        <v>#N/A</v>
      </c>
      <c r="C85" s="20" t="s">
        <v>2131</v>
      </c>
      <c r="D85" s="20" t="e">
        <f t="shared" si="1"/>
        <v>#N/A</v>
      </c>
      <c r="F85" s="19"/>
      <c r="G85" s="19"/>
      <c r="H85" s="19"/>
      <c r="I85" s="19"/>
      <c r="J85" s="19"/>
    </row>
    <row r="86" spans="1:10" x14ac:dyDescent="0.25">
      <c r="A86" t="e">
        <f>INDEX('Coding Standard'!F:F,MATCH(C86,'Coding Standard'!J:J,0))</f>
        <v>#N/A</v>
      </c>
      <c r="B86" s="31" t="e">
        <f>INDEX('Coding Standard'!H:H,MATCH(C86,'Coding Standard'!J:J,0))</f>
        <v>#N/A</v>
      </c>
      <c r="C86" s="20" t="s">
        <v>1694</v>
      </c>
      <c r="D86" s="20" t="e">
        <f t="shared" si="1"/>
        <v>#N/A</v>
      </c>
      <c r="F86" s="19"/>
      <c r="G86" s="19"/>
      <c r="H86" s="19"/>
      <c r="I86" s="19"/>
      <c r="J86" s="19"/>
    </row>
    <row r="87" spans="1:10" x14ac:dyDescent="0.25">
      <c r="A87" t="e">
        <f>INDEX('Coding Standard'!F:F,MATCH(C87,'Coding Standard'!J:J,0))</f>
        <v>#N/A</v>
      </c>
      <c r="B87" s="31" t="e">
        <f>INDEX('Coding Standard'!H:H,MATCH(C87,'Coding Standard'!J:J,0))</f>
        <v>#N/A</v>
      </c>
      <c r="C87" s="20" t="s">
        <v>1693</v>
      </c>
      <c r="D87" s="20" t="e">
        <f t="shared" si="1"/>
        <v>#N/A</v>
      </c>
      <c r="F87" s="19"/>
      <c r="G87" s="19"/>
      <c r="H87" s="19"/>
      <c r="I87" s="19"/>
      <c r="J87" s="19"/>
    </row>
    <row r="88" spans="1:10" x14ac:dyDescent="0.25">
      <c r="A88" t="str">
        <f>INDEX('Coding Standard'!F:F,MATCH(C88,'Coding Standard'!J:J,0))</f>
        <v>Event codes</v>
      </c>
      <c r="B88" s="19" t="str">
        <f>INDEX('Coding Standard'!H:H,MATCH(C88,'Coding Standard'!J:J,0))</f>
        <v>Incident/complaint details</v>
      </c>
      <c r="C88" s="20" t="s">
        <v>1489</v>
      </c>
      <c r="D88" s="20" t="e">
        <f t="shared" si="1"/>
        <v>#N/A</v>
      </c>
      <c r="F88" s="19"/>
      <c r="G88" s="19"/>
      <c r="H88" s="19"/>
      <c r="I88" s="19"/>
      <c r="J88" s="19"/>
    </row>
    <row r="89" spans="1:10" x14ac:dyDescent="0.25">
      <c r="A89" t="str">
        <f>INDEX('Coding Standard'!F:F,MATCH(C89,'Coding Standard'!J:J,0))</f>
        <v>Event codes</v>
      </c>
      <c r="B89" s="19" t="str">
        <f>INDEX('Coding Standard'!H:H,MATCH(C89,'Coding Standard'!J:J,0))</f>
        <v>Incident/complaint details</v>
      </c>
      <c r="C89" s="20" t="s">
        <v>1488</v>
      </c>
      <c r="D89" s="20" t="e">
        <f t="shared" si="1"/>
        <v>#N/A</v>
      </c>
      <c r="F89" s="19"/>
      <c r="G89" s="19"/>
      <c r="H89" s="19"/>
      <c r="I89" s="19"/>
      <c r="J89" s="19"/>
    </row>
    <row r="90" spans="1:10" x14ac:dyDescent="0.25">
      <c r="A90" t="e">
        <f>INDEX('Coding Standard'!F:F,MATCH(C90,'Coding Standard'!J:J,0))</f>
        <v>#N/A</v>
      </c>
      <c r="B90" s="19" t="e">
        <f>INDEX('Coding Standard'!H:H,MATCH(C90,'Coding Standard'!J:J,0))</f>
        <v>#N/A</v>
      </c>
      <c r="C90" s="20" t="s">
        <v>1611</v>
      </c>
      <c r="D90" s="20" t="e">
        <f t="shared" si="1"/>
        <v>#N/A</v>
      </c>
      <c r="F90" s="19"/>
      <c r="G90" s="19"/>
      <c r="H90" s="19"/>
      <c r="I90" s="19"/>
      <c r="J90" s="19"/>
    </row>
    <row r="91" spans="1:10" x14ac:dyDescent="0.25">
      <c r="A91" t="e">
        <f>INDEX('Coding Standard'!F:F,MATCH(C91,'Coding Standard'!J:J,0))</f>
        <v>#N/A</v>
      </c>
      <c r="B91" s="19" t="e">
        <f>INDEX('Coding Standard'!H:H,MATCH(C91,'Coding Standard'!J:J,0))</f>
        <v>#N/A</v>
      </c>
      <c r="C91" s="20" t="s">
        <v>1637</v>
      </c>
      <c r="D91" s="20" t="e">
        <f t="shared" si="1"/>
        <v>#N/A</v>
      </c>
      <c r="F91" s="19"/>
      <c r="G91" s="19"/>
      <c r="H91" s="19"/>
      <c r="I91" s="19"/>
      <c r="J91" s="19"/>
    </row>
    <row r="92" spans="1:10" x14ac:dyDescent="0.25">
      <c r="A92" t="str">
        <f>INDEX('Coding Standard'!F:F,MATCH(C92,'Coding Standard'!J:J,0))</f>
        <v>Event codes</v>
      </c>
      <c r="B92" s="19" t="str">
        <f>INDEX('Coding Standard'!H:H,MATCH(C92,'Coding Standard'!J:J,0))</f>
        <v>Incident/complaint details</v>
      </c>
      <c r="C92" s="20" t="s">
        <v>1610</v>
      </c>
      <c r="D92" s="20" t="e">
        <f t="shared" si="1"/>
        <v>#N/A</v>
      </c>
      <c r="F92" s="19"/>
      <c r="G92" s="19"/>
      <c r="H92" s="19"/>
      <c r="I92" s="19"/>
      <c r="J92" s="19"/>
    </row>
    <row r="93" spans="1:10" x14ac:dyDescent="0.25">
      <c r="A93" t="str">
        <f>INDEX('Coding Standard'!F:F,MATCH(C93,'Coding Standard'!J:J,0))</f>
        <v>Event codes</v>
      </c>
      <c r="B93" s="19" t="str">
        <f>INDEX('Coding Standard'!H:H,MATCH(C93,'Coding Standard'!J:J,0))</f>
        <v>Incident/complaint details</v>
      </c>
      <c r="C93" s="20" t="s">
        <v>1638</v>
      </c>
      <c r="D93" s="20" t="e">
        <f t="shared" si="1"/>
        <v>#N/A</v>
      </c>
      <c r="F93" s="19"/>
      <c r="G93" s="19"/>
      <c r="H93" s="19"/>
      <c r="I93" s="19"/>
      <c r="J93" s="19"/>
    </row>
    <row r="94" spans="1:10" x14ac:dyDescent="0.25">
      <c r="A94" t="str">
        <f>INDEX('Coding Standard'!F:F,MATCH(C94,'Coding Standard'!J:J,0))</f>
        <v>Event codes</v>
      </c>
      <c r="B94" s="19" t="str">
        <f>INDEX('Coding Standard'!H:H,MATCH(C94,'Coding Standard'!J:J,0))</f>
        <v>Incident/complaint details</v>
      </c>
      <c r="C94" s="20" t="s">
        <v>1485</v>
      </c>
      <c r="D94" s="20" t="e">
        <f t="shared" si="1"/>
        <v>#N/A</v>
      </c>
      <c r="F94" s="19"/>
      <c r="G94" s="19"/>
      <c r="H94" s="19"/>
      <c r="I94" s="19"/>
      <c r="J94" s="19"/>
    </row>
    <row r="95" spans="1:10" x14ac:dyDescent="0.25">
      <c r="A95" t="str">
        <f>INDEX('Coding Standard'!F:F,MATCH(C95,'Coding Standard'!J:J,0))</f>
        <v>Event codes</v>
      </c>
      <c r="B95" s="31" t="str">
        <f>INDEX('Coding Standard'!H:H,MATCH(C95,'Coding Standard'!J:J,0))</f>
        <v>Incident/complaint details</v>
      </c>
      <c r="C95" s="20" t="s">
        <v>1735</v>
      </c>
      <c r="D95" s="20" t="e">
        <f t="shared" si="1"/>
        <v>#N/A</v>
      </c>
      <c r="F95" s="19"/>
      <c r="G95" s="19"/>
      <c r="H95" s="19"/>
      <c r="I95" s="19"/>
      <c r="J95" s="19"/>
    </row>
    <row r="96" spans="1:10" x14ac:dyDescent="0.25">
      <c r="A96" t="str">
        <f>INDEX('Coding Standard'!F:F,MATCH(C96,'Coding Standard'!J:J,0))</f>
        <v>Event codes</v>
      </c>
      <c r="B96" s="31" t="str">
        <f>INDEX('Coding Standard'!H:H,MATCH(C96,'Coding Standard'!J:J,0))</f>
        <v>Incident/complaint details</v>
      </c>
      <c r="C96" s="20" t="s">
        <v>1635</v>
      </c>
      <c r="D96" s="20" t="e">
        <f t="shared" si="1"/>
        <v>#N/A</v>
      </c>
      <c r="F96" s="19"/>
      <c r="G96" s="19"/>
      <c r="H96" s="19"/>
      <c r="I96" s="19"/>
      <c r="J96" s="19"/>
    </row>
    <row r="97" spans="1:10" x14ac:dyDescent="0.25">
      <c r="A97" t="str">
        <f>INDEX('Coding Standard'!F:F,MATCH(C97,'Coding Standard'!J:J,0))</f>
        <v>Event codes</v>
      </c>
      <c r="B97" s="19" t="str">
        <f>INDEX('Coding Standard'!H:H,MATCH(C97,'Coding Standard'!J:J,0))</f>
        <v>Incident/complaint details</v>
      </c>
      <c r="C97" s="20" t="s">
        <v>1655</v>
      </c>
      <c r="D97" s="20" t="e">
        <f t="shared" si="1"/>
        <v>#N/A</v>
      </c>
      <c r="F97" s="19"/>
      <c r="G97" s="19"/>
      <c r="H97" s="19"/>
      <c r="I97" s="19"/>
      <c r="J97" s="19"/>
    </row>
    <row r="98" spans="1:10" x14ac:dyDescent="0.25">
      <c r="A98" t="str">
        <f>INDEX('Coding Standard'!F:F,MATCH(C98,'Coding Standard'!J:J,0))</f>
        <v>Event codes</v>
      </c>
      <c r="B98" s="31" t="str">
        <f>INDEX('Coding Standard'!H:H,MATCH(C98,'Coding Standard'!J:J,0))</f>
        <v>Incident/complaint details</v>
      </c>
      <c r="C98" s="20" t="s">
        <v>1633</v>
      </c>
      <c r="D98" s="20" t="e">
        <f t="shared" si="1"/>
        <v>#N/A</v>
      </c>
      <c r="F98" s="19"/>
      <c r="G98" s="19"/>
      <c r="H98" s="19"/>
      <c r="I98" s="19"/>
      <c r="J98" s="19"/>
    </row>
    <row r="99" spans="1:10" x14ac:dyDescent="0.25">
      <c r="A99" t="e">
        <f>INDEX('Coding Standard'!F:F,MATCH(C99,'Coding Standard'!J:J,0))</f>
        <v>#N/A</v>
      </c>
      <c r="B99" s="31" t="e">
        <f>INDEX('Coding Standard'!H:H,MATCH(C99,'Coding Standard'!J:J,0))</f>
        <v>#N/A</v>
      </c>
      <c r="C99" s="20" t="s">
        <v>2139</v>
      </c>
      <c r="D99" s="20" t="e">
        <f t="shared" si="1"/>
        <v>#N/A</v>
      </c>
      <c r="F99" s="19"/>
      <c r="G99" s="19"/>
      <c r="H99" s="19"/>
      <c r="I99" s="19"/>
      <c r="J99" s="19"/>
    </row>
    <row r="100" spans="1:10" x14ac:dyDescent="0.25">
      <c r="A100" t="str">
        <f>INDEX('Coding Standard'!F:F,MATCH(C100,'Coding Standard'!J:J,0))</f>
        <v>Event codes</v>
      </c>
      <c r="B100" s="19" t="str">
        <f>INDEX('Coding Standard'!H:H,MATCH(C100,'Coding Standard'!J:J,0))</f>
        <v>Incident/complaint details</v>
      </c>
      <c r="C100" s="20" t="s">
        <v>1588</v>
      </c>
      <c r="D100" s="20" t="e">
        <f t="shared" si="1"/>
        <v>#N/A</v>
      </c>
      <c r="F100" s="19"/>
      <c r="G100" s="19"/>
      <c r="H100" s="19"/>
      <c r="I100" s="19"/>
      <c r="J100" s="19"/>
    </row>
    <row r="101" spans="1:10" x14ac:dyDescent="0.25">
      <c r="A101" t="str">
        <f>INDEX('Coding Standard'!F:F,MATCH(C101,'Coding Standard'!J:J,0))</f>
        <v>Outcome based codes</v>
      </c>
      <c r="B101" s="19" t="str">
        <f>INDEX('Coding Standard'!H:H,MATCH(C101,'Coding Standard'!J:J,0))</f>
        <v>Patient safety incident</v>
      </c>
      <c r="C101" s="20" t="s">
        <v>1618</v>
      </c>
      <c r="D101" s="20">
        <f t="shared" si="1"/>
        <v>1</v>
      </c>
      <c r="F101" s="19"/>
      <c r="G101" s="19"/>
      <c r="H101" s="19"/>
      <c r="I101" s="19"/>
      <c r="J101" s="19"/>
    </row>
    <row r="102" spans="1:10" x14ac:dyDescent="0.25">
      <c r="A102" t="str">
        <f>INDEX('Coding Standard'!F:F,MATCH(C102,'Coding Standard'!J:J,0))</f>
        <v>Event codes</v>
      </c>
      <c r="B102" s="31" t="str">
        <f>INDEX('Coding Standard'!H:H,MATCH(C102,'Coding Standard'!J:J,0))</f>
        <v>Incident/complaint details</v>
      </c>
      <c r="C102" s="20" t="s">
        <v>1639</v>
      </c>
      <c r="D102" s="20">
        <f t="shared" si="1"/>
        <v>1</v>
      </c>
      <c r="F102" s="19"/>
      <c r="G102" s="19"/>
      <c r="H102" s="19"/>
      <c r="I102" s="19"/>
      <c r="J102" s="19"/>
    </row>
    <row r="103" spans="1:10" x14ac:dyDescent="0.25">
      <c r="A103" t="str">
        <f>INDEX('Coding Standard'!F:F,MATCH(C103,'Coding Standard'!J:J,0))</f>
        <v>Event codes</v>
      </c>
      <c r="B103" s="31" t="str">
        <f>INDEX('Coding Standard'!H:H,MATCH(C103,'Coding Standard'!J:J,0))</f>
        <v>Incident/complaint details</v>
      </c>
      <c r="C103" s="20" t="s">
        <v>1644</v>
      </c>
      <c r="D103" s="20">
        <f t="shared" si="1"/>
        <v>2</v>
      </c>
      <c r="F103" s="19"/>
      <c r="G103" s="19"/>
      <c r="H103" s="19"/>
      <c r="I103" s="19"/>
      <c r="J103" s="19"/>
    </row>
    <row r="104" spans="1:10" x14ac:dyDescent="0.25">
      <c r="A104" t="str">
        <f>INDEX('Coding Standard'!F:F,MATCH(C104,'Coding Standard'!J:J,0))</f>
        <v>Event codes</v>
      </c>
      <c r="B104" s="31" t="str">
        <f>INDEX('Coding Standard'!H:H,MATCH(C104,'Coding Standard'!J:J,0))</f>
        <v>Incident/complaint details</v>
      </c>
      <c r="C104" s="20" t="s">
        <v>1645</v>
      </c>
      <c r="D104" s="20">
        <f t="shared" si="1"/>
        <v>3</v>
      </c>
      <c r="F104" s="19"/>
      <c r="G104" s="19"/>
      <c r="H104" s="19"/>
      <c r="I104" s="19"/>
      <c r="J104" s="19"/>
    </row>
    <row r="105" spans="1:10" x14ac:dyDescent="0.25">
      <c r="A105" t="str">
        <f>INDEX('Coding Standard'!F:F,MATCH(C105,'Coding Standard'!J:J,0))</f>
        <v>Event codes</v>
      </c>
      <c r="B105" s="31" t="str">
        <f>INDEX('Coding Standard'!H:H,MATCH(C105,'Coding Standard'!J:J,0))</f>
        <v>Incident/complaint details</v>
      </c>
      <c r="C105" s="20" t="s">
        <v>1651</v>
      </c>
      <c r="D105" s="20">
        <f>IF(B105&lt;&gt;B104,1,D104+1)</f>
        <v>4</v>
      </c>
      <c r="F105" s="19"/>
      <c r="G105" s="19"/>
      <c r="H105" s="19"/>
      <c r="I105" s="19"/>
      <c r="J105" s="19"/>
    </row>
    <row r="106" spans="1:10" x14ac:dyDescent="0.25">
      <c r="A106" t="str">
        <f>INDEX('Coding Standard'!F:F,MATCH(C106,'Coding Standard'!J:J,0))</f>
        <v>Event codes</v>
      </c>
      <c r="B106" s="19" t="str">
        <f>INDEX('Coding Standard'!H:H,MATCH(C106,'Coding Standard'!J:J,0))</f>
        <v>Incident/complaint type</v>
      </c>
      <c r="C106" s="20" t="s">
        <v>1620</v>
      </c>
      <c r="D106" s="20">
        <f t="shared" si="1"/>
        <v>1</v>
      </c>
      <c r="F106" s="19"/>
      <c r="G106" s="19"/>
      <c r="H106" s="19"/>
      <c r="I106" s="19"/>
      <c r="J106" s="19"/>
    </row>
    <row r="107" spans="1:10" x14ac:dyDescent="0.25">
      <c r="A107" t="e">
        <f>INDEX('Coding Standard'!F:F,MATCH(C107,'Coding Standard'!J:J,0))</f>
        <v>#N/A</v>
      </c>
      <c r="B107" s="19" t="e">
        <f>INDEX('Coding Standard'!H:H,MATCH(C107,'Coding Standard'!J:J,0))</f>
        <v>#N/A</v>
      </c>
      <c r="C107" s="20" t="s">
        <v>1621</v>
      </c>
      <c r="D107" s="20" t="e">
        <f t="shared" si="1"/>
        <v>#N/A</v>
      </c>
      <c r="F107" s="19"/>
      <c r="G107" s="19"/>
      <c r="H107" s="19"/>
      <c r="I107" s="19"/>
      <c r="J107" s="19"/>
    </row>
    <row r="108" spans="1:10" x14ac:dyDescent="0.25">
      <c r="A108" t="e">
        <f>INDEX('Coding Standard'!F:F,MATCH(C108,'Coding Standard'!J:J,0))</f>
        <v>#N/A</v>
      </c>
      <c r="B108" s="19" t="e">
        <f>INDEX('Coding Standard'!H:H,MATCH(C108,'Coding Standard'!J:J,0))</f>
        <v>#N/A</v>
      </c>
      <c r="C108" s="20" t="s">
        <v>1622</v>
      </c>
      <c r="D108" s="20" t="e">
        <f t="shared" si="1"/>
        <v>#N/A</v>
      </c>
      <c r="F108" s="19"/>
      <c r="G108" s="19"/>
      <c r="H108" s="19"/>
      <c r="I108" s="19"/>
      <c r="J108" s="19"/>
    </row>
    <row r="109" spans="1:10" x14ac:dyDescent="0.25">
      <c r="A109" t="e">
        <f>INDEX('Coding Standard'!F:F,MATCH(C109,'Coding Standard'!J:J,0))</f>
        <v>#N/A</v>
      </c>
      <c r="B109" s="19" t="e">
        <f>INDEX('Coding Standard'!H:H,MATCH(C109,'Coding Standard'!J:J,0))</f>
        <v>#N/A</v>
      </c>
      <c r="C109" s="20" t="s">
        <v>1623</v>
      </c>
      <c r="D109" s="20" t="e">
        <f t="shared" si="1"/>
        <v>#N/A</v>
      </c>
      <c r="F109" s="19"/>
      <c r="G109" s="19"/>
      <c r="H109" s="19"/>
      <c r="I109" s="19"/>
      <c r="J109" s="19"/>
    </row>
    <row r="110" spans="1:10" x14ac:dyDescent="0.25">
      <c r="A110" t="e">
        <f>INDEX('Coding Standard'!F:F,MATCH(C110,'Coding Standard'!J:J,0))</f>
        <v>#N/A</v>
      </c>
      <c r="B110" s="19" t="e">
        <f>INDEX('Coding Standard'!H:H,MATCH(C110,'Coding Standard'!J:J,0))</f>
        <v>#N/A</v>
      </c>
      <c r="C110" s="20" t="s">
        <v>1624</v>
      </c>
      <c r="D110" s="20" t="e">
        <f t="shared" si="1"/>
        <v>#N/A</v>
      </c>
      <c r="F110" s="19"/>
      <c r="G110" s="19"/>
      <c r="H110" s="19"/>
      <c r="I110" s="19"/>
      <c r="J110" s="19"/>
    </row>
    <row r="111" spans="1:10" x14ac:dyDescent="0.25">
      <c r="A111" t="str">
        <f>INDEX('Coding Standard'!F:F,MATCH(C111,'Coding Standard'!J:J,0))</f>
        <v>Event codes</v>
      </c>
      <c r="B111" s="19" t="str">
        <f>INDEX('Coding Standard'!H:H,MATCH(C111,'Coding Standard'!J:J,0))</f>
        <v>Incident/complaint type</v>
      </c>
      <c r="C111" s="20" t="s">
        <v>1625</v>
      </c>
      <c r="D111" s="20" t="e">
        <f t="shared" si="1"/>
        <v>#N/A</v>
      </c>
      <c r="F111" s="19"/>
      <c r="G111" s="19"/>
      <c r="H111" s="19"/>
      <c r="I111" s="19"/>
      <c r="J111" s="19"/>
    </row>
    <row r="112" spans="1:10" x14ac:dyDescent="0.25">
      <c r="A112" t="str">
        <f>INDEX('Coding Standard'!F:F,MATCH(C112,'Coding Standard'!J:J,0))</f>
        <v>Event codes</v>
      </c>
      <c r="B112" s="19" t="str">
        <f>INDEX('Coding Standard'!H:H,MATCH(C112,'Coding Standard'!J:J,0))</f>
        <v>Incident/complaint type</v>
      </c>
      <c r="C112" s="20" t="s">
        <v>1626</v>
      </c>
      <c r="D112" s="20" t="e">
        <f t="shared" si="1"/>
        <v>#N/A</v>
      </c>
      <c r="F112" s="19"/>
      <c r="G112" s="19"/>
      <c r="H112" s="19"/>
      <c r="I112" s="19"/>
      <c r="J112" s="19"/>
    </row>
    <row r="113" spans="1:10" x14ac:dyDescent="0.25">
      <c r="A113" t="e">
        <f>INDEX('Coding Standard'!F:F,MATCH(C113,'Coding Standard'!J:J,0))</f>
        <v>#N/A</v>
      </c>
      <c r="B113" s="19" t="e">
        <f>INDEX('Coding Standard'!H:H,MATCH(C113,'Coding Standard'!J:J,0))</f>
        <v>#N/A</v>
      </c>
      <c r="C113" s="20" t="s">
        <v>1627</v>
      </c>
      <c r="D113" s="20" t="e">
        <f t="shared" si="1"/>
        <v>#N/A</v>
      </c>
      <c r="F113" s="19"/>
      <c r="G113" s="19"/>
      <c r="H113" s="19"/>
      <c r="I113" s="19"/>
      <c r="J113" s="19"/>
    </row>
    <row r="114" spans="1:10" x14ac:dyDescent="0.25">
      <c r="A114" t="e">
        <f>INDEX('Coding Standard'!F:F,MATCH(C114,'Coding Standard'!J:J,0))</f>
        <v>#N/A</v>
      </c>
      <c r="B114" s="19" t="e">
        <f>INDEX('Coding Standard'!H:H,MATCH(C114,'Coding Standard'!J:J,0))</f>
        <v>#N/A</v>
      </c>
      <c r="C114" s="20" t="s">
        <v>1628</v>
      </c>
      <c r="D114" s="20" t="e">
        <f t="shared" si="1"/>
        <v>#N/A</v>
      </c>
      <c r="F114" s="19"/>
      <c r="G114" s="19"/>
      <c r="H114" s="19"/>
      <c r="I114" s="19"/>
      <c r="J114" s="19"/>
    </row>
    <row r="115" spans="1:10" x14ac:dyDescent="0.25">
      <c r="A115" t="e">
        <f>INDEX('Coding Standard'!F:F,MATCH(C115,'Coding Standard'!J:J,0))</f>
        <v>#N/A</v>
      </c>
      <c r="B115" s="19" t="e">
        <f>INDEX('Coding Standard'!H:H,MATCH(C115,'Coding Standard'!J:J,0))</f>
        <v>#N/A</v>
      </c>
      <c r="C115" s="20" t="s">
        <v>1629</v>
      </c>
      <c r="D115" s="20" t="e">
        <f t="shared" si="1"/>
        <v>#N/A</v>
      </c>
      <c r="F115" s="19"/>
      <c r="G115" s="19"/>
      <c r="H115" s="19"/>
      <c r="I115" s="19"/>
      <c r="J115" s="19"/>
    </row>
    <row r="116" spans="1:10" x14ac:dyDescent="0.25">
      <c r="A116" t="e">
        <f>INDEX('Coding Standard'!F:F,MATCH(C116,'Coding Standard'!J:J,0))</f>
        <v>#N/A</v>
      </c>
      <c r="B116" s="19" t="e">
        <f>INDEX('Coding Standard'!H:H,MATCH(C116,'Coding Standard'!J:J,0))</f>
        <v>#N/A</v>
      </c>
      <c r="C116" s="20" t="s">
        <v>1630</v>
      </c>
      <c r="D116" s="20" t="e">
        <f t="shared" si="1"/>
        <v>#N/A</v>
      </c>
      <c r="F116" s="19"/>
      <c r="G116" s="19"/>
      <c r="H116" s="19"/>
      <c r="I116" s="19"/>
      <c r="J116" s="19"/>
    </row>
    <row r="117" spans="1:10" x14ac:dyDescent="0.25">
      <c r="A117" t="e">
        <f>INDEX('Coding Standard'!F:F,MATCH(C117,'Coding Standard'!J:J,0))</f>
        <v>#N/A</v>
      </c>
      <c r="B117" s="19" t="e">
        <f>INDEX('Coding Standard'!H:H,MATCH(C117,'Coding Standard'!J:J,0))</f>
        <v>#N/A</v>
      </c>
      <c r="C117" s="20" t="s">
        <v>1140</v>
      </c>
      <c r="D117" s="20" t="e">
        <f t="shared" si="1"/>
        <v>#N/A</v>
      </c>
      <c r="F117" s="19"/>
      <c r="G117" s="19"/>
      <c r="H117" s="19"/>
      <c r="I117" s="19"/>
      <c r="J117" s="19"/>
    </row>
    <row r="118" spans="1:10" x14ac:dyDescent="0.25">
      <c r="A118" t="str">
        <f>INDEX('Coding Standard'!F:F,MATCH(C118,'Coding Standard'!J:J,0))</f>
        <v>Event codes</v>
      </c>
      <c r="B118" s="19" t="str">
        <f>INDEX('Coding Standard'!H:H,MATCH(C118,'Coding Standard'!J:J,0))</f>
        <v>Medicine details</v>
      </c>
      <c r="C118" s="20" t="s">
        <v>21</v>
      </c>
      <c r="D118" s="20" t="e">
        <f t="shared" si="1"/>
        <v>#N/A</v>
      </c>
      <c r="E118" s="26"/>
      <c r="F118" s="19"/>
      <c r="G118" s="19"/>
      <c r="H118" s="19"/>
      <c r="I118" s="19"/>
      <c r="J118" s="19"/>
    </row>
    <row r="119" spans="1:10" x14ac:dyDescent="0.25">
      <c r="A119" t="str">
        <f>INDEX('Coding Standard'!F:F,MATCH(C119,'Coding Standard'!J:J,0))</f>
        <v>Event codes</v>
      </c>
      <c r="B119" s="19" t="str">
        <f>INDEX('Coding Standard'!H:H,MATCH(C119,'Coding Standard'!J:J,0))</f>
        <v>Medicine details</v>
      </c>
      <c r="C119" s="20" t="s">
        <v>1142</v>
      </c>
      <c r="D119" s="20" t="e">
        <f t="shared" si="1"/>
        <v>#N/A</v>
      </c>
      <c r="E119" s="26"/>
      <c r="F119" s="19"/>
      <c r="G119" s="19"/>
      <c r="H119" s="19"/>
      <c r="I119" s="19"/>
      <c r="J119" s="19"/>
    </row>
    <row r="120" spans="1:10" x14ac:dyDescent="0.25">
      <c r="A120" t="str">
        <f>INDEX('Coding Standard'!F:F,MATCH(C120,'Coding Standard'!J:J,0))</f>
        <v>Event codes</v>
      </c>
      <c r="B120" s="19" t="str">
        <f>INDEX('Coding Standard'!H:H,MATCH(C120,'Coding Standard'!J:J,0))</f>
        <v>Medicine details</v>
      </c>
      <c r="C120" s="20" t="s">
        <v>23</v>
      </c>
      <c r="D120" s="20" t="e">
        <f t="shared" si="1"/>
        <v>#N/A</v>
      </c>
      <c r="E120" s="18"/>
      <c r="F120" s="19"/>
      <c r="G120" s="19"/>
      <c r="H120" s="19"/>
      <c r="I120" s="19"/>
      <c r="J120" s="19"/>
    </row>
    <row r="121" spans="1:10" x14ac:dyDescent="0.25">
      <c r="A121" t="e">
        <f>INDEX('Coding Standard'!F:F,MATCH(C121,'Coding Standard'!J:J,0))</f>
        <v>#N/A</v>
      </c>
      <c r="B121" s="19" t="e">
        <f>INDEX('Coding Standard'!H:H,MATCH(C121,'Coding Standard'!J:J,0))</f>
        <v>#N/A</v>
      </c>
      <c r="C121" s="20" t="s">
        <v>25</v>
      </c>
      <c r="D121" s="20" t="e">
        <f t="shared" si="1"/>
        <v>#N/A</v>
      </c>
      <c r="F121" s="19"/>
      <c r="G121" s="19"/>
      <c r="H121" s="19"/>
      <c r="I121" s="19"/>
      <c r="J121" s="19"/>
    </row>
    <row r="122" spans="1:10" x14ac:dyDescent="0.25">
      <c r="A122" t="str">
        <f>INDEX('Coding Standard'!F:F,MATCH(C122,'Coding Standard'!J:J,0))</f>
        <v>Event codes</v>
      </c>
      <c r="B122" s="19" t="str">
        <f>INDEX('Coding Standard'!H:H,MATCH(C122,'Coding Standard'!J:J,0))</f>
        <v>Medicine details</v>
      </c>
      <c r="C122" s="20" t="s">
        <v>26</v>
      </c>
      <c r="D122" s="20" t="e">
        <f t="shared" si="1"/>
        <v>#N/A</v>
      </c>
      <c r="F122" s="19"/>
      <c r="G122" s="19"/>
      <c r="H122" s="19"/>
      <c r="I122" s="19"/>
      <c r="J122" s="19"/>
    </row>
    <row r="123" spans="1:10" x14ac:dyDescent="0.25">
      <c r="A123" t="str">
        <f>INDEX('Coding Standard'!F:F,MATCH(C123,'Coding Standard'!J:J,0))</f>
        <v>Event codes</v>
      </c>
      <c r="B123" s="19" t="str">
        <f>INDEX('Coding Standard'!H:H,MATCH(C123,'Coding Standard'!J:J,0))</f>
        <v>Medicine details</v>
      </c>
      <c r="C123" s="20" t="s">
        <v>1662</v>
      </c>
      <c r="D123" s="20" t="e">
        <f t="shared" si="1"/>
        <v>#N/A</v>
      </c>
      <c r="F123" s="19"/>
      <c r="G123" s="19"/>
      <c r="H123" s="19"/>
      <c r="I123" s="19"/>
      <c r="J123" s="19"/>
    </row>
    <row r="124" spans="1:10" x14ac:dyDescent="0.25">
      <c r="A124" t="str">
        <f>INDEX('Coding Standard'!F:F,MATCH(C124,'Coding Standard'!J:J,0))</f>
        <v>Event codes</v>
      </c>
      <c r="B124" s="19" t="str">
        <f>INDEX('Coding Standard'!H:H,MATCH(C124,'Coding Standard'!J:J,0))</f>
        <v>Medicine details</v>
      </c>
      <c r="C124" s="20" t="s">
        <v>1660</v>
      </c>
      <c r="D124" s="20" t="e">
        <f t="shared" si="1"/>
        <v>#N/A</v>
      </c>
      <c r="F124" s="19"/>
      <c r="G124" s="19"/>
      <c r="H124" s="19"/>
      <c r="I124" s="19"/>
      <c r="J124" s="19"/>
    </row>
    <row r="125" spans="1:10" x14ac:dyDescent="0.25">
      <c r="A125" t="e">
        <f>INDEX('Coding Standard'!F:F,MATCH(C125,'Coding Standard'!J:J,0))</f>
        <v>#N/A</v>
      </c>
      <c r="B125" s="19" t="e">
        <f>INDEX('Coding Standard'!H:H,MATCH(C125,'Coding Standard'!J:J,0))</f>
        <v>#N/A</v>
      </c>
      <c r="C125" s="20" t="s">
        <v>28</v>
      </c>
      <c r="D125" s="20" t="e">
        <f t="shared" ref="D125:D144" si="2">IF(B125&lt;&gt;B124,1,D124+1)</f>
        <v>#N/A</v>
      </c>
      <c r="F125" s="19"/>
      <c r="G125" s="19"/>
      <c r="H125" s="19"/>
      <c r="I125" s="19"/>
      <c r="J125" s="19"/>
    </row>
    <row r="126" spans="1:10" x14ac:dyDescent="0.25">
      <c r="A126" t="str">
        <f>INDEX('Coding Standard'!F:F,MATCH(C126,'Coding Standard'!J:J,0))</f>
        <v>Event codes</v>
      </c>
      <c r="B126" s="19" t="str">
        <f>INDEX('Coding Standard'!H:H,MATCH(C126,'Coding Standard'!J:J,0))</f>
        <v>Medicine details</v>
      </c>
      <c r="C126" s="20" t="s">
        <v>1664</v>
      </c>
      <c r="D126" s="20" t="e">
        <f t="shared" si="2"/>
        <v>#N/A</v>
      </c>
      <c r="F126" s="19"/>
      <c r="G126" s="19"/>
      <c r="H126" s="19"/>
      <c r="I126" s="19"/>
      <c r="J126" s="19"/>
    </row>
    <row r="127" spans="1:10" x14ac:dyDescent="0.25">
      <c r="A127" t="e">
        <f>INDEX('Coding Standard'!F:F,MATCH(C127,'Coding Standard'!J:J,0))</f>
        <v>#N/A</v>
      </c>
      <c r="B127" s="19" t="e">
        <f>INDEX('Coding Standard'!H:H,MATCH(C127,'Coding Standard'!J:J,0))</f>
        <v>#N/A</v>
      </c>
      <c r="C127" s="20" t="s">
        <v>1665</v>
      </c>
      <c r="D127" s="20" t="e">
        <f t="shared" si="2"/>
        <v>#N/A</v>
      </c>
      <c r="F127" s="19"/>
      <c r="G127" s="19"/>
      <c r="H127" s="19"/>
      <c r="I127" s="19"/>
      <c r="J127" s="19"/>
    </row>
    <row r="128" spans="1:10" x14ac:dyDescent="0.25">
      <c r="A128" t="str">
        <f>INDEX('Coding Standard'!F:F,MATCH(C128,'Coding Standard'!J:J,0))</f>
        <v>Event codes</v>
      </c>
      <c r="B128" s="19" t="str">
        <f>INDEX('Coding Standard'!H:H,MATCH(C128,'Coding Standard'!J:J,0))</f>
        <v>Medicine details</v>
      </c>
      <c r="C128" s="20" t="s">
        <v>1663</v>
      </c>
      <c r="D128" s="20" t="e">
        <f t="shared" si="2"/>
        <v>#N/A</v>
      </c>
      <c r="F128" s="19"/>
      <c r="G128" s="19"/>
      <c r="H128" s="19"/>
      <c r="I128" s="19"/>
      <c r="J128" s="19"/>
    </row>
    <row r="129" spans="1:10" x14ac:dyDescent="0.25">
      <c r="A129" t="str">
        <f>INDEX('Coding Standard'!F:F,MATCH(C129,'Coding Standard'!J:J,0))</f>
        <v>Event codes</v>
      </c>
      <c r="B129" s="19" t="str">
        <f>INDEX('Coding Standard'!H:H,MATCH(C129,'Coding Standard'!J:J,0))</f>
        <v>Medicine details</v>
      </c>
      <c r="C129" s="20" t="s">
        <v>1666</v>
      </c>
      <c r="D129" s="20" t="e">
        <f t="shared" si="2"/>
        <v>#N/A</v>
      </c>
      <c r="E129" s="18"/>
      <c r="F129" s="19"/>
      <c r="G129" s="19"/>
      <c r="H129" s="19"/>
      <c r="I129" s="19"/>
      <c r="J129" s="19"/>
    </row>
    <row r="130" spans="1:10" x14ac:dyDescent="0.25">
      <c r="A130" t="str">
        <f>INDEX('Coding Standard'!F:F,MATCH(C130,'Coding Standard'!J:J,0))</f>
        <v>Event codes</v>
      </c>
      <c r="B130" s="19" t="str">
        <f>INDEX('Coding Standard'!H:H,MATCH(C130,'Coding Standard'!J:J,0))</f>
        <v>Medicine details</v>
      </c>
      <c r="C130" s="20" t="s">
        <v>1667</v>
      </c>
      <c r="D130" s="20" t="e">
        <f t="shared" si="2"/>
        <v>#N/A</v>
      </c>
      <c r="F130" s="19"/>
      <c r="G130" s="19"/>
      <c r="H130" s="19"/>
      <c r="I130" s="19"/>
      <c r="J130" s="19"/>
    </row>
    <row r="131" spans="1:10" x14ac:dyDescent="0.25">
      <c r="A131" t="str">
        <f>INDEX('Coding Standard'!F:F,MATCH(C131,'Coding Standard'!J:J,0))</f>
        <v>Event codes</v>
      </c>
      <c r="B131" s="19" t="str">
        <f>INDEX('Coding Standard'!H:H,MATCH(C131,'Coding Standard'!J:J,0))</f>
        <v>Medicine details</v>
      </c>
      <c r="C131" s="20" t="s">
        <v>33</v>
      </c>
      <c r="D131" s="20" t="e">
        <f t="shared" si="2"/>
        <v>#N/A</v>
      </c>
      <c r="F131" s="19"/>
      <c r="G131" s="19"/>
      <c r="H131" s="19"/>
      <c r="I131" s="19"/>
      <c r="J131" s="19"/>
    </row>
    <row r="132" spans="1:10" x14ac:dyDescent="0.25">
      <c r="A132" t="str">
        <f>INDEX('Coding Standard'!F:F,MATCH(C132,'Coding Standard'!J:J,0))</f>
        <v>Demographic codes</v>
      </c>
      <c r="B132" s="19" t="str">
        <f>INDEX('Coding Standard'!H:H,MATCH(C132,'Coding Standard'!J:J,0))</f>
        <v>Service details</v>
      </c>
      <c r="C132" s="20" t="s">
        <v>34</v>
      </c>
      <c r="D132" s="20">
        <f t="shared" si="2"/>
        <v>1</v>
      </c>
      <c r="F132" s="19"/>
      <c r="G132" s="19"/>
      <c r="H132" s="19"/>
      <c r="I132" s="19"/>
      <c r="J132" s="19"/>
    </row>
    <row r="133" spans="1:10" x14ac:dyDescent="0.25">
      <c r="A133" t="str">
        <f>INDEX('Coding Standard'!F:F,MATCH(C133,'Coding Standard'!J:J,0))</f>
        <v>Event codes</v>
      </c>
      <c r="B133" s="19" t="str">
        <f>INDEX('Coding Standard'!H:H,MATCH(C133,'Coding Standard'!J:J,0))</f>
        <v>Medicine details</v>
      </c>
      <c r="C133" s="20" t="s">
        <v>1668</v>
      </c>
      <c r="D133" s="20">
        <f t="shared" si="2"/>
        <v>1</v>
      </c>
      <c r="F133" s="19"/>
      <c r="G133" s="19"/>
      <c r="H133" s="19"/>
      <c r="I133" s="19"/>
      <c r="J133" s="19"/>
    </row>
    <row r="134" spans="1:10" x14ac:dyDescent="0.25">
      <c r="A134" t="str">
        <f>INDEX('Coding Standard'!F:F,MATCH(C134,'Coding Standard'!J:J,0))</f>
        <v>Event codes</v>
      </c>
      <c r="B134" s="31" t="str">
        <f>INDEX('Coding Standard'!H:H,MATCH(C134,'Coding Standard'!J:J,0))</f>
        <v>Medicine details</v>
      </c>
      <c r="C134" s="20" t="s">
        <v>1687</v>
      </c>
      <c r="D134" s="20">
        <f t="shared" si="2"/>
        <v>2</v>
      </c>
      <c r="F134" s="19"/>
      <c r="G134" s="19"/>
      <c r="H134" s="19"/>
      <c r="I134" s="19"/>
      <c r="J134" s="19"/>
    </row>
    <row r="135" spans="1:10" x14ac:dyDescent="0.25">
      <c r="A135" t="str">
        <f>INDEX('Coding Standard'!F:F,MATCH(C135,'Coding Standard'!J:J,0))</f>
        <v>Event codes</v>
      </c>
      <c r="B135" s="19" t="str">
        <f>INDEX('Coding Standard'!H:H,MATCH(C135,'Coding Standard'!J:J,0))</f>
        <v>Medicine details</v>
      </c>
      <c r="C135" s="20" t="s">
        <v>1673</v>
      </c>
      <c r="D135" s="20">
        <f t="shared" si="2"/>
        <v>3</v>
      </c>
      <c r="F135" s="19"/>
      <c r="G135" s="19"/>
      <c r="H135" s="19"/>
      <c r="I135" s="19"/>
      <c r="J135" s="19"/>
    </row>
    <row r="136" spans="1:10" x14ac:dyDescent="0.25">
      <c r="A136" t="str">
        <f>INDEX('Coding Standard'!F:F,MATCH(C136,'Coding Standard'!J:J,0))</f>
        <v>Event codes</v>
      </c>
      <c r="B136" s="19" t="str">
        <f>INDEX('Coding Standard'!H:H,MATCH(C136,'Coding Standard'!J:J,0))</f>
        <v>Device details</v>
      </c>
      <c r="C136" s="20" t="s">
        <v>2150</v>
      </c>
      <c r="D136" s="20">
        <f t="shared" si="2"/>
        <v>1</v>
      </c>
      <c r="F136" s="19"/>
      <c r="G136" s="19"/>
      <c r="H136" s="19"/>
      <c r="I136" s="19"/>
      <c r="J136" s="19"/>
    </row>
    <row r="137" spans="1:10" x14ac:dyDescent="0.25">
      <c r="A137" t="str">
        <f>INDEX('Coding Standard'!F:F,MATCH(C137,'Coding Standard'!J:J,0))</f>
        <v>Event codes</v>
      </c>
      <c r="B137" s="19" t="str">
        <f>INDEX('Coding Standard'!H:H,MATCH(C137,'Coding Standard'!J:J,0))</f>
        <v>Device details</v>
      </c>
      <c r="C137" s="20" t="s">
        <v>1674</v>
      </c>
      <c r="D137" s="20">
        <f t="shared" si="2"/>
        <v>2</v>
      </c>
      <c r="F137" s="19"/>
      <c r="G137" s="19"/>
      <c r="H137" s="19"/>
      <c r="I137" s="19"/>
      <c r="J137" s="19"/>
    </row>
    <row r="138" spans="1:10" x14ac:dyDescent="0.25">
      <c r="A138" t="str">
        <f>INDEX('Coding Standard'!F:F,MATCH(C138,'Coding Standard'!J:J,0))</f>
        <v>Event codes</v>
      </c>
      <c r="B138" s="19" t="str">
        <f>INDEX('Coding Standard'!H:H,MATCH(C138,'Coding Standard'!J:J,0))</f>
        <v>Device details</v>
      </c>
      <c r="C138" s="20" t="s">
        <v>38</v>
      </c>
      <c r="D138" s="20">
        <f t="shared" si="2"/>
        <v>3</v>
      </c>
      <c r="F138" s="19"/>
      <c r="G138" s="19"/>
      <c r="H138" s="19"/>
      <c r="I138" s="19"/>
      <c r="J138" s="19"/>
    </row>
    <row r="139" spans="1:10" x14ac:dyDescent="0.25">
      <c r="A139" t="str">
        <f>INDEX('Coding Standard'!F:F,MATCH(C139,'Coding Standard'!J:J,0))</f>
        <v>Event codes</v>
      </c>
      <c r="B139" s="19" t="str">
        <f>INDEX('Coding Standard'!H:H,MATCH(C139,'Coding Standard'!J:J,0))</f>
        <v>Device details</v>
      </c>
      <c r="C139" s="20" t="s">
        <v>39</v>
      </c>
      <c r="D139" s="20">
        <f t="shared" si="2"/>
        <v>4</v>
      </c>
      <c r="F139" s="19"/>
      <c r="G139" s="19"/>
      <c r="H139" s="19"/>
      <c r="I139" s="19"/>
      <c r="J139" s="19"/>
    </row>
    <row r="140" spans="1:10" x14ac:dyDescent="0.25">
      <c r="A140" t="str">
        <f>INDEX('Coding Standard'!F:F,MATCH(C140,'Coding Standard'!J:J,0))</f>
        <v>Event codes</v>
      </c>
      <c r="B140" s="19" t="str">
        <f>INDEX('Coding Standard'!H:H,MATCH(C140,'Coding Standard'!J:J,0))</f>
        <v>Device details</v>
      </c>
      <c r="C140" s="20" t="s">
        <v>40</v>
      </c>
      <c r="D140" s="20">
        <f t="shared" si="2"/>
        <v>5</v>
      </c>
      <c r="F140" s="19"/>
      <c r="G140" s="19"/>
      <c r="H140" s="19"/>
      <c r="I140" s="19"/>
      <c r="J140" s="19"/>
    </row>
    <row r="141" spans="1:10" x14ac:dyDescent="0.25">
      <c r="A141" t="str">
        <f>INDEX('Coding Standard'!F:F,MATCH(C141,'Coding Standard'!J:J,0))</f>
        <v>Event codes</v>
      </c>
      <c r="B141" s="19" t="str">
        <f>INDEX('Coding Standard'!H:H,MATCH(C141,'Coding Standard'!J:J,0))</f>
        <v>Device details</v>
      </c>
      <c r="C141" s="20" t="s">
        <v>1675</v>
      </c>
      <c r="D141" s="20">
        <f t="shared" si="2"/>
        <v>6</v>
      </c>
      <c r="F141" s="19"/>
      <c r="G141" s="19"/>
      <c r="H141" s="19"/>
      <c r="I141" s="19"/>
      <c r="J141" s="19"/>
    </row>
    <row r="142" spans="1:10" x14ac:dyDescent="0.25">
      <c r="A142" t="e">
        <f>INDEX('Coding Standard'!F:F,MATCH(C142,'Coding Standard'!J:J,0))</f>
        <v>#N/A</v>
      </c>
      <c r="B142" s="19" t="e">
        <f>INDEX('Coding Standard'!H:H,MATCH(C142,'Coding Standard'!J:J,0))</f>
        <v>#N/A</v>
      </c>
      <c r="C142" s="20" t="s">
        <v>1676</v>
      </c>
      <c r="D142" s="20" t="e">
        <f t="shared" si="2"/>
        <v>#N/A</v>
      </c>
      <c r="F142" s="19"/>
      <c r="G142" s="19"/>
      <c r="H142" s="19"/>
      <c r="I142" s="19"/>
      <c r="J142" s="19"/>
    </row>
    <row r="143" spans="1:10" x14ac:dyDescent="0.25">
      <c r="A143" t="str">
        <f>INDEX('Coding Standard'!F:F,MATCH(C143,'Coding Standard'!J:J,0))</f>
        <v>Event codes</v>
      </c>
      <c r="B143" s="19" t="str">
        <f>INDEX('Coding Standard'!H:H,MATCH(C143,'Coding Standard'!J:J,0))</f>
        <v>Device details</v>
      </c>
      <c r="C143" s="20" t="s">
        <v>1677</v>
      </c>
      <c r="D143" s="20" t="e">
        <f t="shared" si="2"/>
        <v>#N/A</v>
      </c>
      <c r="F143" s="19"/>
      <c r="G143" s="19"/>
      <c r="H143" s="19"/>
      <c r="I143" s="19"/>
      <c r="J143" s="19"/>
    </row>
    <row r="144" spans="1:10" x14ac:dyDescent="0.25">
      <c r="A144" t="str">
        <f>INDEX('Coding Standard'!F:F,MATCH(C144,'Coding Standard'!J:J,0))</f>
        <v>Event codes</v>
      </c>
      <c r="B144" s="19" t="str">
        <f>INDEX('Coding Standard'!H:H,MATCH(C144,'Coding Standard'!J:J,0))</f>
        <v>Device details</v>
      </c>
      <c r="C144" s="20" t="s">
        <v>1678</v>
      </c>
      <c r="D144" s="20" t="e">
        <f t="shared" si="2"/>
        <v>#N/A</v>
      </c>
      <c r="F144" s="19"/>
      <c r="G144" s="19"/>
      <c r="H144" s="19"/>
      <c r="I144" s="19"/>
      <c r="J144" s="19"/>
    </row>
    <row r="145" spans="1:10" x14ac:dyDescent="0.25">
      <c r="A145" t="str">
        <f>INDEX('Coding Standard'!F:F,MATCH(C145,'Coding Standard'!J:J,0))</f>
        <v>Event codes</v>
      </c>
      <c r="B145" s="19" t="str">
        <f>INDEX('Coding Standard'!H:H,MATCH(C145,'Coding Standard'!J:J,0))</f>
        <v>Device details</v>
      </c>
      <c r="C145" s="20" t="s">
        <v>44</v>
      </c>
      <c r="D145" s="20" t="e">
        <f t="shared" ref="D145:D160" si="3">IF(B145&lt;&gt;B144,1,D144+1)</f>
        <v>#N/A</v>
      </c>
      <c r="F145" s="19"/>
      <c r="G145" s="19"/>
      <c r="H145" s="19"/>
      <c r="I145" s="19"/>
      <c r="J145" s="19"/>
    </row>
    <row r="146" spans="1:10" x14ac:dyDescent="0.25">
      <c r="A146" t="str">
        <f>INDEX('Coding Standard'!F:F,MATCH(C146,'Coding Standard'!J:J,0))</f>
        <v>Outcome based codes</v>
      </c>
      <c r="B146" s="19" t="str">
        <f>INDEX('Coding Standard'!H:H,MATCH(C146,'Coding Standard'!J:J,0))</f>
        <v>Faulty medicinal product or medical device</v>
      </c>
      <c r="C146" s="20" t="s">
        <v>45</v>
      </c>
      <c r="D146" s="20">
        <f t="shared" si="3"/>
        <v>1</v>
      </c>
      <c r="F146" s="19"/>
      <c r="G146" s="19"/>
      <c r="H146" s="19"/>
      <c r="I146" s="19"/>
      <c r="J146" s="19"/>
    </row>
    <row r="147" spans="1:10" x14ac:dyDescent="0.25">
      <c r="A147" t="e">
        <f>INDEX('Coding Standard'!F:F,MATCH(C147,'Coding Standard'!J:J,0))</f>
        <v>#N/A</v>
      </c>
      <c r="B147" s="31" t="e">
        <f>INDEX('Coding Standard'!H:H,MATCH(C147,'Coding Standard'!J:J,0))</f>
        <v>#N/A</v>
      </c>
      <c r="C147" s="20" t="s">
        <v>1679</v>
      </c>
      <c r="D147" s="20" t="e">
        <f t="shared" si="3"/>
        <v>#N/A</v>
      </c>
      <c r="F147" s="19"/>
      <c r="G147" s="19"/>
      <c r="H147" s="19"/>
      <c r="I147" s="19"/>
      <c r="J147" s="19"/>
    </row>
    <row r="148" spans="1:10" x14ac:dyDescent="0.25">
      <c r="A148" t="str">
        <f>INDEX('Coding Standard'!F:F,MATCH(C148,'Coding Standard'!J:J,0))</f>
        <v>Process based codes</v>
      </c>
      <c r="B148" s="19" t="str">
        <f>INDEX('Coding Standard'!H:H,MATCH(C148,'Coding Standard'!J:J,0))</f>
        <v>Service implementation / change control</v>
      </c>
      <c r="C148" s="20" t="s">
        <v>1149</v>
      </c>
      <c r="D148" s="20" t="e">
        <f t="shared" si="3"/>
        <v>#N/A</v>
      </c>
      <c r="F148" s="19"/>
      <c r="G148" s="19"/>
      <c r="H148" s="19"/>
      <c r="I148" s="19"/>
      <c r="J148" s="19"/>
    </row>
    <row r="149" spans="1:10" x14ac:dyDescent="0.25">
      <c r="A149" t="str">
        <f>INDEX('Coding Standard'!F:F,MATCH(C149,'Coding Standard'!J:J,0))</f>
        <v>Process based codes</v>
      </c>
      <c r="B149" s="19" t="str">
        <f>INDEX('Coding Standard'!H:H,MATCH(C149,'Coding Standard'!J:J,0))</f>
        <v>Service implementation / change control</v>
      </c>
      <c r="C149" s="20" t="s">
        <v>1150</v>
      </c>
      <c r="D149" s="20" t="e">
        <f t="shared" si="3"/>
        <v>#N/A</v>
      </c>
      <c r="F149" s="19"/>
      <c r="G149" s="19"/>
      <c r="H149" s="19"/>
      <c r="I149" s="19"/>
      <c r="J149" s="19"/>
    </row>
    <row r="150" spans="1:10" x14ac:dyDescent="0.25">
      <c r="A150" t="str">
        <f>INDEX('Coding Standard'!F:F,MATCH(C150,'Coding Standard'!J:J,0))</f>
        <v>Process based codes</v>
      </c>
      <c r="B150" s="19" t="str">
        <f>INDEX('Coding Standard'!H:H,MATCH(C150,'Coding Standard'!J:J,0))</f>
        <v>Service implementation / change control</v>
      </c>
      <c r="C150" s="20" t="s">
        <v>1495</v>
      </c>
      <c r="D150" s="20" t="e">
        <f t="shared" si="3"/>
        <v>#N/A</v>
      </c>
      <c r="F150" s="19"/>
      <c r="G150" s="19"/>
      <c r="H150" s="19"/>
      <c r="I150" s="19"/>
      <c r="J150" s="19"/>
    </row>
    <row r="151" spans="1:10" x14ac:dyDescent="0.25">
      <c r="A151" t="str">
        <f>INDEX('Coding Standard'!F:F,MATCH(C151,'Coding Standard'!J:J,0))</f>
        <v>Process based codes</v>
      </c>
      <c r="B151" s="19" t="str">
        <f>INDEX('Coding Standard'!H:H,MATCH(C151,'Coding Standard'!J:J,0))</f>
        <v>Service implementation / change control</v>
      </c>
      <c r="C151" s="20" t="s">
        <v>1152</v>
      </c>
      <c r="D151" s="20" t="e">
        <f t="shared" si="3"/>
        <v>#N/A</v>
      </c>
      <c r="F151" s="19"/>
      <c r="G151" s="19"/>
      <c r="H151" s="19"/>
      <c r="I151" s="19"/>
      <c r="J151" s="19"/>
    </row>
    <row r="152" spans="1:10" x14ac:dyDescent="0.25">
      <c r="A152" t="str">
        <f>INDEX('Coding Standard'!F:F,MATCH(C152,'Coding Standard'!J:J,0))</f>
        <v>Process based codes</v>
      </c>
      <c r="B152" s="19" t="str">
        <f>INDEX('Coding Standard'!H:H,MATCH(C152,'Coding Standard'!J:J,0))</f>
        <v>Service implementation / change control</v>
      </c>
      <c r="C152" s="20" t="s">
        <v>1153</v>
      </c>
      <c r="D152" s="20" t="e">
        <f t="shared" si="3"/>
        <v>#N/A</v>
      </c>
      <c r="F152" s="19"/>
      <c r="G152" s="19"/>
      <c r="H152" s="19"/>
      <c r="I152" s="19"/>
      <c r="J152" s="19"/>
    </row>
    <row r="153" spans="1:10" x14ac:dyDescent="0.25">
      <c r="A153" t="str">
        <f>INDEX('Coding Standard'!F:F,MATCH(C153,'Coding Standard'!J:J,0))</f>
        <v>Process based codes</v>
      </c>
      <c r="B153" s="19" t="str">
        <f>INDEX('Coding Standard'!H:H,MATCH(C153,'Coding Standard'!J:J,0))</f>
        <v>Service implementation / change control</v>
      </c>
      <c r="C153" s="20" t="s">
        <v>1496</v>
      </c>
      <c r="D153" s="20" t="e">
        <f t="shared" si="3"/>
        <v>#N/A</v>
      </c>
      <c r="F153" s="19"/>
      <c r="G153" s="19"/>
      <c r="H153" s="19"/>
      <c r="I153" s="19"/>
      <c r="J153" s="19"/>
    </row>
    <row r="154" spans="1:10" x14ac:dyDescent="0.25">
      <c r="A154" t="str">
        <f>INDEX('Coding Standard'!F:F,MATCH(C154,'Coding Standard'!J:J,0))</f>
        <v>Process based codes</v>
      </c>
      <c r="B154" s="19" t="str">
        <f>INDEX('Coding Standard'!H:H,MATCH(C154,'Coding Standard'!J:J,0))</f>
        <v>Service implementation / change control</v>
      </c>
      <c r="C154" s="20" t="s">
        <v>1497</v>
      </c>
      <c r="D154" s="20" t="e">
        <f t="shared" si="3"/>
        <v>#N/A</v>
      </c>
      <c r="F154" s="19"/>
      <c r="G154" s="19"/>
      <c r="H154" s="19"/>
      <c r="I154" s="19"/>
      <c r="J154" s="19"/>
    </row>
    <row r="155" spans="1:10" x14ac:dyDescent="0.25">
      <c r="A155" t="str">
        <f>INDEX('Coding Standard'!F:F,MATCH(C155,'Coding Standard'!J:J,0))</f>
        <v>Process based codes</v>
      </c>
      <c r="B155" s="19" t="str">
        <f>INDEX('Coding Standard'!H:H,MATCH(C155,'Coding Standard'!J:J,0))</f>
        <v>Service implementation / change control</v>
      </c>
      <c r="C155" s="20" t="s">
        <v>1498</v>
      </c>
      <c r="D155" s="20" t="e">
        <f t="shared" si="3"/>
        <v>#N/A</v>
      </c>
      <c r="F155" s="19"/>
      <c r="G155" s="19"/>
      <c r="H155" s="19"/>
      <c r="I155" s="19"/>
      <c r="J155" s="19"/>
    </row>
    <row r="156" spans="1:10" x14ac:dyDescent="0.25">
      <c r="A156" t="str">
        <f>INDEX('Coding Standard'!F:F,MATCH(C156,'Coding Standard'!J:J,0))</f>
        <v>Process based codes</v>
      </c>
      <c r="B156" s="19" t="str">
        <f>INDEX('Coding Standard'!H:H,MATCH(C156,'Coding Standard'!J:J,0))</f>
        <v>Service implementation / change control</v>
      </c>
      <c r="C156" s="20" t="s">
        <v>1499</v>
      </c>
      <c r="D156" s="20" t="e">
        <f t="shared" si="3"/>
        <v>#N/A</v>
      </c>
      <c r="F156" s="19"/>
      <c r="G156" s="19"/>
      <c r="H156" s="19"/>
      <c r="I156" s="19"/>
      <c r="J156" s="19"/>
    </row>
    <row r="157" spans="1:10" x14ac:dyDescent="0.25">
      <c r="A157" t="str">
        <f>INDEX('Coding Standard'!F:F,MATCH(C157,'Coding Standard'!J:J,0))</f>
        <v>Process based codes</v>
      </c>
      <c r="B157" s="19" t="str">
        <f>INDEX('Coding Standard'!H:H,MATCH(C157,'Coding Standard'!J:J,0))</f>
        <v>Service implementation / change control</v>
      </c>
      <c r="C157" s="20" t="s">
        <v>1500</v>
      </c>
      <c r="D157" s="20" t="e">
        <f t="shared" si="3"/>
        <v>#N/A</v>
      </c>
      <c r="F157" s="19"/>
      <c r="G157" s="19"/>
      <c r="H157" s="19"/>
      <c r="I157" s="19"/>
      <c r="J157" s="19"/>
    </row>
    <row r="158" spans="1:10" x14ac:dyDescent="0.25">
      <c r="A158" t="str">
        <f>INDEX('Coding Standard'!F:F,MATCH(C158,'Coding Standard'!J:J,0))</f>
        <v>Process based codes</v>
      </c>
      <c r="B158" s="19" t="str">
        <f>INDEX('Coding Standard'!H:H,MATCH(C158,'Coding Standard'!J:J,0))</f>
        <v>Service implementation / change control</v>
      </c>
      <c r="C158" s="20" t="s">
        <v>1696</v>
      </c>
      <c r="D158" s="20" t="e">
        <f t="shared" si="3"/>
        <v>#N/A</v>
      </c>
      <c r="F158" s="19"/>
      <c r="G158" s="19"/>
      <c r="H158" s="19"/>
      <c r="I158" s="19"/>
      <c r="J158" s="19"/>
    </row>
    <row r="159" spans="1:10" x14ac:dyDescent="0.25">
      <c r="A159" t="str">
        <f>INDEX('Coding Standard'!F:F,MATCH(C159,'Coding Standard'!J:J,0))</f>
        <v>Process based codes</v>
      </c>
      <c r="B159" s="19" t="str">
        <f>INDEX('Coding Standard'!H:H,MATCH(C159,'Coding Standard'!J:J,0))</f>
        <v>Patient registration and patient services</v>
      </c>
      <c r="C159" s="20" t="s">
        <v>1502</v>
      </c>
      <c r="D159" s="20">
        <f t="shared" si="3"/>
        <v>1</v>
      </c>
      <c r="F159" s="19"/>
      <c r="G159" s="19"/>
      <c r="H159" s="19"/>
      <c r="I159" s="19"/>
      <c r="J159" s="19"/>
    </row>
    <row r="160" spans="1:10" x14ac:dyDescent="0.25">
      <c r="A160" t="str">
        <f>INDEX('Coding Standard'!F:F,MATCH(C160,'Coding Standard'!J:J,0))</f>
        <v>Process based codes</v>
      </c>
      <c r="B160" s="19" t="str">
        <f>INDEX('Coding Standard'!H:H,MATCH(C160,'Coding Standard'!J:J,0))</f>
        <v>Patient registration and patient services</v>
      </c>
      <c r="C160" s="20" t="s">
        <v>1165</v>
      </c>
      <c r="D160" s="20">
        <f t="shared" si="3"/>
        <v>2</v>
      </c>
      <c r="F160" s="19"/>
      <c r="G160" s="19"/>
      <c r="H160" s="19"/>
      <c r="I160" s="19"/>
      <c r="J160" s="19"/>
    </row>
    <row r="161" spans="1:10" x14ac:dyDescent="0.25">
      <c r="A161" t="str">
        <f>INDEX('Coding Standard'!F:F,MATCH(C161,'Coding Standard'!J:J,0))</f>
        <v>Process based codes</v>
      </c>
      <c r="B161" s="19" t="str">
        <f>INDEX('Coding Standard'!H:H,MATCH(C161,'Coding Standard'!J:J,0))</f>
        <v>Patient registration and patient services</v>
      </c>
      <c r="C161" s="20" t="s">
        <v>1166</v>
      </c>
      <c r="D161" s="20">
        <f t="shared" ref="D161:D193" si="4">IF(B161&lt;&gt;B160,1,D160+1)</f>
        <v>3</v>
      </c>
      <c r="F161" s="19"/>
      <c r="G161" s="19"/>
      <c r="H161" s="19"/>
      <c r="I161" s="19"/>
      <c r="J161" s="19"/>
    </row>
    <row r="162" spans="1:10" x14ac:dyDescent="0.25">
      <c r="A162" t="str">
        <f>INDEX('Coding Standard'!F:F,MATCH(C162,'Coding Standard'!J:J,0))</f>
        <v>Process based codes</v>
      </c>
      <c r="B162" s="19" t="str">
        <f>INDEX('Coding Standard'!H:H,MATCH(C162,'Coding Standard'!J:J,0))</f>
        <v>Patient registration and patient services</v>
      </c>
      <c r="C162" s="20" t="s">
        <v>1505</v>
      </c>
      <c r="D162" s="20">
        <f t="shared" si="4"/>
        <v>4</v>
      </c>
      <c r="F162" s="19"/>
      <c r="G162" s="19"/>
      <c r="H162" s="19"/>
      <c r="I162" s="19"/>
      <c r="J162" s="19"/>
    </row>
    <row r="163" spans="1:10" x14ac:dyDescent="0.25">
      <c r="A163" t="str">
        <f>INDEX('Coding Standard'!F:F,MATCH(C163,'Coding Standard'!J:J,0))</f>
        <v>Process based codes</v>
      </c>
      <c r="B163" s="19" t="str">
        <f>INDEX('Coding Standard'!H:H,MATCH(C163,'Coding Standard'!J:J,0))</f>
        <v>Patient registration and patient services</v>
      </c>
      <c r="C163" s="20" t="s">
        <v>1172</v>
      </c>
      <c r="D163" s="20">
        <f t="shared" si="4"/>
        <v>5</v>
      </c>
      <c r="F163" s="19"/>
      <c r="G163" s="19"/>
      <c r="H163" s="19"/>
      <c r="I163" s="19"/>
      <c r="J163" s="19"/>
    </row>
    <row r="164" spans="1:10" x14ac:dyDescent="0.25">
      <c r="A164" t="str">
        <f>INDEX('Coding Standard'!F:F,MATCH(C164,'Coding Standard'!J:J,0))</f>
        <v>Process based codes</v>
      </c>
      <c r="B164" s="19" t="str">
        <f>INDEX('Coding Standard'!H:H,MATCH(C164,'Coding Standard'!J:J,0))</f>
        <v>Patient registration and patient services</v>
      </c>
      <c r="C164" s="20" t="s">
        <v>1173</v>
      </c>
      <c r="D164" s="20">
        <f t="shared" si="4"/>
        <v>6</v>
      </c>
      <c r="F164" s="19"/>
      <c r="G164" s="19"/>
      <c r="H164" s="19"/>
      <c r="I164" s="19"/>
      <c r="J164" s="19"/>
    </row>
    <row r="165" spans="1:10" x14ac:dyDescent="0.25">
      <c r="A165" t="str">
        <f>INDEX('Coding Standard'!F:F,MATCH(C165,'Coding Standard'!J:J,0))</f>
        <v>Process based codes</v>
      </c>
      <c r="B165" s="19" t="str">
        <f>INDEX('Coding Standard'!H:H,MATCH(C165,'Coding Standard'!J:J,0))</f>
        <v>Patient registration and patient services</v>
      </c>
      <c r="C165" s="20" t="s">
        <v>1174</v>
      </c>
      <c r="D165" s="20">
        <f t="shared" si="4"/>
        <v>7</v>
      </c>
      <c r="F165" s="19"/>
      <c r="G165" s="19"/>
      <c r="H165" s="19"/>
      <c r="I165" s="19"/>
      <c r="J165" s="19"/>
    </row>
    <row r="166" spans="1:10" x14ac:dyDescent="0.25">
      <c r="A166" t="str">
        <f>INDEX('Coding Standard'!F:F,MATCH(C166,'Coding Standard'!J:J,0))</f>
        <v>Process based codes</v>
      </c>
      <c r="B166" s="19" t="str">
        <f>INDEX('Coding Standard'!H:H,MATCH(C166,'Coding Standard'!J:J,0))</f>
        <v>Patient registration and patient services</v>
      </c>
      <c r="C166" s="20" t="s">
        <v>1506</v>
      </c>
      <c r="D166" s="20">
        <f t="shared" si="4"/>
        <v>8</v>
      </c>
      <c r="F166" s="19"/>
      <c r="G166" s="19"/>
      <c r="H166" s="19"/>
      <c r="I166" s="19"/>
      <c r="J166" s="19"/>
    </row>
    <row r="167" spans="1:10" x14ac:dyDescent="0.25">
      <c r="A167" t="str">
        <f>INDEX('Coding Standard'!F:F,MATCH(C167,'Coding Standard'!J:J,0))</f>
        <v>Process based codes</v>
      </c>
      <c r="B167" s="19" t="str">
        <f>INDEX('Coding Standard'!H:H,MATCH(C167,'Coding Standard'!J:J,0))</f>
        <v>Patient registration and patient services</v>
      </c>
      <c r="C167" s="20" t="s">
        <v>1507</v>
      </c>
      <c r="D167" s="20">
        <f t="shared" si="4"/>
        <v>9</v>
      </c>
      <c r="F167" s="19"/>
      <c r="G167" s="19"/>
      <c r="H167" s="19"/>
      <c r="I167" s="19"/>
      <c r="J167" s="19"/>
    </row>
    <row r="168" spans="1:10" x14ac:dyDescent="0.25">
      <c r="A168" t="str">
        <f>INDEX('Coding Standard'!F:F,MATCH(C168,'Coding Standard'!J:J,0))</f>
        <v>Process based codes</v>
      </c>
      <c r="B168" s="19" t="str">
        <f>INDEX('Coding Standard'!H:H,MATCH(C168,'Coding Standard'!J:J,0))</f>
        <v>Patient registration and patient services</v>
      </c>
      <c r="C168" s="20" t="s">
        <v>1508</v>
      </c>
      <c r="D168" s="20">
        <f t="shared" si="4"/>
        <v>10</v>
      </c>
      <c r="F168" s="19"/>
      <c r="G168" s="19"/>
      <c r="H168" s="19"/>
      <c r="I168" s="19"/>
      <c r="J168" s="19"/>
    </row>
    <row r="169" spans="1:10" x14ac:dyDescent="0.25">
      <c r="A169" t="str">
        <f>INDEX('Coding Standard'!F:F,MATCH(C169,'Coding Standard'!J:J,0))</f>
        <v>Process based codes</v>
      </c>
      <c r="B169" s="19" t="str">
        <f>INDEX('Coding Standard'!H:H,MATCH(C169,'Coding Standard'!J:J,0))</f>
        <v>Patient registration and patient services</v>
      </c>
      <c r="C169" s="20" t="s">
        <v>1509</v>
      </c>
      <c r="D169" s="20">
        <f t="shared" si="4"/>
        <v>11</v>
      </c>
      <c r="F169" s="19"/>
      <c r="G169" s="19"/>
      <c r="H169" s="19"/>
      <c r="I169" s="19"/>
      <c r="J169" s="19"/>
    </row>
    <row r="170" spans="1:10" x14ac:dyDescent="0.25">
      <c r="A170" t="str">
        <f>INDEX('Coding Standard'!F:F,MATCH(C170,'Coding Standard'!J:J,0))</f>
        <v>Process based codes</v>
      </c>
      <c r="B170" s="19" t="str">
        <f>INDEX('Coding Standard'!H:H,MATCH(C170,'Coding Standard'!J:J,0))</f>
        <v>Patient registration and patient services</v>
      </c>
      <c r="C170" s="20" t="s">
        <v>1179</v>
      </c>
      <c r="D170" s="20">
        <f t="shared" si="4"/>
        <v>12</v>
      </c>
      <c r="F170" s="19"/>
      <c r="G170" s="19"/>
      <c r="H170" s="19"/>
      <c r="I170" s="19"/>
      <c r="J170" s="19"/>
    </row>
    <row r="171" spans="1:10" x14ac:dyDescent="0.25">
      <c r="A171" t="str">
        <f>INDEX('Coding Standard'!F:F,MATCH(C171,'Coding Standard'!J:J,0))</f>
        <v>Process based codes</v>
      </c>
      <c r="B171" s="19" t="str">
        <f>INDEX('Coding Standard'!H:H,MATCH(C171,'Coding Standard'!J:J,0))</f>
        <v>Patient registration and patient services</v>
      </c>
      <c r="C171" s="20" t="s">
        <v>1510</v>
      </c>
      <c r="D171" s="20">
        <f t="shared" si="4"/>
        <v>13</v>
      </c>
      <c r="F171" s="19"/>
      <c r="G171" s="19"/>
      <c r="H171" s="19"/>
      <c r="I171" s="19"/>
      <c r="J171" s="19"/>
    </row>
    <row r="172" spans="1:10" x14ac:dyDescent="0.25">
      <c r="A172" t="str">
        <f>INDEX('Coding Standard'!F:F,MATCH(C172,'Coding Standard'!J:J,0))</f>
        <v>Process based codes</v>
      </c>
      <c r="B172" s="19" t="str">
        <f>INDEX('Coding Standard'!H:H,MATCH(C172,'Coding Standard'!J:J,0))</f>
        <v>Patient registration and patient services</v>
      </c>
      <c r="C172" s="27" t="s">
        <v>1181</v>
      </c>
      <c r="D172" s="20">
        <f t="shared" si="4"/>
        <v>14</v>
      </c>
      <c r="F172" s="19"/>
      <c r="G172" s="19"/>
      <c r="H172" s="19"/>
      <c r="I172" s="19"/>
      <c r="J172" s="19"/>
    </row>
    <row r="173" spans="1:10" x14ac:dyDescent="0.25">
      <c r="A173" t="str">
        <f>INDEX('Coding Standard'!F:F,MATCH(C173,'Coding Standard'!J:J,0))</f>
        <v>Process based codes</v>
      </c>
      <c r="B173" s="19" t="str">
        <f>INDEX('Coding Standard'!H:H,MATCH(C173,'Coding Standard'!J:J,0))</f>
        <v>Patient registration and patient services</v>
      </c>
      <c r="C173" s="20" t="s">
        <v>1182</v>
      </c>
      <c r="D173" s="20">
        <f t="shared" si="4"/>
        <v>15</v>
      </c>
      <c r="F173" s="19"/>
      <c r="G173" s="19"/>
      <c r="H173" s="19"/>
      <c r="I173" s="19"/>
      <c r="J173" s="19"/>
    </row>
    <row r="174" spans="1:10" x14ac:dyDescent="0.25">
      <c r="A174" t="str">
        <f>INDEX('Coding Standard'!F:F,MATCH(C174,'Coding Standard'!J:J,0))</f>
        <v>Process based codes</v>
      </c>
      <c r="B174" s="19" t="str">
        <f>INDEX('Coding Standard'!H:H,MATCH(C174,'Coding Standard'!J:J,0))</f>
        <v>Patient registration and patient services</v>
      </c>
      <c r="C174" s="20" t="s">
        <v>1511</v>
      </c>
      <c r="D174" s="20">
        <f t="shared" si="4"/>
        <v>16</v>
      </c>
      <c r="F174" s="19"/>
      <c r="G174" s="19"/>
      <c r="H174" s="19"/>
      <c r="I174" s="19"/>
      <c r="J174" s="19"/>
    </row>
    <row r="175" spans="1:10" x14ac:dyDescent="0.25">
      <c r="A175" t="str">
        <f>INDEX('Coding Standard'!F:F,MATCH(C175,'Coding Standard'!J:J,0))</f>
        <v>Process based codes</v>
      </c>
      <c r="B175" s="19" t="str">
        <f>INDEX('Coding Standard'!H:H,MATCH(C175,'Coding Standard'!J:J,0))</f>
        <v>Patient registration and patient services</v>
      </c>
      <c r="C175" s="20" t="s">
        <v>1698</v>
      </c>
      <c r="D175" s="20">
        <f t="shared" si="4"/>
        <v>17</v>
      </c>
      <c r="F175" s="19"/>
      <c r="G175" s="19"/>
      <c r="H175" s="19"/>
      <c r="I175" s="19"/>
      <c r="J175" s="19"/>
    </row>
    <row r="176" spans="1:10" x14ac:dyDescent="0.25">
      <c r="A176" t="e">
        <f>INDEX('Coding Standard'!F:F,MATCH(C176,'Coding Standard'!J:J,0))</f>
        <v>#N/A</v>
      </c>
      <c r="B176" s="19" t="e">
        <f>INDEX('Coding Standard'!H:H,MATCH(C176,'Coding Standard'!J:J,0))</f>
        <v>#N/A</v>
      </c>
      <c r="C176" s="20" t="s">
        <v>1185</v>
      </c>
      <c r="D176" s="20" t="e">
        <f t="shared" si="4"/>
        <v>#N/A</v>
      </c>
      <c r="F176" s="19"/>
      <c r="G176" s="19"/>
      <c r="H176" s="19"/>
      <c r="I176" s="19"/>
      <c r="J176" s="19"/>
    </row>
    <row r="177" spans="1:10" x14ac:dyDescent="0.25">
      <c r="A177" t="str">
        <f>INDEX('Coding Standard'!F:F,MATCH(C177,'Coding Standard'!J:J,0))</f>
        <v>Process based codes</v>
      </c>
      <c r="B177" s="19" t="str">
        <f>INDEX('Coding Standard'!H:H,MATCH(C177,'Coding Standard'!J:J,0))</f>
        <v>Prescribing</v>
      </c>
      <c r="C177" s="20" t="s">
        <v>1512</v>
      </c>
      <c r="D177" s="20" t="e">
        <f t="shared" si="4"/>
        <v>#N/A</v>
      </c>
      <c r="F177" s="19"/>
      <c r="G177" s="19"/>
      <c r="H177" s="19"/>
      <c r="I177" s="19"/>
      <c r="J177" s="19"/>
    </row>
    <row r="178" spans="1:10" x14ac:dyDescent="0.25">
      <c r="A178" t="str">
        <f>INDEX('Coding Standard'!F:F,MATCH(C178,'Coding Standard'!J:J,0))</f>
        <v>Process based codes</v>
      </c>
      <c r="B178" s="19" t="str">
        <f>INDEX('Coding Standard'!H:H,MATCH(C178,'Coding Standard'!J:J,0))</f>
        <v>Prescribing</v>
      </c>
      <c r="C178" s="20" t="s">
        <v>1514</v>
      </c>
      <c r="D178" s="20" t="e">
        <f t="shared" si="4"/>
        <v>#N/A</v>
      </c>
      <c r="F178" s="19"/>
      <c r="G178" s="19"/>
      <c r="H178" s="19"/>
      <c r="I178" s="19"/>
      <c r="J178" s="19"/>
    </row>
    <row r="179" spans="1:10" x14ac:dyDescent="0.25">
      <c r="A179" t="str">
        <f>INDEX('Coding Standard'!F:F,MATCH(C179,'Coding Standard'!J:J,0))</f>
        <v>Process based codes</v>
      </c>
      <c r="B179" s="19" t="str">
        <f>INDEX('Coding Standard'!H:H,MATCH(C179,'Coding Standard'!J:J,0))</f>
        <v>Prescribing</v>
      </c>
      <c r="C179" s="20" t="s">
        <v>1516</v>
      </c>
      <c r="D179" s="20" t="e">
        <f t="shared" si="4"/>
        <v>#N/A</v>
      </c>
      <c r="F179" s="19"/>
      <c r="G179" s="19"/>
      <c r="H179" s="19"/>
      <c r="I179" s="19"/>
      <c r="J179" s="19"/>
    </row>
    <row r="180" spans="1:10" x14ac:dyDescent="0.25">
      <c r="A180" t="str">
        <f>INDEX('Coding Standard'!F:F,MATCH(C180,'Coding Standard'!J:J,0))</f>
        <v>Process based codes</v>
      </c>
      <c r="B180" s="19" t="str">
        <f>INDEX('Coding Standard'!H:H,MATCH(C180,'Coding Standard'!J:J,0))</f>
        <v>Prescribing</v>
      </c>
      <c r="C180" s="20" t="s">
        <v>1202</v>
      </c>
      <c r="D180" s="20" t="e">
        <f t="shared" si="4"/>
        <v>#N/A</v>
      </c>
      <c r="F180" s="19"/>
      <c r="G180" s="19"/>
      <c r="H180" s="19"/>
      <c r="I180" s="19"/>
      <c r="J180" s="19"/>
    </row>
    <row r="181" spans="1:10" x14ac:dyDescent="0.25">
      <c r="A181" t="str">
        <f>INDEX('Coding Standard'!F:F,MATCH(C181,'Coding Standard'!J:J,0))</f>
        <v>Process based codes</v>
      </c>
      <c r="B181" s="19" t="str">
        <f>INDEX('Coding Standard'!H:H,MATCH(C181,'Coding Standard'!J:J,0))</f>
        <v>Prescribing</v>
      </c>
      <c r="C181" s="20" t="s">
        <v>1518</v>
      </c>
      <c r="D181" s="20" t="e">
        <f t="shared" si="4"/>
        <v>#N/A</v>
      </c>
      <c r="F181" s="19"/>
      <c r="G181" s="23"/>
      <c r="H181" s="19"/>
      <c r="I181" s="23"/>
      <c r="J181" s="19"/>
    </row>
    <row r="182" spans="1:10" x14ac:dyDescent="0.25">
      <c r="A182" t="str">
        <f>INDEX('Coding Standard'!F:F,MATCH(C182,'Coding Standard'!J:J,0))</f>
        <v>Process based codes</v>
      </c>
      <c r="B182" s="19" t="str">
        <f>INDEX('Coding Standard'!H:H,MATCH(C182,'Coding Standard'!J:J,0))</f>
        <v>Prescribing</v>
      </c>
      <c r="C182" s="20" t="s">
        <v>1697</v>
      </c>
      <c r="D182" s="20" t="e">
        <f t="shared" si="4"/>
        <v>#N/A</v>
      </c>
      <c r="F182" s="19"/>
      <c r="G182" s="23"/>
      <c r="H182" s="19"/>
      <c r="I182" s="23"/>
      <c r="J182" s="19"/>
    </row>
    <row r="183" spans="1:10" x14ac:dyDescent="0.25">
      <c r="A183" t="str">
        <f>INDEX('Coding Standard'!F:F,MATCH(C183,'Coding Standard'!J:J,0))</f>
        <v>Process based codes</v>
      </c>
      <c r="B183" s="19" t="str">
        <f>INDEX('Coding Standard'!H:H,MATCH(C183,'Coding Standard'!J:J,0))</f>
        <v>Prescription management</v>
      </c>
      <c r="C183" s="20" t="s">
        <v>1208</v>
      </c>
      <c r="D183" s="20">
        <f t="shared" si="4"/>
        <v>1</v>
      </c>
      <c r="F183" s="19"/>
      <c r="G183" s="23"/>
      <c r="H183" s="19"/>
      <c r="I183" s="23"/>
      <c r="J183" s="19"/>
    </row>
    <row r="184" spans="1:10" x14ac:dyDescent="0.25">
      <c r="A184" t="str">
        <f>INDEX('Coding Standard'!F:F,MATCH(C184,'Coding Standard'!J:J,0))</f>
        <v>Process based codes</v>
      </c>
      <c r="B184" s="19" t="str">
        <f>INDEX('Coding Standard'!H:H,MATCH(C184,'Coding Standard'!J:J,0))</f>
        <v>Prescription management</v>
      </c>
      <c r="C184" s="20" t="s">
        <v>1216</v>
      </c>
      <c r="D184" s="20">
        <f t="shared" si="4"/>
        <v>2</v>
      </c>
      <c r="F184" s="19"/>
      <c r="G184" s="23"/>
      <c r="H184" s="19"/>
      <c r="I184" s="23"/>
      <c r="J184" s="19"/>
    </row>
    <row r="185" spans="1:10" x14ac:dyDescent="0.25">
      <c r="A185" t="str">
        <f>INDEX('Coding Standard'!F:F,MATCH(C185,'Coding Standard'!J:J,0))</f>
        <v>Process based codes</v>
      </c>
      <c r="B185" s="19" t="str">
        <f>INDEX('Coding Standard'!H:H,MATCH(C185,'Coding Standard'!J:J,0))</f>
        <v>Prescription management</v>
      </c>
      <c r="C185" s="20" t="s">
        <v>1217</v>
      </c>
      <c r="D185" s="20">
        <f t="shared" si="4"/>
        <v>3</v>
      </c>
      <c r="F185" s="19"/>
      <c r="G185" s="23"/>
      <c r="H185" s="19"/>
      <c r="I185" s="23"/>
      <c r="J185" s="19"/>
    </row>
    <row r="186" spans="1:10" x14ac:dyDescent="0.25">
      <c r="A186" t="str">
        <f>INDEX('Coding Standard'!F:F,MATCH(C186,'Coding Standard'!J:J,0))</f>
        <v>Process based codes</v>
      </c>
      <c r="B186" s="19" t="str">
        <f>INDEX('Coding Standard'!H:H,MATCH(C186,'Coding Standard'!J:J,0))</f>
        <v>Prescription management</v>
      </c>
      <c r="C186" s="20" t="s">
        <v>1218</v>
      </c>
      <c r="D186" s="20">
        <f t="shared" si="4"/>
        <v>4</v>
      </c>
      <c r="F186" s="19"/>
      <c r="G186" s="23"/>
      <c r="H186" s="19"/>
      <c r="I186" s="23"/>
      <c r="J186" s="19"/>
    </row>
    <row r="187" spans="1:10" x14ac:dyDescent="0.25">
      <c r="A187" t="str">
        <f>INDEX('Coding Standard'!F:F,MATCH(C187,'Coding Standard'!J:J,0))</f>
        <v>Process based codes</v>
      </c>
      <c r="B187" s="19" t="str">
        <f>INDEX('Coding Standard'!H:H,MATCH(C187,'Coding Standard'!J:J,0))</f>
        <v>Prescription management</v>
      </c>
      <c r="C187" s="20" t="s">
        <v>1219</v>
      </c>
      <c r="D187" s="20">
        <f t="shared" si="4"/>
        <v>5</v>
      </c>
      <c r="E187" s="18"/>
      <c r="F187" s="19"/>
      <c r="G187" s="19"/>
      <c r="H187" s="19"/>
      <c r="I187" s="19"/>
      <c r="J187" s="19"/>
    </row>
    <row r="188" spans="1:10" x14ac:dyDescent="0.25">
      <c r="A188" t="str">
        <f>INDEX('Coding Standard'!F:F,MATCH(C188,'Coding Standard'!J:J,0))</f>
        <v>Process based codes</v>
      </c>
      <c r="B188" s="19" t="str">
        <f>INDEX('Coding Standard'!H:H,MATCH(C188,'Coding Standard'!J:J,0))</f>
        <v>Prescription management</v>
      </c>
      <c r="C188" s="20" t="s">
        <v>1220</v>
      </c>
      <c r="D188" s="20">
        <f t="shared" si="4"/>
        <v>6</v>
      </c>
      <c r="F188" s="19"/>
      <c r="G188" s="19"/>
      <c r="H188" s="19"/>
      <c r="I188" s="19"/>
      <c r="J188" s="19"/>
    </row>
    <row r="189" spans="1:10" x14ac:dyDescent="0.25">
      <c r="A189" t="str">
        <f>INDEX('Coding Standard'!F:F,MATCH(C189,'Coding Standard'!J:J,0))</f>
        <v>Process based codes</v>
      </c>
      <c r="B189" s="19" t="str">
        <f>INDEX('Coding Standard'!H:H,MATCH(C189,'Coding Standard'!J:J,0))</f>
        <v>Prescription management</v>
      </c>
      <c r="C189" s="20" t="s">
        <v>1221</v>
      </c>
      <c r="D189" s="20">
        <f t="shared" si="4"/>
        <v>7</v>
      </c>
      <c r="F189" s="19"/>
      <c r="G189" s="19"/>
      <c r="H189" s="19"/>
      <c r="I189" s="19"/>
      <c r="J189" s="19"/>
    </row>
    <row r="190" spans="1:10" x14ac:dyDescent="0.25">
      <c r="A190" t="str">
        <f>INDEX('Coding Standard'!F:F,MATCH(C190,'Coding Standard'!J:J,0))</f>
        <v>Process based codes</v>
      </c>
      <c r="B190" s="19" t="str">
        <f>INDEX('Coding Standard'!H:H,MATCH(C190,'Coding Standard'!J:J,0))</f>
        <v>Prescription management</v>
      </c>
      <c r="C190" s="20" t="s">
        <v>1222</v>
      </c>
      <c r="D190" s="20">
        <f t="shared" si="4"/>
        <v>8</v>
      </c>
      <c r="F190" s="19"/>
      <c r="G190" s="19"/>
      <c r="H190" s="19"/>
      <c r="I190" s="19"/>
      <c r="J190" s="19"/>
    </row>
    <row r="191" spans="1:10" x14ac:dyDescent="0.25">
      <c r="A191" t="str">
        <f>INDEX('Coding Standard'!F:F,MATCH(C191,'Coding Standard'!J:J,0))</f>
        <v>Process based codes</v>
      </c>
      <c r="B191" s="19" t="str">
        <f>INDEX('Coding Standard'!H:H,MATCH(C191,'Coding Standard'!J:J,0))</f>
        <v>Prescription management</v>
      </c>
      <c r="C191" s="20" t="s">
        <v>1223</v>
      </c>
      <c r="D191" s="20">
        <f t="shared" si="4"/>
        <v>9</v>
      </c>
      <c r="F191" s="19"/>
      <c r="G191" s="19"/>
      <c r="H191" s="19"/>
      <c r="I191" s="19"/>
      <c r="J191" s="19"/>
    </row>
    <row r="192" spans="1:10" x14ac:dyDescent="0.25">
      <c r="A192" t="str">
        <f>INDEX('Coding Standard'!F:F,MATCH(C192,'Coding Standard'!J:J,0))</f>
        <v>Process based codes</v>
      </c>
      <c r="B192" s="19" t="str">
        <f>INDEX('Coding Standard'!H:H,MATCH(C192,'Coding Standard'!J:J,0))</f>
        <v>Prescription management</v>
      </c>
      <c r="C192" s="20" t="s">
        <v>1699</v>
      </c>
      <c r="D192" s="20">
        <f t="shared" si="4"/>
        <v>10</v>
      </c>
      <c r="F192" s="19"/>
      <c r="G192" s="19"/>
      <c r="H192" s="19"/>
      <c r="I192" s="19"/>
      <c r="J192" s="19"/>
    </row>
    <row r="193" spans="1:10" x14ac:dyDescent="0.25">
      <c r="A193" t="str">
        <f>INDEX('Coding Standard'!F:F,MATCH(C193,'Coding Standard'!J:J,0))</f>
        <v>Process based codes</v>
      </c>
      <c r="B193" s="19" t="str">
        <f>INDEX('Coding Standard'!H:H,MATCH(C193,'Coding Standard'!J:J,0))</f>
        <v>Purchasing / warehouse / manufacturing</v>
      </c>
      <c r="C193" s="20" t="s">
        <v>1225</v>
      </c>
      <c r="D193" s="20">
        <f t="shared" si="4"/>
        <v>1</v>
      </c>
      <c r="F193" s="19"/>
      <c r="G193" s="19"/>
      <c r="H193" s="19"/>
      <c r="I193" s="19"/>
      <c r="J193" s="19"/>
    </row>
    <row r="194" spans="1:10" x14ac:dyDescent="0.25">
      <c r="A194" t="str">
        <f>INDEX('Coding Standard'!F:F,MATCH(C194,'Coding Standard'!J:J,0))</f>
        <v>Process based codes</v>
      </c>
      <c r="B194" s="19" t="str">
        <f>INDEX('Coding Standard'!H:H,MATCH(C194,'Coding Standard'!J:J,0))</f>
        <v>Purchasing / warehouse / manufacturing</v>
      </c>
      <c r="C194" s="20" t="s">
        <v>1226</v>
      </c>
      <c r="D194" s="20">
        <f t="shared" ref="D194:D259" si="5">IF(B194&lt;&gt;B193,1,D193+1)</f>
        <v>2</v>
      </c>
      <c r="F194" s="19"/>
      <c r="G194" s="19"/>
      <c r="H194" s="19"/>
      <c r="I194" s="19"/>
      <c r="J194" s="19"/>
    </row>
    <row r="195" spans="1:10" x14ac:dyDescent="0.25">
      <c r="A195" t="str">
        <f>INDEX('Coding Standard'!F:F,MATCH(C195,'Coding Standard'!J:J,0))</f>
        <v>Process based codes</v>
      </c>
      <c r="B195" s="19" t="str">
        <f>INDEX('Coding Standard'!H:H,MATCH(C195,'Coding Standard'!J:J,0))</f>
        <v>Purchasing / warehouse / manufacturing</v>
      </c>
      <c r="C195" s="20" t="s">
        <v>1227</v>
      </c>
      <c r="D195" s="20">
        <f t="shared" si="5"/>
        <v>3</v>
      </c>
      <c r="F195" s="19"/>
      <c r="G195" s="19"/>
      <c r="H195" s="19"/>
      <c r="I195" s="19"/>
      <c r="J195" s="19"/>
    </row>
    <row r="196" spans="1:10" x14ac:dyDescent="0.25">
      <c r="A196" t="str">
        <f>INDEX('Coding Standard'!F:F,MATCH(C196,'Coding Standard'!J:J,0))</f>
        <v>Process based codes</v>
      </c>
      <c r="B196" s="19" t="str">
        <f>INDEX('Coding Standard'!H:H,MATCH(C196,'Coding Standard'!J:J,0))</f>
        <v>Purchasing / warehouse / manufacturing</v>
      </c>
      <c r="C196" s="20" t="s">
        <v>1228</v>
      </c>
      <c r="D196" s="20">
        <f t="shared" si="5"/>
        <v>4</v>
      </c>
      <c r="F196" s="19"/>
      <c r="G196" s="19"/>
      <c r="H196" s="19"/>
      <c r="I196" s="19"/>
      <c r="J196" s="19"/>
    </row>
    <row r="197" spans="1:10" x14ac:dyDescent="0.25">
      <c r="A197" t="str">
        <f>INDEX('Coding Standard'!F:F,MATCH(C197,'Coding Standard'!J:J,0))</f>
        <v>Process based codes</v>
      </c>
      <c r="B197" s="19" t="str">
        <f>INDEX('Coding Standard'!H:H,MATCH(C197,'Coding Standard'!J:J,0))</f>
        <v>Purchasing / warehouse / manufacturing</v>
      </c>
      <c r="C197" s="20" t="s">
        <v>1229</v>
      </c>
      <c r="D197" s="20">
        <f t="shared" si="5"/>
        <v>5</v>
      </c>
      <c r="F197" s="19"/>
      <c r="G197" s="19"/>
      <c r="H197" s="19"/>
      <c r="I197" s="19"/>
      <c r="J197" s="19"/>
    </row>
    <row r="198" spans="1:10" x14ac:dyDescent="0.25">
      <c r="A198" t="str">
        <f>INDEX('Coding Standard'!F:F,MATCH(C198,'Coding Standard'!J:J,0))</f>
        <v>Process based codes</v>
      </c>
      <c r="B198" s="19" t="str">
        <f>INDEX('Coding Standard'!H:H,MATCH(C198,'Coding Standard'!J:J,0))</f>
        <v>Purchasing / warehouse / manufacturing</v>
      </c>
      <c r="C198" s="20" t="s">
        <v>1230</v>
      </c>
      <c r="D198" s="20">
        <f t="shared" si="5"/>
        <v>6</v>
      </c>
      <c r="F198" s="19"/>
      <c r="G198" s="19"/>
      <c r="H198" s="19"/>
      <c r="I198" s="19"/>
      <c r="J198" s="19"/>
    </row>
    <row r="199" spans="1:10" x14ac:dyDescent="0.25">
      <c r="A199" t="str">
        <f>INDEX('Coding Standard'!F:F,MATCH(C199,'Coding Standard'!J:J,0))</f>
        <v>Process based codes</v>
      </c>
      <c r="B199" s="19" t="str">
        <f>INDEX('Coding Standard'!H:H,MATCH(C199,'Coding Standard'!J:J,0))</f>
        <v>Purchasing / warehouse / manufacturing</v>
      </c>
      <c r="C199" s="20" t="s">
        <v>1231</v>
      </c>
      <c r="D199" s="20">
        <f t="shared" si="5"/>
        <v>7</v>
      </c>
      <c r="F199" s="19"/>
      <c r="G199" s="19"/>
      <c r="H199" s="19"/>
      <c r="I199" s="19"/>
      <c r="J199" s="19"/>
    </row>
    <row r="200" spans="1:10" x14ac:dyDescent="0.25">
      <c r="A200" t="str">
        <f>INDEX('Coding Standard'!F:F,MATCH(C200,'Coding Standard'!J:J,0))</f>
        <v>Process based codes</v>
      </c>
      <c r="B200" s="19" t="str">
        <f>INDEX('Coding Standard'!H:H,MATCH(C200,'Coding Standard'!J:J,0))</f>
        <v>Purchasing / warehouse / manufacturing</v>
      </c>
      <c r="C200" s="20" t="s">
        <v>1232</v>
      </c>
      <c r="D200" s="20">
        <f t="shared" si="5"/>
        <v>8</v>
      </c>
      <c r="F200" s="19"/>
      <c r="G200" s="19"/>
      <c r="H200" s="19"/>
      <c r="I200" s="19"/>
      <c r="J200" s="19"/>
    </row>
    <row r="201" spans="1:10" x14ac:dyDescent="0.25">
      <c r="A201" t="str">
        <f>INDEX('Coding Standard'!F:F,MATCH(C201,'Coding Standard'!J:J,0))</f>
        <v>Process based codes</v>
      </c>
      <c r="B201" s="19" t="str">
        <f>INDEX('Coding Standard'!H:H,MATCH(C201,'Coding Standard'!J:J,0))</f>
        <v>Purchasing / warehouse / manufacturing</v>
      </c>
      <c r="C201" s="20" t="s">
        <v>1233</v>
      </c>
      <c r="D201" s="20">
        <f t="shared" si="5"/>
        <v>9</v>
      </c>
      <c r="F201" s="19"/>
      <c r="G201" s="19"/>
      <c r="H201" s="19"/>
      <c r="I201" s="19"/>
      <c r="J201" s="19"/>
    </row>
    <row r="202" spans="1:10" x14ac:dyDescent="0.25">
      <c r="A202" t="str">
        <f>INDEX('Coding Standard'!F:F,MATCH(C202,'Coding Standard'!J:J,0))</f>
        <v>Process based codes</v>
      </c>
      <c r="B202" s="19" t="str">
        <f>INDEX('Coding Standard'!H:H,MATCH(C202,'Coding Standard'!J:J,0))</f>
        <v>Purchasing / warehouse / manufacturing</v>
      </c>
      <c r="C202" s="20" t="s">
        <v>1234</v>
      </c>
      <c r="D202" s="20">
        <f t="shared" si="5"/>
        <v>10</v>
      </c>
      <c r="F202" s="19"/>
      <c r="G202" s="19"/>
      <c r="H202" s="19"/>
      <c r="I202" s="19"/>
      <c r="J202" s="19"/>
    </row>
    <row r="203" spans="1:10" x14ac:dyDescent="0.25">
      <c r="A203" t="str">
        <f>INDEX('Coding Standard'!F:F,MATCH(C203,'Coding Standard'!J:J,0))</f>
        <v>Process based codes</v>
      </c>
      <c r="B203" s="19" t="str">
        <f>INDEX('Coding Standard'!H:H,MATCH(C203,'Coding Standard'!J:J,0))</f>
        <v>Purchasing / warehouse / manufacturing</v>
      </c>
      <c r="C203" s="20" t="s">
        <v>1235</v>
      </c>
      <c r="D203" s="20">
        <f t="shared" si="5"/>
        <v>11</v>
      </c>
      <c r="F203" s="19"/>
      <c r="G203" s="19"/>
      <c r="H203" s="19"/>
      <c r="I203" s="19"/>
      <c r="J203" s="19"/>
    </row>
    <row r="204" spans="1:10" x14ac:dyDescent="0.25">
      <c r="A204" t="str">
        <f>INDEX('Coding Standard'!F:F,MATCH(C204,'Coding Standard'!J:J,0))</f>
        <v>Process based codes</v>
      </c>
      <c r="B204" s="19" t="str">
        <f>INDEX('Coding Standard'!H:H,MATCH(C204,'Coding Standard'!J:J,0))</f>
        <v>Purchasing / warehouse / manufacturing</v>
      </c>
      <c r="C204" s="20" t="s">
        <v>1236</v>
      </c>
      <c r="D204" s="20">
        <f t="shared" si="5"/>
        <v>12</v>
      </c>
      <c r="F204" s="19"/>
      <c r="G204" s="19"/>
      <c r="H204" s="19"/>
      <c r="I204" s="19"/>
      <c r="J204" s="19"/>
    </row>
    <row r="205" spans="1:10" x14ac:dyDescent="0.25">
      <c r="A205" t="str">
        <f>INDEX('Coding Standard'!F:F,MATCH(C205,'Coding Standard'!J:J,0))</f>
        <v>Process based codes</v>
      </c>
      <c r="B205" s="19" t="str">
        <f>INDEX('Coding Standard'!H:H,MATCH(C205,'Coding Standard'!J:J,0))</f>
        <v>Purchasing / warehouse / manufacturing</v>
      </c>
      <c r="C205" s="20" t="s">
        <v>1237</v>
      </c>
      <c r="D205" s="20">
        <f t="shared" si="5"/>
        <v>13</v>
      </c>
      <c r="F205" s="19"/>
      <c r="G205" s="19"/>
      <c r="H205" s="19"/>
      <c r="I205" s="19"/>
      <c r="J205" s="19"/>
    </row>
    <row r="206" spans="1:10" x14ac:dyDescent="0.25">
      <c r="A206" t="str">
        <f>INDEX('Coding Standard'!F:F,MATCH(C206,'Coding Standard'!J:J,0))</f>
        <v>Process based codes</v>
      </c>
      <c r="B206" s="19" t="str">
        <f>INDEX('Coding Standard'!H:H,MATCH(C206,'Coding Standard'!J:J,0))</f>
        <v>Purchasing / warehouse / manufacturing</v>
      </c>
      <c r="C206" s="20" t="s">
        <v>1238</v>
      </c>
      <c r="D206" s="20">
        <f t="shared" si="5"/>
        <v>14</v>
      </c>
      <c r="F206" s="19"/>
      <c r="G206" s="19"/>
      <c r="H206" s="19"/>
      <c r="I206" s="19"/>
      <c r="J206" s="19"/>
    </row>
    <row r="207" spans="1:10" x14ac:dyDescent="0.25">
      <c r="A207" t="str">
        <f>INDEX('Coding Standard'!F:F,MATCH(C207,'Coding Standard'!J:J,0))</f>
        <v>Process based codes</v>
      </c>
      <c r="B207" s="19" t="str">
        <f>INDEX('Coding Standard'!H:H,MATCH(C207,'Coding Standard'!J:J,0))</f>
        <v>Purchasing / warehouse / manufacturing</v>
      </c>
      <c r="C207" s="20" t="s">
        <v>1239</v>
      </c>
      <c r="D207" s="20">
        <f t="shared" si="5"/>
        <v>15</v>
      </c>
      <c r="F207" s="19"/>
      <c r="G207" s="19"/>
      <c r="H207" s="19"/>
      <c r="I207" s="19"/>
      <c r="J207" s="19"/>
    </row>
    <row r="208" spans="1:10" x14ac:dyDescent="0.25">
      <c r="A208" t="e">
        <f>INDEX('Coding Standard'!F:F,MATCH(C208,'Coding Standard'!J:J,0))</f>
        <v>#N/A</v>
      </c>
      <c r="B208" s="19" t="e">
        <f>INDEX('Coding Standard'!H:H,MATCH(C208,'Coding Standard'!J:J,0))</f>
        <v>#N/A</v>
      </c>
      <c r="C208" s="20" t="s">
        <v>1519</v>
      </c>
      <c r="D208" s="20" t="e">
        <f t="shared" si="5"/>
        <v>#N/A</v>
      </c>
      <c r="F208" s="19"/>
      <c r="G208" s="19"/>
      <c r="H208" s="19"/>
      <c r="I208" s="19"/>
      <c r="J208" s="19"/>
    </row>
    <row r="209" spans="1:10" x14ac:dyDescent="0.25">
      <c r="A209" t="str">
        <f>INDEX('Coding Standard'!F:F,MATCH(C209,'Coding Standard'!J:J,0))</f>
        <v>Process based codes</v>
      </c>
      <c r="B209" s="31" t="str">
        <f>INDEX('Coding Standard'!H:H,MATCH(C209,'Coding Standard'!J:J,0))</f>
        <v>Purchasing / warehouse / manufacturing</v>
      </c>
      <c r="C209" s="20" t="s">
        <v>1700</v>
      </c>
      <c r="D209" s="20" t="e">
        <f t="shared" si="5"/>
        <v>#N/A</v>
      </c>
      <c r="F209" s="19"/>
      <c r="G209" s="19"/>
      <c r="H209" s="19"/>
      <c r="I209" s="19"/>
      <c r="J209" s="19"/>
    </row>
    <row r="210" spans="1:10" x14ac:dyDescent="0.25">
      <c r="A210" t="str">
        <f>INDEX('Coding Standard'!F:F,MATCH(C210,'Coding Standard'!J:J,0))</f>
        <v>Process based codes</v>
      </c>
      <c r="B210" s="19" t="str">
        <f>INDEX('Coding Standard'!H:H,MATCH(C210,'Coding Standard'!J:J,0))</f>
        <v>Dispensing</v>
      </c>
      <c r="C210" s="20" t="s">
        <v>1242</v>
      </c>
      <c r="D210" s="20">
        <f t="shared" si="5"/>
        <v>1</v>
      </c>
      <c r="F210" s="19"/>
      <c r="G210" s="19"/>
      <c r="H210" s="19"/>
      <c r="I210" s="19"/>
      <c r="J210" s="19"/>
    </row>
    <row r="211" spans="1:10" x14ac:dyDescent="0.25">
      <c r="A211" t="str">
        <f>INDEX('Coding Standard'!F:F,MATCH(C211,'Coding Standard'!J:J,0))</f>
        <v>Process based codes</v>
      </c>
      <c r="B211" s="19" t="str">
        <f>INDEX('Coding Standard'!H:H,MATCH(C211,'Coding Standard'!J:J,0))</f>
        <v>Dispensing</v>
      </c>
      <c r="C211" s="20" t="s">
        <v>1243</v>
      </c>
      <c r="D211" s="20">
        <f t="shared" si="5"/>
        <v>2</v>
      </c>
      <c r="F211" s="19"/>
      <c r="G211" s="19"/>
      <c r="H211" s="19"/>
      <c r="I211" s="19"/>
      <c r="J211" s="19"/>
    </row>
    <row r="212" spans="1:10" x14ac:dyDescent="0.25">
      <c r="A212" t="str">
        <f>INDEX('Coding Standard'!F:F,MATCH(C212,'Coding Standard'!J:J,0))</f>
        <v>Process based codes</v>
      </c>
      <c r="B212" s="19" t="str">
        <f>INDEX('Coding Standard'!H:H,MATCH(C212,'Coding Standard'!J:J,0))</f>
        <v>Dispensing</v>
      </c>
      <c r="C212" s="20" t="s">
        <v>1244</v>
      </c>
      <c r="D212" s="20">
        <f t="shared" si="5"/>
        <v>3</v>
      </c>
      <c r="F212" s="19"/>
      <c r="G212" s="19"/>
      <c r="H212" s="19"/>
      <c r="I212" s="19"/>
      <c r="J212" s="19"/>
    </row>
    <row r="213" spans="1:10" x14ac:dyDescent="0.25">
      <c r="A213" t="str">
        <f>INDEX('Coding Standard'!F:F,MATCH(C213,'Coding Standard'!J:J,0))</f>
        <v>Process based codes</v>
      </c>
      <c r="B213" s="19" t="str">
        <f>INDEX('Coding Standard'!H:H,MATCH(C213,'Coding Standard'!J:J,0))</f>
        <v>Dispensing</v>
      </c>
      <c r="C213" s="20" t="s">
        <v>1245</v>
      </c>
      <c r="D213" s="20">
        <f t="shared" si="5"/>
        <v>4</v>
      </c>
      <c r="F213" s="19"/>
      <c r="G213" s="19"/>
      <c r="H213" s="19"/>
      <c r="I213" s="19"/>
      <c r="J213" s="19"/>
    </row>
    <row r="214" spans="1:10" x14ac:dyDescent="0.25">
      <c r="A214" t="str">
        <f>INDEX('Coding Standard'!F:F,MATCH(C214,'Coding Standard'!J:J,0))</f>
        <v>Process based codes</v>
      </c>
      <c r="B214" s="19" t="str">
        <f>INDEX('Coding Standard'!H:H,MATCH(C214,'Coding Standard'!J:J,0))</f>
        <v>Dispensing</v>
      </c>
      <c r="C214" s="20" t="s">
        <v>1246</v>
      </c>
      <c r="D214" s="20">
        <f t="shared" si="5"/>
        <v>5</v>
      </c>
      <c r="F214" s="19"/>
      <c r="G214" s="19"/>
      <c r="H214" s="19"/>
      <c r="I214" s="19"/>
      <c r="J214" s="19"/>
    </row>
    <row r="215" spans="1:10" x14ac:dyDescent="0.25">
      <c r="A215" t="str">
        <f>INDEX('Coding Standard'!F:F,MATCH(C215,'Coding Standard'!J:J,0))</f>
        <v>Process based codes</v>
      </c>
      <c r="B215" s="19" t="str">
        <f>INDEX('Coding Standard'!H:H,MATCH(C215,'Coding Standard'!J:J,0))</f>
        <v>Dispensing</v>
      </c>
      <c r="C215" s="20" t="s">
        <v>1247</v>
      </c>
      <c r="D215" s="20">
        <f t="shared" si="5"/>
        <v>6</v>
      </c>
      <c r="F215" s="19"/>
      <c r="G215" s="19"/>
      <c r="H215" s="19"/>
      <c r="I215" s="19"/>
      <c r="J215" s="19"/>
    </row>
    <row r="216" spans="1:10" x14ac:dyDescent="0.25">
      <c r="A216" t="e">
        <f>INDEX('Coding Standard'!F:F,MATCH(C216,'Coding Standard'!J:J,0))</f>
        <v>#N/A</v>
      </c>
      <c r="B216" s="19" t="e">
        <f>INDEX('Coding Standard'!H:H,MATCH(C216,'Coding Standard'!J:J,0))</f>
        <v>#N/A</v>
      </c>
      <c r="C216" s="20" t="s">
        <v>1248</v>
      </c>
      <c r="D216" s="20" t="e">
        <f t="shared" si="5"/>
        <v>#N/A</v>
      </c>
      <c r="F216" s="19"/>
      <c r="G216" s="19"/>
      <c r="H216" s="19"/>
      <c r="I216" s="19"/>
      <c r="J216" s="19"/>
    </row>
    <row r="217" spans="1:10" x14ac:dyDescent="0.25">
      <c r="A217" t="str">
        <f>INDEX('Coding Standard'!F:F,MATCH(C217,'Coding Standard'!J:J,0))</f>
        <v>Process based codes</v>
      </c>
      <c r="B217" s="19" t="str">
        <f>INDEX('Coding Standard'!H:H,MATCH(C217,'Coding Standard'!J:J,0))</f>
        <v>Dispensing</v>
      </c>
      <c r="C217" s="20" t="s">
        <v>1249</v>
      </c>
      <c r="D217" s="20" t="e">
        <f t="shared" si="5"/>
        <v>#N/A</v>
      </c>
      <c r="F217" s="19"/>
      <c r="G217" s="19"/>
      <c r="H217" s="19"/>
      <c r="I217" s="19"/>
      <c r="J217" s="19"/>
    </row>
    <row r="218" spans="1:10" x14ac:dyDescent="0.25">
      <c r="A218" t="e">
        <f>INDEX('Coding Standard'!F:F,MATCH(C218,'Coding Standard'!J:J,0))</f>
        <v>#N/A</v>
      </c>
      <c r="B218" s="19" t="e">
        <f>INDEX('Coding Standard'!H:H,MATCH(C218,'Coding Standard'!J:J,0))</f>
        <v>#N/A</v>
      </c>
      <c r="C218" s="20" t="s">
        <v>1250</v>
      </c>
      <c r="D218" s="20" t="e">
        <f t="shared" si="5"/>
        <v>#N/A</v>
      </c>
      <c r="F218" s="19"/>
      <c r="G218" s="19"/>
      <c r="H218" s="19"/>
      <c r="I218" s="19"/>
      <c r="J218" s="19"/>
    </row>
    <row r="219" spans="1:10" x14ac:dyDescent="0.25">
      <c r="A219" t="str">
        <f>INDEX('Coding Standard'!F:F,MATCH(C219,'Coding Standard'!J:J,0))</f>
        <v>Process based codes</v>
      </c>
      <c r="B219" s="19" t="str">
        <f>INDEX('Coding Standard'!H:H,MATCH(C219,'Coding Standard'!J:J,0))</f>
        <v>Dispensing</v>
      </c>
      <c r="C219" s="20" t="s">
        <v>1251</v>
      </c>
      <c r="D219" s="20" t="e">
        <f t="shared" si="5"/>
        <v>#N/A</v>
      </c>
      <c r="F219" s="19"/>
      <c r="G219" s="19"/>
      <c r="H219" s="19"/>
      <c r="I219" s="19"/>
      <c r="J219" s="19"/>
    </row>
    <row r="220" spans="1:10" x14ac:dyDescent="0.25">
      <c r="A220" t="str">
        <f>INDEX('Coding Standard'!F:F,MATCH(C220,'Coding Standard'!J:J,0))</f>
        <v>Process based codes</v>
      </c>
      <c r="B220" s="19" t="str">
        <f>INDEX('Coding Standard'!H:H,MATCH(C220,'Coding Standard'!J:J,0))</f>
        <v>Dispensing</v>
      </c>
      <c r="C220" s="20" t="s">
        <v>1252</v>
      </c>
      <c r="D220" s="20" t="e">
        <f t="shared" si="5"/>
        <v>#N/A</v>
      </c>
      <c r="F220" s="19"/>
      <c r="G220" s="19"/>
      <c r="H220" s="19"/>
      <c r="I220" s="19"/>
      <c r="J220" s="19"/>
    </row>
    <row r="221" spans="1:10" x14ac:dyDescent="0.25">
      <c r="A221" t="str">
        <f>INDEX('Coding Standard'!F:F,MATCH(C221,'Coding Standard'!J:J,0))</f>
        <v>Process based codes</v>
      </c>
      <c r="B221" s="19" t="str">
        <f>INDEX('Coding Standard'!H:H,MATCH(C221,'Coding Standard'!J:J,0))</f>
        <v>Dispensing</v>
      </c>
      <c r="C221" s="20" t="s">
        <v>1253</v>
      </c>
      <c r="D221" s="20" t="e">
        <f t="shared" si="5"/>
        <v>#N/A</v>
      </c>
      <c r="F221" s="19"/>
      <c r="G221" s="19"/>
      <c r="H221" s="19"/>
      <c r="I221" s="19"/>
      <c r="J221" s="19"/>
    </row>
    <row r="222" spans="1:10" x14ac:dyDescent="0.25">
      <c r="A222" t="str">
        <f>INDEX('Coding Standard'!F:F,MATCH(C222,'Coding Standard'!J:J,0))</f>
        <v>Process based codes</v>
      </c>
      <c r="B222" s="19" t="str">
        <f>INDEX('Coding Standard'!H:H,MATCH(C222,'Coding Standard'!J:J,0))</f>
        <v>Dispensing</v>
      </c>
      <c r="C222" s="20" t="s">
        <v>1254</v>
      </c>
      <c r="D222" s="20" t="e">
        <f t="shared" si="5"/>
        <v>#N/A</v>
      </c>
      <c r="F222" s="19"/>
      <c r="G222" s="19"/>
      <c r="H222" s="19"/>
      <c r="I222" s="19"/>
      <c r="J222" s="19"/>
    </row>
    <row r="223" spans="1:10" x14ac:dyDescent="0.25">
      <c r="A223" t="str">
        <f>INDEX('Coding Standard'!F:F,MATCH(C223,'Coding Standard'!J:J,0))</f>
        <v>Process based codes</v>
      </c>
      <c r="B223" s="19" t="str">
        <f>INDEX('Coding Standard'!H:H,MATCH(C223,'Coding Standard'!J:J,0))</f>
        <v>Dispensing</v>
      </c>
      <c r="C223" s="20" t="s">
        <v>1255</v>
      </c>
      <c r="D223" s="20" t="e">
        <f t="shared" si="5"/>
        <v>#N/A</v>
      </c>
      <c r="E223" s="22"/>
      <c r="F223" s="19"/>
      <c r="G223" s="25"/>
      <c r="H223" s="19"/>
      <c r="I223" s="25"/>
      <c r="J223" s="19"/>
    </row>
    <row r="224" spans="1:10" x14ac:dyDescent="0.25">
      <c r="A224" t="str">
        <f>INDEX('Coding Standard'!F:F,MATCH(C224,'Coding Standard'!J:J,0))</f>
        <v>Process based codes</v>
      </c>
      <c r="B224" s="19" t="str">
        <f>INDEX('Coding Standard'!H:H,MATCH(C224,'Coding Standard'!J:J,0))</f>
        <v>Dispensing</v>
      </c>
      <c r="C224" s="20" t="s">
        <v>1256</v>
      </c>
      <c r="D224" s="20" t="e">
        <f t="shared" si="5"/>
        <v>#N/A</v>
      </c>
      <c r="F224" s="19"/>
      <c r="G224" s="19"/>
      <c r="H224" s="19"/>
      <c r="I224" s="19"/>
      <c r="J224" s="19"/>
    </row>
    <row r="225" spans="1:10" x14ac:dyDescent="0.25">
      <c r="A225" t="str">
        <f>INDEX('Coding Standard'!F:F,MATCH(C225,'Coding Standard'!J:J,0))</f>
        <v>Process based codes</v>
      </c>
      <c r="B225" s="19" t="str">
        <f>INDEX('Coding Standard'!H:H,MATCH(C225,'Coding Standard'!J:J,0))</f>
        <v>Dispensing</v>
      </c>
      <c r="C225" s="20" t="s">
        <v>1701</v>
      </c>
      <c r="D225" s="20" t="e">
        <f t="shared" si="5"/>
        <v>#N/A</v>
      </c>
      <c r="F225" s="19"/>
      <c r="G225" s="19"/>
      <c r="H225" s="19"/>
      <c r="I225" s="19"/>
      <c r="J225" s="19"/>
    </row>
    <row r="226" spans="1:10" x14ac:dyDescent="0.25">
      <c r="A226" t="str">
        <f>INDEX('Coding Standard'!F:F,MATCH(C226,'Coding Standard'!J:J,0))</f>
        <v>Process based codes</v>
      </c>
      <c r="B226" s="19" t="str">
        <f>INDEX('Coding Standard'!H:H,MATCH(C226,'Coding Standard'!J:J,0))</f>
        <v>Despatch</v>
      </c>
      <c r="C226" s="20" t="s">
        <v>1258</v>
      </c>
      <c r="D226" s="20">
        <f t="shared" si="5"/>
        <v>1</v>
      </c>
      <c r="F226" s="19"/>
      <c r="G226" s="19"/>
      <c r="H226" s="19"/>
      <c r="I226" s="19"/>
      <c r="J226" s="19"/>
    </row>
    <row r="227" spans="1:10" x14ac:dyDescent="0.25">
      <c r="A227" t="str">
        <f>INDEX('Coding Standard'!F:F,MATCH(C227,'Coding Standard'!J:J,0))</f>
        <v>Process based codes</v>
      </c>
      <c r="B227" s="19" t="str">
        <f>INDEX('Coding Standard'!H:H,MATCH(C227,'Coding Standard'!J:J,0))</f>
        <v>Despatch</v>
      </c>
      <c r="C227" s="20" t="s">
        <v>1259</v>
      </c>
      <c r="D227" s="20">
        <f t="shared" si="5"/>
        <v>2</v>
      </c>
      <c r="F227" s="19"/>
      <c r="G227" s="19"/>
      <c r="H227" s="19"/>
      <c r="I227" s="19"/>
      <c r="J227" s="19"/>
    </row>
    <row r="228" spans="1:10" x14ac:dyDescent="0.25">
      <c r="A228" t="str">
        <f>INDEX('Coding Standard'!F:F,MATCH(C228,'Coding Standard'!J:J,0))</f>
        <v>Process based codes</v>
      </c>
      <c r="B228" s="19" t="str">
        <f>INDEX('Coding Standard'!H:H,MATCH(C228,'Coding Standard'!J:J,0))</f>
        <v>Despatch</v>
      </c>
      <c r="C228" s="20" t="s">
        <v>1520</v>
      </c>
      <c r="D228" s="20">
        <f t="shared" si="5"/>
        <v>3</v>
      </c>
      <c r="F228" s="19"/>
      <c r="G228" s="19"/>
      <c r="H228" s="19"/>
      <c r="I228" s="19"/>
      <c r="J228" s="19"/>
    </row>
    <row r="229" spans="1:10" x14ac:dyDescent="0.25">
      <c r="A229" t="str">
        <f>INDEX('Coding Standard'!F:F,MATCH(C229,'Coding Standard'!J:J,0))</f>
        <v>Process based codes</v>
      </c>
      <c r="B229" s="19" t="str">
        <f>INDEX('Coding Standard'!H:H,MATCH(C229,'Coding Standard'!J:J,0))</f>
        <v>Despatch</v>
      </c>
      <c r="C229" s="20" t="s">
        <v>1702</v>
      </c>
      <c r="D229" s="20">
        <f t="shared" si="5"/>
        <v>4</v>
      </c>
      <c r="F229" s="19"/>
      <c r="G229" s="19"/>
      <c r="H229" s="19"/>
      <c r="I229" s="19"/>
      <c r="J229" s="19"/>
    </row>
    <row r="230" spans="1:10" x14ac:dyDescent="0.25">
      <c r="A230" t="str">
        <f>INDEX('Coding Standard'!F:F,MATCH(C230,'Coding Standard'!J:J,0))</f>
        <v>Process based codes</v>
      </c>
      <c r="B230" s="19" t="str">
        <f>INDEX('Coding Standard'!H:H,MATCH(C230,'Coding Standard'!J:J,0))</f>
        <v>Delivery</v>
      </c>
      <c r="C230" s="20" t="s">
        <v>1262</v>
      </c>
      <c r="D230" s="20">
        <f t="shared" si="5"/>
        <v>1</v>
      </c>
      <c r="F230" s="19"/>
      <c r="G230" s="19"/>
      <c r="H230" s="19"/>
      <c r="I230" s="19"/>
      <c r="J230" s="19"/>
    </row>
    <row r="231" spans="1:10" x14ac:dyDescent="0.25">
      <c r="A231" t="str">
        <f>INDEX('Coding Standard'!F:F,MATCH(C231,'Coding Standard'!J:J,0))</f>
        <v>Process based codes</v>
      </c>
      <c r="B231" s="19" t="str">
        <f>INDEX('Coding Standard'!H:H,MATCH(C231,'Coding Standard'!J:J,0))</f>
        <v>Delivery</v>
      </c>
      <c r="C231" s="20" t="s">
        <v>1263</v>
      </c>
      <c r="D231" s="20">
        <f t="shared" si="5"/>
        <v>2</v>
      </c>
      <c r="F231" s="19"/>
      <c r="G231" s="19"/>
      <c r="H231" s="19"/>
      <c r="I231" s="19"/>
      <c r="J231" s="19"/>
    </row>
    <row r="232" spans="1:10" x14ac:dyDescent="0.25">
      <c r="A232" t="str">
        <f>INDEX('Coding Standard'!F:F,MATCH(C232,'Coding Standard'!J:J,0))</f>
        <v>Process based codes</v>
      </c>
      <c r="B232" s="19" t="str">
        <f>INDEX('Coding Standard'!H:H,MATCH(C232,'Coding Standard'!J:J,0))</f>
        <v>Delivery</v>
      </c>
      <c r="C232" s="20" t="s">
        <v>1521</v>
      </c>
      <c r="D232" s="20">
        <f t="shared" si="5"/>
        <v>3</v>
      </c>
      <c r="F232" s="19"/>
      <c r="G232" s="19"/>
      <c r="H232" s="19"/>
      <c r="I232" s="19"/>
      <c r="J232" s="19"/>
    </row>
    <row r="233" spans="1:10" x14ac:dyDescent="0.25">
      <c r="A233" t="str">
        <f>INDEX('Coding Standard'!F:F,MATCH(C233,'Coding Standard'!J:J,0))</f>
        <v>Process based codes</v>
      </c>
      <c r="B233" s="19" t="str">
        <f>INDEX('Coding Standard'!H:H,MATCH(C233,'Coding Standard'!J:J,0))</f>
        <v>Delivery</v>
      </c>
      <c r="C233" s="20" t="s">
        <v>1265</v>
      </c>
      <c r="D233" s="20">
        <f t="shared" si="5"/>
        <v>4</v>
      </c>
      <c r="F233" s="19"/>
      <c r="G233" s="19"/>
      <c r="H233" s="19"/>
      <c r="I233" s="19"/>
      <c r="J233" s="19"/>
    </row>
    <row r="234" spans="1:10" x14ac:dyDescent="0.25">
      <c r="A234" t="str">
        <f>INDEX('Coding Standard'!F:F,MATCH(C234,'Coding Standard'!J:J,0))</f>
        <v>Process based codes</v>
      </c>
      <c r="B234" s="19" t="str">
        <f>INDEX('Coding Standard'!H:H,MATCH(C234,'Coding Standard'!J:J,0))</f>
        <v>Delivery</v>
      </c>
      <c r="C234" s="20" t="s">
        <v>1266</v>
      </c>
      <c r="D234" s="20">
        <f t="shared" si="5"/>
        <v>5</v>
      </c>
      <c r="F234" s="19"/>
      <c r="G234" s="19"/>
      <c r="H234" s="19"/>
      <c r="I234" s="19"/>
      <c r="J234" s="19"/>
    </row>
    <row r="235" spans="1:10" x14ac:dyDescent="0.25">
      <c r="A235" t="str">
        <f>INDEX('Coding Standard'!F:F,MATCH(C235,'Coding Standard'!J:J,0))</f>
        <v>Process based codes</v>
      </c>
      <c r="B235" s="19" t="str">
        <f>INDEX('Coding Standard'!H:H,MATCH(C235,'Coding Standard'!J:J,0))</f>
        <v>Delivery</v>
      </c>
      <c r="C235" s="20" t="s">
        <v>1522</v>
      </c>
      <c r="D235" s="20">
        <f t="shared" si="5"/>
        <v>6</v>
      </c>
      <c r="F235" s="19"/>
      <c r="G235" s="19"/>
      <c r="H235" s="19"/>
      <c r="I235" s="19"/>
      <c r="J235" s="19"/>
    </row>
    <row r="236" spans="1:10" x14ac:dyDescent="0.25">
      <c r="A236" t="str">
        <f>INDEX('Coding Standard'!F:F,MATCH(C236,'Coding Standard'!J:J,0))</f>
        <v>Process based codes</v>
      </c>
      <c r="B236" s="19" t="str">
        <f>INDEX('Coding Standard'!H:H,MATCH(C236,'Coding Standard'!J:J,0))</f>
        <v>Delivery</v>
      </c>
      <c r="C236" s="20" t="s">
        <v>1268</v>
      </c>
      <c r="D236" s="20">
        <f t="shared" si="5"/>
        <v>7</v>
      </c>
      <c r="F236" s="19"/>
      <c r="G236" s="19"/>
      <c r="H236" s="19"/>
      <c r="I236" s="19"/>
      <c r="J236" s="19"/>
    </row>
    <row r="237" spans="1:10" x14ac:dyDescent="0.25">
      <c r="A237" t="str">
        <f>INDEX('Coding Standard'!F:F,MATCH(C237,'Coding Standard'!J:J,0))</f>
        <v>Process based codes</v>
      </c>
      <c r="B237" s="19" t="str">
        <f>INDEX('Coding Standard'!H:H,MATCH(C237,'Coding Standard'!J:J,0))</f>
        <v>Delivery</v>
      </c>
      <c r="C237" s="20" t="s">
        <v>1269</v>
      </c>
      <c r="D237" s="20">
        <f t="shared" si="5"/>
        <v>8</v>
      </c>
      <c r="F237" s="19"/>
      <c r="G237" s="19"/>
      <c r="H237" s="19"/>
      <c r="I237" s="19"/>
      <c r="J237" s="19"/>
    </row>
    <row r="238" spans="1:10" x14ac:dyDescent="0.25">
      <c r="A238" t="str">
        <f>INDEX('Coding Standard'!F:F,MATCH(C238,'Coding Standard'!J:J,0))</f>
        <v>Process based codes</v>
      </c>
      <c r="B238" s="19" t="str">
        <f>INDEX('Coding Standard'!H:H,MATCH(C238,'Coding Standard'!J:J,0))</f>
        <v>Delivery</v>
      </c>
      <c r="C238" s="20" t="s">
        <v>1523</v>
      </c>
      <c r="D238" s="20">
        <f t="shared" si="5"/>
        <v>9</v>
      </c>
      <c r="F238" s="19"/>
      <c r="G238" s="19"/>
      <c r="H238" s="19"/>
      <c r="I238" s="19"/>
      <c r="J238" s="19"/>
    </row>
    <row r="239" spans="1:10" x14ac:dyDescent="0.25">
      <c r="A239" t="str">
        <f>INDEX('Coding Standard'!F:F,MATCH(C239,'Coding Standard'!J:J,0))</f>
        <v>Process based codes</v>
      </c>
      <c r="B239" s="19" t="str">
        <f>INDEX('Coding Standard'!H:H,MATCH(C239,'Coding Standard'!J:J,0))</f>
        <v>Delivery</v>
      </c>
      <c r="C239" s="20" t="s">
        <v>1524</v>
      </c>
      <c r="D239" s="20">
        <f t="shared" si="5"/>
        <v>10</v>
      </c>
      <c r="F239" s="19"/>
      <c r="G239" s="19"/>
      <c r="H239" s="19"/>
      <c r="I239" s="19"/>
      <c r="J239" s="19"/>
    </row>
    <row r="240" spans="1:10" x14ac:dyDescent="0.25">
      <c r="A240" t="str">
        <f>INDEX('Coding Standard'!F:F,MATCH(C240,'Coding Standard'!J:J,0))</f>
        <v>Process based codes</v>
      </c>
      <c r="B240" s="19" t="str">
        <f>INDEX('Coding Standard'!H:H,MATCH(C240,'Coding Standard'!J:J,0))</f>
        <v>Delivery</v>
      </c>
      <c r="C240" s="20" t="s">
        <v>1272</v>
      </c>
      <c r="D240" s="20">
        <f t="shared" si="5"/>
        <v>11</v>
      </c>
      <c r="F240" s="19"/>
      <c r="G240" s="19"/>
      <c r="H240" s="19"/>
      <c r="I240" s="19"/>
      <c r="J240" s="19"/>
    </row>
    <row r="241" spans="1:10" x14ac:dyDescent="0.25">
      <c r="A241" t="str">
        <f>INDEX('Coding Standard'!F:F,MATCH(C241,'Coding Standard'!J:J,0))</f>
        <v>Process based codes</v>
      </c>
      <c r="B241" s="19" t="str">
        <f>INDEX('Coding Standard'!H:H,MATCH(C241,'Coding Standard'!J:J,0))</f>
        <v>Delivery</v>
      </c>
      <c r="C241" s="20" t="s">
        <v>1273</v>
      </c>
      <c r="D241" s="20">
        <f t="shared" si="5"/>
        <v>12</v>
      </c>
      <c r="F241" s="19"/>
      <c r="G241" s="19"/>
      <c r="H241" s="19"/>
      <c r="I241" s="19"/>
      <c r="J241" s="19"/>
    </row>
    <row r="242" spans="1:10" x14ac:dyDescent="0.25">
      <c r="A242" t="str">
        <f>INDEX('Coding Standard'!F:F,MATCH(C242,'Coding Standard'!J:J,0))</f>
        <v>Process based codes</v>
      </c>
      <c r="B242" s="19" t="str">
        <f>INDEX('Coding Standard'!H:H,MATCH(C242,'Coding Standard'!J:J,0))</f>
        <v>Delivery</v>
      </c>
      <c r="C242" s="20" t="s">
        <v>1525</v>
      </c>
      <c r="D242" s="20">
        <f t="shared" si="5"/>
        <v>13</v>
      </c>
      <c r="F242" s="19"/>
      <c r="G242" s="19"/>
      <c r="H242" s="19"/>
      <c r="I242" s="19"/>
      <c r="J242" s="19"/>
    </row>
    <row r="243" spans="1:10" x14ac:dyDescent="0.25">
      <c r="A243" t="str">
        <f>INDEX('Coding Standard'!F:F,MATCH(C243,'Coding Standard'!J:J,0))</f>
        <v>Process based codes</v>
      </c>
      <c r="B243" s="19" t="str">
        <f>INDEX('Coding Standard'!H:H,MATCH(C243,'Coding Standard'!J:J,0))</f>
        <v>Delivery</v>
      </c>
      <c r="C243" s="20" t="s">
        <v>1275</v>
      </c>
      <c r="D243" s="20">
        <f t="shared" si="5"/>
        <v>14</v>
      </c>
      <c r="F243" s="19"/>
      <c r="G243" s="19"/>
      <c r="H243" s="19"/>
      <c r="I243" s="19"/>
      <c r="J243" s="19"/>
    </row>
    <row r="244" spans="1:10" x14ac:dyDescent="0.25">
      <c r="A244" t="str">
        <f>INDEX('Coding Standard'!F:F,MATCH(C244,'Coding Standard'!J:J,0))</f>
        <v>Process based codes</v>
      </c>
      <c r="B244" s="19" t="str">
        <f>INDEX('Coding Standard'!H:H,MATCH(C244,'Coding Standard'!J:J,0))</f>
        <v>Delivery</v>
      </c>
      <c r="C244" s="20" t="s">
        <v>1276</v>
      </c>
      <c r="D244" s="20">
        <f t="shared" si="5"/>
        <v>15</v>
      </c>
      <c r="F244" s="19"/>
      <c r="G244" s="19"/>
      <c r="H244" s="19"/>
      <c r="I244" s="19"/>
      <c r="J244" s="19"/>
    </row>
    <row r="245" spans="1:10" x14ac:dyDescent="0.25">
      <c r="A245" t="str">
        <f>INDEX('Coding Standard'!F:F,MATCH(C245,'Coding Standard'!J:J,0))</f>
        <v>Process based codes</v>
      </c>
      <c r="B245" s="19" t="str">
        <f>INDEX('Coding Standard'!H:H,MATCH(C245,'Coding Standard'!J:J,0))</f>
        <v>Delivery</v>
      </c>
      <c r="C245" s="20" t="s">
        <v>1526</v>
      </c>
      <c r="D245" s="20">
        <f t="shared" si="5"/>
        <v>16</v>
      </c>
      <c r="F245" s="19"/>
      <c r="G245" s="19"/>
      <c r="H245" s="19"/>
      <c r="I245" s="19"/>
      <c r="J245" s="19"/>
    </row>
    <row r="246" spans="1:10" x14ac:dyDescent="0.25">
      <c r="A246" t="str">
        <f>INDEX('Coding Standard'!F:F,MATCH(C246,'Coding Standard'!J:J,0))</f>
        <v>Process based codes</v>
      </c>
      <c r="B246" s="19" t="str">
        <f>INDEX('Coding Standard'!H:H,MATCH(C246,'Coding Standard'!J:J,0))</f>
        <v>Delivery</v>
      </c>
      <c r="C246" s="20" t="s">
        <v>1278</v>
      </c>
      <c r="D246" s="20">
        <f t="shared" si="5"/>
        <v>17</v>
      </c>
      <c r="F246" s="19"/>
      <c r="G246" s="19"/>
      <c r="H246" s="19"/>
      <c r="I246" s="19"/>
      <c r="J246" s="19"/>
    </row>
    <row r="247" spans="1:10" x14ac:dyDescent="0.25">
      <c r="A247" t="str">
        <f>INDEX('Coding Standard'!F:F,MATCH(C247,'Coding Standard'!J:J,0))</f>
        <v>Process based codes</v>
      </c>
      <c r="B247" s="19" t="str">
        <f>INDEX('Coding Standard'!H:H,MATCH(C247,'Coding Standard'!J:J,0))</f>
        <v>Delivery</v>
      </c>
      <c r="C247" s="20" t="s">
        <v>1703</v>
      </c>
      <c r="D247" s="20">
        <f t="shared" si="5"/>
        <v>18</v>
      </c>
      <c r="F247" s="19"/>
      <c r="G247" s="19"/>
      <c r="H247" s="19"/>
      <c r="I247" s="19"/>
      <c r="J247" s="19"/>
    </row>
    <row r="248" spans="1:10" x14ac:dyDescent="0.25">
      <c r="A248" t="str">
        <f>INDEX('Coding Standard'!F:F,MATCH(C248,'Coding Standard'!J:J,0))</f>
        <v>Process based codes</v>
      </c>
      <c r="B248" s="19" t="str">
        <f>INDEX('Coding Standard'!H:H,MATCH(C248,'Coding Standard'!J:J,0))</f>
        <v>Clinical / nursing service</v>
      </c>
      <c r="C248" s="20" t="s">
        <v>1280</v>
      </c>
      <c r="D248" s="20">
        <f t="shared" si="5"/>
        <v>1</v>
      </c>
      <c r="F248" s="19"/>
      <c r="G248" s="19"/>
      <c r="H248" s="19"/>
      <c r="I248" s="19"/>
      <c r="J248" s="19"/>
    </row>
    <row r="249" spans="1:10" x14ac:dyDescent="0.25">
      <c r="A249" t="str">
        <f>INDEX('Coding Standard'!F:F,MATCH(C249,'Coding Standard'!J:J,0))</f>
        <v>Process based codes</v>
      </c>
      <c r="B249" s="19" t="str">
        <f>INDEX('Coding Standard'!H:H,MATCH(C249,'Coding Standard'!J:J,0))</f>
        <v>Clinical / nursing service</v>
      </c>
      <c r="C249" s="20" t="s">
        <v>1281</v>
      </c>
      <c r="D249" s="20">
        <f t="shared" si="5"/>
        <v>2</v>
      </c>
      <c r="F249" s="19"/>
      <c r="G249" s="19"/>
      <c r="H249" s="19"/>
      <c r="I249" s="19"/>
      <c r="J249" s="19"/>
    </row>
    <row r="250" spans="1:10" x14ac:dyDescent="0.25">
      <c r="A250" t="str">
        <f>INDEX('Coding Standard'!F:F,MATCH(C250,'Coding Standard'!J:J,0))</f>
        <v>Process based codes</v>
      </c>
      <c r="B250" s="19" t="str">
        <f>INDEX('Coding Standard'!H:H,MATCH(C250,'Coding Standard'!J:J,0))</f>
        <v>Clinical / nursing service</v>
      </c>
      <c r="C250" s="20" t="s">
        <v>1282</v>
      </c>
      <c r="D250" s="20">
        <f t="shared" si="5"/>
        <v>3</v>
      </c>
      <c r="F250" s="19"/>
      <c r="G250" s="19"/>
      <c r="H250" s="19"/>
      <c r="I250" s="19"/>
      <c r="J250" s="19"/>
    </row>
    <row r="251" spans="1:10" x14ac:dyDescent="0.25">
      <c r="A251" t="str">
        <f>INDEX('Coding Standard'!F:F,MATCH(C251,'Coding Standard'!J:J,0))</f>
        <v>Process based codes</v>
      </c>
      <c r="B251" s="19" t="str">
        <f>INDEX('Coding Standard'!H:H,MATCH(C251,'Coding Standard'!J:J,0))</f>
        <v>Clinical / nursing service</v>
      </c>
      <c r="C251" s="20" t="s">
        <v>1283</v>
      </c>
      <c r="D251" s="20">
        <f t="shared" si="5"/>
        <v>4</v>
      </c>
      <c r="F251" s="19"/>
      <c r="G251" s="19"/>
      <c r="H251" s="19"/>
      <c r="I251" s="19"/>
      <c r="J251" s="19"/>
    </row>
    <row r="252" spans="1:10" x14ac:dyDescent="0.25">
      <c r="A252" t="str">
        <f>INDEX('Coding Standard'!F:F,MATCH(C252,'Coding Standard'!J:J,0))</f>
        <v>Process based codes</v>
      </c>
      <c r="B252" s="19" t="str">
        <f>INDEX('Coding Standard'!H:H,MATCH(C252,'Coding Standard'!J:J,0))</f>
        <v>Clinical / nursing service</v>
      </c>
      <c r="C252" s="20" t="s">
        <v>1704</v>
      </c>
      <c r="D252" s="20">
        <f t="shared" si="5"/>
        <v>5</v>
      </c>
      <c r="F252" s="19"/>
      <c r="G252" s="19"/>
      <c r="H252" s="19"/>
      <c r="I252" s="19"/>
      <c r="J252" s="19"/>
    </row>
    <row r="253" spans="1:10" x14ac:dyDescent="0.25">
      <c r="A253" t="str">
        <f>INDEX('Coding Standard'!F:F,MATCH(C253,'Coding Standard'!J:J,0))</f>
        <v>Process based codes</v>
      </c>
      <c r="B253" s="19" t="str">
        <f>INDEX('Coding Standard'!H:H,MATCH(C253,'Coding Standard'!J:J,0))</f>
        <v>Clinical / nursing service</v>
      </c>
      <c r="C253" s="20" t="s">
        <v>1284</v>
      </c>
      <c r="D253" s="20">
        <f t="shared" si="5"/>
        <v>6</v>
      </c>
      <c r="F253" s="19"/>
      <c r="G253" s="19"/>
      <c r="H253" s="19"/>
      <c r="I253" s="19"/>
      <c r="J253" s="19"/>
    </row>
    <row r="254" spans="1:10" x14ac:dyDescent="0.25">
      <c r="A254" t="str">
        <f>INDEX('Coding Standard'!F:F,MATCH(C254,'Coding Standard'!J:J,0))</f>
        <v>Process based codes</v>
      </c>
      <c r="B254" s="19" t="str">
        <f>INDEX('Coding Standard'!H:H,MATCH(C254,'Coding Standard'!J:J,0))</f>
        <v>Clinical / nursing service</v>
      </c>
      <c r="C254" s="20" t="s">
        <v>1285</v>
      </c>
      <c r="D254" s="20">
        <f t="shared" si="5"/>
        <v>7</v>
      </c>
      <c r="F254" s="19"/>
      <c r="G254" s="19"/>
      <c r="H254" s="19"/>
      <c r="I254" s="19"/>
      <c r="J254" s="19"/>
    </row>
    <row r="255" spans="1:10" x14ac:dyDescent="0.25">
      <c r="A255" t="str">
        <f>INDEX('Coding Standard'!F:F,MATCH(C255,'Coding Standard'!J:J,0))</f>
        <v>Process based codes</v>
      </c>
      <c r="B255" s="19" t="str">
        <f>INDEX('Coding Standard'!H:H,MATCH(C255,'Coding Standard'!J:J,0))</f>
        <v>Clinical / nursing service</v>
      </c>
      <c r="C255" s="20" t="s">
        <v>1286</v>
      </c>
      <c r="D255" s="20">
        <f t="shared" si="5"/>
        <v>8</v>
      </c>
      <c r="F255" s="19"/>
      <c r="G255" s="19"/>
      <c r="H255" s="19"/>
      <c r="I255" s="19"/>
      <c r="J255" s="19"/>
    </row>
    <row r="256" spans="1:10" x14ac:dyDescent="0.25">
      <c r="A256" t="str">
        <f>INDEX('Coding Standard'!F:F,MATCH(C256,'Coding Standard'!J:J,0))</f>
        <v>Process based codes</v>
      </c>
      <c r="B256" s="19" t="str">
        <f>INDEX('Coding Standard'!H:H,MATCH(C256,'Coding Standard'!J:J,0))</f>
        <v>Clinical / nursing service</v>
      </c>
      <c r="C256" s="20" t="s">
        <v>1287</v>
      </c>
      <c r="D256" s="20">
        <f t="shared" si="5"/>
        <v>9</v>
      </c>
      <c r="F256" s="19"/>
      <c r="G256" s="19"/>
      <c r="H256" s="19"/>
      <c r="I256" s="19"/>
      <c r="J256" s="19"/>
    </row>
    <row r="257" spans="1:10" x14ac:dyDescent="0.25">
      <c r="A257" t="str">
        <f>INDEX('Coding Standard'!F:F,MATCH(C257,'Coding Standard'!J:J,0))</f>
        <v>Process based codes</v>
      </c>
      <c r="B257" s="31" t="str">
        <f>INDEX('Coding Standard'!H:H,MATCH(C257,'Coding Standard'!J:J,0))</f>
        <v>Clinical / nursing service</v>
      </c>
      <c r="C257" s="20" t="s">
        <v>1705</v>
      </c>
      <c r="D257" s="20">
        <f t="shared" si="5"/>
        <v>10</v>
      </c>
      <c r="F257" s="19"/>
      <c r="G257" s="19"/>
      <c r="H257" s="19"/>
      <c r="I257" s="19"/>
      <c r="J257" s="19"/>
    </row>
    <row r="258" spans="1:10" x14ac:dyDescent="0.25">
      <c r="A258" t="str">
        <f>INDEX('Coding Standard'!F:F,MATCH(C258,'Coding Standard'!J:J,0))</f>
        <v>Process based codes</v>
      </c>
      <c r="B258" s="19" t="str">
        <f>INDEX('Coding Standard'!H:H,MATCH(C258,'Coding Standard'!J:J,0))</f>
        <v>Invoicing / finance</v>
      </c>
      <c r="C258" s="20" t="s">
        <v>631</v>
      </c>
      <c r="D258" s="20">
        <f t="shared" si="5"/>
        <v>1</v>
      </c>
      <c r="F258" s="19"/>
      <c r="G258" s="19"/>
      <c r="H258" s="19"/>
      <c r="I258" s="19"/>
      <c r="J258" s="19"/>
    </row>
    <row r="259" spans="1:10" x14ac:dyDescent="0.25">
      <c r="A259" t="str">
        <f>INDEX('Coding Standard'!F:F,MATCH(C259,'Coding Standard'!J:J,0))</f>
        <v>Process based codes</v>
      </c>
      <c r="B259" s="19" t="str">
        <f>INDEX('Coding Standard'!H:H,MATCH(C259,'Coding Standard'!J:J,0))</f>
        <v>Invoicing / finance</v>
      </c>
      <c r="C259" s="20" t="s">
        <v>1297</v>
      </c>
      <c r="D259" s="20">
        <f t="shared" si="5"/>
        <v>2</v>
      </c>
      <c r="F259" s="19"/>
      <c r="G259" s="19"/>
      <c r="H259" s="19"/>
      <c r="I259" s="19"/>
      <c r="J259" s="19"/>
    </row>
    <row r="260" spans="1:10" x14ac:dyDescent="0.25">
      <c r="A260" t="str">
        <f>INDEX('Coding Standard'!F:F,MATCH(C260,'Coding Standard'!J:J,0))</f>
        <v>Process based codes</v>
      </c>
      <c r="B260" s="19" t="str">
        <f>INDEX('Coding Standard'!H:H,MATCH(C260,'Coding Standard'!J:J,0))</f>
        <v>Invoicing / finance</v>
      </c>
      <c r="C260" s="20" t="s">
        <v>1298</v>
      </c>
      <c r="D260" s="20">
        <f t="shared" ref="D260:D266" si="6">IF(B260&lt;&gt;B259,1,D259+1)</f>
        <v>3</v>
      </c>
      <c r="F260" s="19"/>
      <c r="G260" s="19"/>
      <c r="H260" s="19"/>
      <c r="I260" s="19"/>
      <c r="J260" s="19"/>
    </row>
    <row r="261" spans="1:10" x14ac:dyDescent="0.25">
      <c r="A261" t="str">
        <f>INDEX('Coding Standard'!F:F,MATCH(C261,'Coding Standard'!J:J,0))</f>
        <v>Process based codes</v>
      </c>
      <c r="B261" s="31" t="str">
        <f>INDEX('Coding Standard'!H:H,MATCH(C261,'Coding Standard'!J:J,0))</f>
        <v>Invoicing / finance</v>
      </c>
      <c r="C261" s="20" t="s">
        <v>1706</v>
      </c>
      <c r="D261" s="20">
        <f t="shared" si="6"/>
        <v>4</v>
      </c>
      <c r="F261" s="19"/>
      <c r="G261" s="19"/>
      <c r="H261" s="19"/>
      <c r="I261" s="19"/>
      <c r="J261" s="19"/>
    </row>
    <row r="262" spans="1:10" x14ac:dyDescent="0.25">
      <c r="A262" t="str">
        <f>INDEX('Coding Standard'!F:F,MATCH(C262,'Coding Standard'!J:J,0))</f>
        <v>Outcome based codes</v>
      </c>
      <c r="B262" s="19" t="str">
        <f>INDEX('Coding Standard'!H:H,MATCH(C262,'Coding Standard'!J:J,0))</f>
        <v>Patient safety incident</v>
      </c>
      <c r="C262" s="20" t="s">
        <v>1300</v>
      </c>
      <c r="D262" s="20">
        <f t="shared" si="6"/>
        <v>1</v>
      </c>
      <c r="F262" s="19"/>
      <c r="G262" s="19"/>
      <c r="H262" s="19"/>
      <c r="I262" s="19"/>
      <c r="J262" s="19"/>
    </row>
    <row r="263" spans="1:10" x14ac:dyDescent="0.25">
      <c r="A263" t="str">
        <f>INDEX('Coding Standard'!F:F,MATCH(C263,'Coding Standard'!J:J,0))</f>
        <v>Outcome based codes</v>
      </c>
      <c r="B263" s="19" t="str">
        <f>INDEX('Coding Standard'!H:H,MATCH(C263,'Coding Standard'!J:J,0))</f>
        <v>Patient safety incident</v>
      </c>
      <c r="C263" s="20" t="s">
        <v>1304</v>
      </c>
      <c r="D263" s="20">
        <f t="shared" si="6"/>
        <v>2</v>
      </c>
      <c r="F263" s="19"/>
      <c r="G263" s="19"/>
      <c r="H263" s="19"/>
      <c r="I263" s="19"/>
      <c r="J263" s="19"/>
    </row>
    <row r="264" spans="1:10" x14ac:dyDescent="0.25">
      <c r="A264" t="str">
        <f>INDEX('Coding Standard'!F:F,MATCH(C264,'Coding Standard'!J:J,0))</f>
        <v>Outcome based codes</v>
      </c>
      <c r="B264" s="19" t="str">
        <f>INDEX('Coding Standard'!H:H,MATCH(C264,'Coding Standard'!J:J,0))</f>
        <v>Patient safety incident</v>
      </c>
      <c r="C264" s="20" t="s">
        <v>1318</v>
      </c>
      <c r="D264" s="20">
        <f t="shared" si="6"/>
        <v>3</v>
      </c>
      <c r="F264" s="19"/>
      <c r="G264" s="19"/>
      <c r="H264" s="19"/>
      <c r="I264" s="19"/>
      <c r="J264" s="19"/>
    </row>
    <row r="265" spans="1:10" x14ac:dyDescent="0.25">
      <c r="A265" t="str">
        <f>INDEX('Coding Standard'!F:F,MATCH(C265,'Coding Standard'!J:J,0))</f>
        <v>Outcome based codes</v>
      </c>
      <c r="B265" s="19" t="str">
        <f>INDEX('Coding Standard'!H:H,MATCH(C265,'Coding Standard'!J:J,0))</f>
        <v>Patient safety incident</v>
      </c>
      <c r="C265" s="20" t="s">
        <v>1329</v>
      </c>
      <c r="D265" s="20">
        <f t="shared" si="6"/>
        <v>4</v>
      </c>
      <c r="F265" s="19"/>
      <c r="G265" s="19"/>
      <c r="H265" s="19"/>
      <c r="I265" s="19"/>
      <c r="J265" s="19"/>
    </row>
    <row r="266" spans="1:10" x14ac:dyDescent="0.25">
      <c r="A266" t="str">
        <f>INDEX('Coding Standard'!F:F,MATCH(C266,'Coding Standard'!J:J,0))</f>
        <v>Outcome based codes</v>
      </c>
      <c r="B266" s="19" t="str">
        <f>INDEX('Coding Standard'!H:H,MATCH(C266,'Coding Standard'!J:J,0))</f>
        <v>Patient safety incident</v>
      </c>
      <c r="C266" s="20" t="s">
        <v>1331</v>
      </c>
      <c r="D266" s="20">
        <f t="shared" si="6"/>
        <v>5</v>
      </c>
      <c r="F266" s="19"/>
      <c r="G266" s="19"/>
      <c r="H266" s="19"/>
      <c r="I266" s="19"/>
      <c r="J266" s="19"/>
    </row>
    <row r="267" spans="1:10" x14ac:dyDescent="0.25">
      <c r="A267" t="e">
        <f>INDEX('Coding Standard'!F:F,MATCH(C267,'Coding Standard'!J:J,0))</f>
        <v>#N/A</v>
      </c>
      <c r="B267" s="19" t="e">
        <f>INDEX('Coding Standard'!H:H,MATCH(C267,'Coding Standard'!J:J,0))</f>
        <v>#N/A</v>
      </c>
      <c r="C267" s="20" t="s">
        <v>1348</v>
      </c>
      <c r="D267" s="20" t="e">
        <f>IF(B267&lt;&gt;B266,1,D266+1)</f>
        <v>#N/A</v>
      </c>
      <c r="F267" s="19"/>
      <c r="G267" s="19"/>
      <c r="H267" s="19"/>
      <c r="I267" s="19"/>
      <c r="J267" s="19"/>
    </row>
    <row r="268" spans="1:10" x14ac:dyDescent="0.25">
      <c r="A268" t="e">
        <f>INDEX('Coding Standard'!F:F,MATCH(C268,'Coding Standard'!J:J,0))</f>
        <v>#N/A</v>
      </c>
      <c r="B268" s="19" t="e">
        <f>INDEX('Coding Standard'!H:H,MATCH(C268,'Coding Standard'!J:J,0))</f>
        <v>#N/A</v>
      </c>
      <c r="C268" s="20" t="s">
        <v>1350</v>
      </c>
      <c r="D268" s="20" t="e">
        <f>IF(B268&lt;&gt;B267,1,D267+1)</f>
        <v>#N/A</v>
      </c>
      <c r="F268" s="19"/>
      <c r="G268" s="19"/>
      <c r="H268" s="19"/>
      <c r="I268" s="19"/>
      <c r="J268" s="19"/>
    </row>
    <row r="269" spans="1:10" x14ac:dyDescent="0.25">
      <c r="A269" t="str">
        <f>INDEX('Coding Standard'!F:F,MATCH(C269,'Coding Standard'!J:J,0))</f>
        <v>Outcome based codes</v>
      </c>
      <c r="B269" s="19" t="str">
        <f>INDEX('Coding Standard'!H:H,MATCH(C269,'Coding Standard'!J:J,0))</f>
        <v>Adverse drug reaction / adverse drug event incident</v>
      </c>
      <c r="C269" s="20" t="s">
        <v>1352</v>
      </c>
      <c r="D269" s="20" t="e">
        <f>IF(B269&lt;&gt;B268,1,D268+1)</f>
        <v>#N/A</v>
      </c>
      <c r="F269" s="19"/>
      <c r="G269" s="19"/>
      <c r="H269" s="19"/>
      <c r="I269" s="19"/>
      <c r="J269" s="19"/>
    </row>
    <row r="270" spans="1:10" x14ac:dyDescent="0.25">
      <c r="A270" t="e">
        <f>INDEX('Coding Standard'!F:F,MATCH(C270,'Coding Standard'!J:J,0))</f>
        <v>#N/A</v>
      </c>
      <c r="B270" s="19" t="e">
        <f>INDEX('Coding Standard'!H:H,MATCH(C270,'Coding Standard'!J:J,0))</f>
        <v>#N/A</v>
      </c>
      <c r="C270" s="20" t="s">
        <v>1357</v>
      </c>
      <c r="D270" s="20" t="e">
        <f>IF(B270&lt;&gt;B269,1,D269+1)</f>
        <v>#N/A</v>
      </c>
      <c r="F270" s="19"/>
      <c r="G270" s="19"/>
      <c r="H270" s="19"/>
      <c r="I270" s="19"/>
      <c r="J270" s="19"/>
    </row>
    <row r="271" spans="1:10" x14ac:dyDescent="0.25">
      <c r="A271" t="e">
        <f>INDEX('Coding Standard'!F:F,MATCH(C271,'Coding Standard'!J:J,0))</f>
        <v>#N/A</v>
      </c>
      <c r="B271" s="19" t="e">
        <f>INDEX('Coding Standard'!H:H,MATCH(C271,'Coding Standard'!J:J,0))</f>
        <v>#N/A</v>
      </c>
      <c r="C271" s="20" t="s">
        <v>1358</v>
      </c>
      <c r="D271" s="20" t="e">
        <f t="shared" ref="D271:D324" si="7">IF(B271&lt;&gt;B270,1,D270+1)</f>
        <v>#N/A</v>
      </c>
      <c r="F271" s="19"/>
      <c r="G271" s="19"/>
      <c r="H271" s="19"/>
      <c r="I271" s="19"/>
      <c r="J271" s="19"/>
    </row>
    <row r="272" spans="1:10" x14ac:dyDescent="0.25">
      <c r="A272" t="e">
        <f>INDEX('Coding Standard'!F:F,MATCH(C272,'Coding Standard'!J:J,0))</f>
        <v>#N/A</v>
      </c>
      <c r="B272" s="19" t="e">
        <f>INDEX('Coding Standard'!H:H,MATCH(C272,'Coding Standard'!J:J,0))</f>
        <v>#N/A</v>
      </c>
      <c r="C272" s="20" t="s">
        <v>1359</v>
      </c>
      <c r="D272" s="20" t="e">
        <f t="shared" si="7"/>
        <v>#N/A</v>
      </c>
      <c r="F272" s="19"/>
      <c r="G272" s="19"/>
      <c r="H272" s="19"/>
      <c r="I272" s="19"/>
      <c r="J272" s="19"/>
    </row>
    <row r="273" spans="1:10" x14ac:dyDescent="0.25">
      <c r="A273" t="e">
        <f>INDEX('Coding Standard'!F:F,MATCH(C273,'Coding Standard'!J:J,0))</f>
        <v>#N/A</v>
      </c>
      <c r="B273" s="19" t="e">
        <f>INDEX('Coding Standard'!H:H,MATCH(C273,'Coding Standard'!J:J,0))</f>
        <v>#N/A</v>
      </c>
      <c r="C273" s="20" t="s">
        <v>782</v>
      </c>
      <c r="D273" s="20" t="e">
        <f t="shared" si="7"/>
        <v>#N/A</v>
      </c>
      <c r="F273" s="19"/>
      <c r="G273" s="19"/>
      <c r="H273" s="19"/>
      <c r="I273" s="19"/>
      <c r="J273" s="19"/>
    </row>
    <row r="274" spans="1:10" x14ac:dyDescent="0.25">
      <c r="A274" t="e">
        <f>INDEX('Coding Standard'!F:F,MATCH(C274,'Coding Standard'!J:J,0))</f>
        <v>#N/A</v>
      </c>
      <c r="B274" s="19" t="e">
        <f>INDEX('Coding Standard'!H:H,MATCH(C274,'Coding Standard'!J:J,0))</f>
        <v>#N/A</v>
      </c>
      <c r="C274" s="20" t="s">
        <v>1361</v>
      </c>
      <c r="D274" s="20" t="e">
        <f t="shared" si="7"/>
        <v>#N/A</v>
      </c>
      <c r="F274" s="19"/>
      <c r="G274" s="19"/>
      <c r="H274" s="19"/>
      <c r="I274" s="19"/>
      <c r="J274" s="19"/>
    </row>
    <row r="275" spans="1:10" x14ac:dyDescent="0.25">
      <c r="A275" t="e">
        <f>INDEX('Coding Standard'!F:F,MATCH(C275,'Coding Standard'!J:J,0))</f>
        <v>#N/A</v>
      </c>
      <c r="B275" s="19" t="e">
        <f>INDEX('Coding Standard'!H:H,MATCH(C275,'Coding Standard'!J:J,0))</f>
        <v>#N/A</v>
      </c>
      <c r="C275" s="20" t="s">
        <v>1362</v>
      </c>
      <c r="D275" s="20" t="e">
        <f t="shared" si="7"/>
        <v>#N/A</v>
      </c>
      <c r="F275" s="19"/>
      <c r="G275" s="19"/>
      <c r="H275" s="19"/>
      <c r="I275" s="19"/>
      <c r="J275" s="19"/>
    </row>
    <row r="276" spans="1:10" x14ac:dyDescent="0.25">
      <c r="A276" t="e">
        <f>INDEX('Coding Standard'!F:F,MATCH(C276,'Coding Standard'!J:J,0))</f>
        <v>#N/A</v>
      </c>
      <c r="B276" s="19" t="e">
        <f>INDEX('Coding Standard'!H:H,MATCH(C276,'Coding Standard'!J:J,0))</f>
        <v>#N/A</v>
      </c>
      <c r="C276" s="20" t="s">
        <v>1363</v>
      </c>
      <c r="D276" s="20" t="e">
        <f t="shared" si="7"/>
        <v>#N/A</v>
      </c>
      <c r="F276" s="19"/>
      <c r="G276" s="19"/>
      <c r="H276" s="19"/>
      <c r="I276" s="19"/>
      <c r="J276" s="19"/>
    </row>
    <row r="277" spans="1:10" x14ac:dyDescent="0.25">
      <c r="A277" t="e">
        <f>INDEX('Coding Standard'!F:F,MATCH(C277,'Coding Standard'!J:J,0))</f>
        <v>#N/A</v>
      </c>
      <c r="B277" s="19" t="e">
        <f>INDEX('Coding Standard'!H:H,MATCH(C277,'Coding Standard'!J:J,0))</f>
        <v>#N/A</v>
      </c>
      <c r="C277" s="20" t="s">
        <v>1364</v>
      </c>
      <c r="D277" s="20" t="e">
        <f t="shared" si="7"/>
        <v>#N/A</v>
      </c>
      <c r="F277" s="19"/>
      <c r="G277" s="19"/>
      <c r="H277" s="19"/>
      <c r="I277" s="19"/>
      <c r="J277" s="19"/>
    </row>
    <row r="278" spans="1:10" x14ac:dyDescent="0.25">
      <c r="A278" t="e">
        <f>INDEX('Coding Standard'!F:F,MATCH(C278,'Coding Standard'!J:J,0))</f>
        <v>#N/A</v>
      </c>
      <c r="B278" s="19" t="e">
        <f>INDEX('Coding Standard'!H:H,MATCH(C278,'Coding Standard'!J:J,0))</f>
        <v>#N/A</v>
      </c>
      <c r="C278" s="20" t="s">
        <v>66</v>
      </c>
      <c r="D278" s="20" t="e">
        <f t="shared" si="7"/>
        <v>#N/A</v>
      </c>
      <c r="F278" s="19"/>
      <c r="G278" s="19"/>
      <c r="H278" s="19"/>
      <c r="I278" s="19"/>
      <c r="J278" s="19"/>
    </row>
    <row r="279" spans="1:10" x14ac:dyDescent="0.25">
      <c r="A279" t="e">
        <f>INDEX('Coding Standard'!F:F,MATCH(C279,'Coding Standard'!J:J,0))</f>
        <v>#N/A</v>
      </c>
      <c r="B279" s="19" t="e">
        <f>INDEX('Coding Standard'!H:H,MATCH(C279,'Coding Standard'!J:J,0))</f>
        <v>#N/A</v>
      </c>
      <c r="C279" s="20" t="s">
        <v>1370</v>
      </c>
      <c r="D279" s="20" t="e">
        <f t="shared" si="7"/>
        <v>#N/A</v>
      </c>
      <c r="F279" s="19"/>
      <c r="G279" s="19"/>
      <c r="H279" s="19"/>
      <c r="I279" s="19"/>
      <c r="J279" s="19"/>
    </row>
    <row r="280" spans="1:10" x14ac:dyDescent="0.25">
      <c r="A280" t="e">
        <f>INDEX('Coding Standard'!F:F,MATCH(C280,'Coding Standard'!J:J,0))</f>
        <v>#N/A</v>
      </c>
      <c r="B280" s="19" t="e">
        <f>INDEX('Coding Standard'!H:H,MATCH(C280,'Coding Standard'!J:J,0))</f>
        <v>#N/A</v>
      </c>
      <c r="C280" s="20" t="s">
        <v>1371</v>
      </c>
      <c r="D280" s="20" t="e">
        <f t="shared" si="7"/>
        <v>#N/A</v>
      </c>
      <c r="F280" s="19"/>
      <c r="G280" s="19"/>
      <c r="H280" s="19"/>
      <c r="I280" s="19"/>
      <c r="J280" s="19"/>
    </row>
    <row r="281" spans="1:10" x14ac:dyDescent="0.25">
      <c r="A281" t="e">
        <f>INDEX('Coding Standard'!F:F,MATCH(C281,'Coding Standard'!J:J,0))</f>
        <v>#N/A</v>
      </c>
      <c r="B281" s="19" t="e">
        <f>INDEX('Coding Standard'!H:H,MATCH(C281,'Coding Standard'!J:J,0))</f>
        <v>#N/A</v>
      </c>
      <c r="C281" s="20" t="s">
        <v>1529</v>
      </c>
      <c r="D281" s="20" t="e">
        <f t="shared" si="7"/>
        <v>#N/A</v>
      </c>
      <c r="F281" s="19"/>
      <c r="G281" s="19"/>
      <c r="H281" s="19"/>
      <c r="I281" s="19"/>
      <c r="J281" s="19"/>
    </row>
    <row r="282" spans="1:10" x14ac:dyDescent="0.25">
      <c r="A282" t="e">
        <f>INDEX('Coding Standard'!F:F,MATCH(C282,'Coding Standard'!J:J,0))</f>
        <v>#N/A</v>
      </c>
      <c r="B282" s="19" t="e">
        <f>INDEX('Coding Standard'!H:H,MATCH(C282,'Coding Standard'!J:J,0))</f>
        <v>#N/A</v>
      </c>
      <c r="C282" s="20" t="s">
        <v>1374</v>
      </c>
      <c r="D282" s="20" t="e">
        <f t="shared" si="7"/>
        <v>#N/A</v>
      </c>
      <c r="F282" s="19"/>
      <c r="G282" s="19"/>
      <c r="H282" s="19"/>
      <c r="I282" s="19"/>
      <c r="J282" s="19"/>
    </row>
    <row r="283" spans="1:10" x14ac:dyDescent="0.25">
      <c r="A283" t="e">
        <f>INDEX('Coding Standard'!F:F,MATCH(C283,'Coding Standard'!J:J,0))</f>
        <v>#N/A</v>
      </c>
      <c r="B283" s="19" t="e">
        <f>INDEX('Coding Standard'!H:H,MATCH(C283,'Coding Standard'!J:J,0))</f>
        <v>#N/A</v>
      </c>
      <c r="C283" s="20" t="s">
        <v>1375</v>
      </c>
      <c r="D283" s="20" t="e">
        <f t="shared" si="7"/>
        <v>#N/A</v>
      </c>
      <c r="F283" s="19"/>
      <c r="G283" s="19"/>
      <c r="H283" s="19"/>
      <c r="I283" s="19"/>
      <c r="J283" s="19"/>
    </row>
    <row r="284" spans="1:10" x14ac:dyDescent="0.25">
      <c r="A284" t="e">
        <f>INDEX('Coding Standard'!F:F,MATCH(C284,'Coding Standard'!J:J,0))</f>
        <v>#N/A</v>
      </c>
      <c r="B284" s="19" t="e">
        <f>INDEX('Coding Standard'!H:H,MATCH(C284,'Coding Standard'!J:J,0))</f>
        <v>#N/A</v>
      </c>
      <c r="C284" s="20" t="s">
        <v>1387</v>
      </c>
      <c r="D284" s="20" t="e">
        <f t="shared" si="7"/>
        <v>#N/A</v>
      </c>
      <c r="F284" s="19"/>
      <c r="G284" s="19"/>
      <c r="H284" s="19"/>
      <c r="I284" s="19"/>
      <c r="J284" s="19"/>
    </row>
    <row r="285" spans="1:10" x14ac:dyDescent="0.25">
      <c r="A285" t="e">
        <f>INDEX('Coding Standard'!F:F,MATCH(C285,'Coding Standard'!J:J,0))</f>
        <v>#N/A</v>
      </c>
      <c r="B285" s="19" t="e">
        <f>INDEX('Coding Standard'!H:H,MATCH(C285,'Coding Standard'!J:J,0))</f>
        <v>#N/A</v>
      </c>
      <c r="C285" s="20" t="s">
        <v>1391</v>
      </c>
      <c r="D285" s="20" t="e">
        <f t="shared" si="7"/>
        <v>#N/A</v>
      </c>
      <c r="F285" s="19"/>
      <c r="G285" s="19"/>
      <c r="H285" s="19"/>
      <c r="I285" s="19"/>
      <c r="J285" s="19"/>
    </row>
    <row r="286" spans="1:10" x14ac:dyDescent="0.25">
      <c r="A286" t="e">
        <f>INDEX('Coding Standard'!F:F,MATCH(C286,'Coding Standard'!J:J,0))</f>
        <v>#N/A</v>
      </c>
      <c r="B286" s="19" t="e">
        <f>INDEX('Coding Standard'!H:H,MATCH(C286,'Coding Standard'!J:J,0))</f>
        <v>#N/A</v>
      </c>
      <c r="C286" s="20" t="s">
        <v>1394</v>
      </c>
      <c r="D286" s="20" t="e">
        <f t="shared" si="7"/>
        <v>#N/A</v>
      </c>
      <c r="F286" s="19"/>
      <c r="G286" s="19"/>
      <c r="H286" s="19"/>
      <c r="I286" s="19"/>
      <c r="J286" s="19"/>
    </row>
    <row r="287" spans="1:10" x14ac:dyDescent="0.25">
      <c r="A287" t="e">
        <f>INDEX('Coding Standard'!F:F,MATCH(C287,'Coding Standard'!J:J,0))</f>
        <v>#N/A</v>
      </c>
      <c r="B287" s="19" t="e">
        <f>INDEX('Coding Standard'!H:H,MATCH(C287,'Coding Standard'!J:J,0))</f>
        <v>#N/A</v>
      </c>
      <c r="C287" s="20" t="s">
        <v>1397</v>
      </c>
      <c r="D287" s="20" t="e">
        <f t="shared" si="7"/>
        <v>#N/A</v>
      </c>
      <c r="F287" s="19"/>
      <c r="G287" s="19"/>
      <c r="H287" s="19"/>
      <c r="I287" s="19"/>
      <c r="J287" s="19"/>
    </row>
    <row r="288" spans="1:10" x14ac:dyDescent="0.25">
      <c r="A288" t="e">
        <f>INDEX('Coding Standard'!F:F,MATCH(C288,'Coding Standard'!J:J,0))</f>
        <v>#N/A</v>
      </c>
      <c r="B288" s="19" t="e">
        <f>INDEX('Coding Standard'!H:H,MATCH(C288,'Coding Standard'!J:J,0))</f>
        <v>#N/A</v>
      </c>
      <c r="C288" s="20" t="s">
        <v>1411</v>
      </c>
      <c r="D288" s="20" t="e">
        <f t="shared" si="7"/>
        <v>#N/A</v>
      </c>
      <c r="F288" s="19"/>
      <c r="G288" s="19"/>
      <c r="H288" s="19"/>
      <c r="I288" s="19"/>
      <c r="J288" s="19"/>
    </row>
    <row r="289" spans="1:10" x14ac:dyDescent="0.25">
      <c r="A289" t="e">
        <f>INDEX('Coding Standard'!F:F,MATCH(C289,'Coding Standard'!J:J,0))</f>
        <v>#N/A</v>
      </c>
      <c r="B289" s="19" t="e">
        <f>INDEX('Coding Standard'!H:H,MATCH(C289,'Coding Standard'!J:J,0))</f>
        <v>#N/A</v>
      </c>
      <c r="C289" s="20" t="s">
        <v>1418</v>
      </c>
      <c r="D289" s="20" t="e">
        <f t="shared" si="7"/>
        <v>#N/A</v>
      </c>
      <c r="F289" s="19"/>
      <c r="G289" s="19"/>
      <c r="H289" s="19"/>
      <c r="I289" s="19"/>
      <c r="J289" s="19"/>
    </row>
    <row r="290" spans="1:10" x14ac:dyDescent="0.25">
      <c r="A290" t="e">
        <f>INDEX('Coding Standard'!F:F,MATCH(C290,'Coding Standard'!J:J,0))</f>
        <v>#N/A</v>
      </c>
      <c r="B290" s="19" t="e">
        <f>INDEX('Coding Standard'!H:H,MATCH(C290,'Coding Standard'!J:J,0))</f>
        <v>#N/A</v>
      </c>
      <c r="C290" s="20" t="s">
        <v>1419</v>
      </c>
      <c r="D290" s="20" t="e">
        <f t="shared" si="7"/>
        <v>#N/A</v>
      </c>
      <c r="F290" s="19"/>
      <c r="G290" s="19"/>
      <c r="H290" s="19"/>
      <c r="I290" s="19"/>
      <c r="J290" s="19"/>
    </row>
    <row r="291" spans="1:10" x14ac:dyDescent="0.25">
      <c r="A291" t="str">
        <f>INDEX('Coding Standard'!F:F,MATCH(C291,'Coding Standard'!J:J,0))</f>
        <v>Root cause codes</v>
      </c>
      <c r="B291" s="19" t="str">
        <f>INDEX('Coding Standard'!H:H,MATCH(C291,'Coding Standard'!J:J,0))</f>
        <v>Work and environment factors</v>
      </c>
      <c r="C291" s="20" t="s">
        <v>1422</v>
      </c>
      <c r="D291" s="20" t="e">
        <f t="shared" si="7"/>
        <v>#N/A</v>
      </c>
      <c r="F291" s="19"/>
      <c r="G291" s="19"/>
      <c r="H291" s="19"/>
      <c r="I291" s="19"/>
      <c r="J291" s="19"/>
    </row>
    <row r="292" spans="1:10" x14ac:dyDescent="0.25">
      <c r="A292" t="str">
        <f>INDEX('Coding Standard'!F:F,MATCH(C292,'Coding Standard'!J:J,0))</f>
        <v>Root cause codes</v>
      </c>
      <c r="B292" s="19" t="str">
        <f>INDEX('Coding Standard'!H:H,MATCH(C292,'Coding Standard'!J:J,0))</f>
        <v>Work and environment factors</v>
      </c>
      <c r="C292" s="20" t="s">
        <v>1423</v>
      </c>
      <c r="D292" s="20" t="e">
        <f t="shared" si="7"/>
        <v>#N/A</v>
      </c>
      <c r="F292" s="19"/>
      <c r="G292" s="19"/>
      <c r="H292" s="19"/>
      <c r="I292" s="19"/>
      <c r="J292" s="19"/>
    </row>
    <row r="293" spans="1:10" x14ac:dyDescent="0.25">
      <c r="A293" t="str">
        <f>INDEX('Coding Standard'!F:F,MATCH(C293,'Coding Standard'!J:J,0))</f>
        <v>Root cause codes</v>
      </c>
      <c r="B293" s="19" t="str">
        <f>INDEX('Coding Standard'!H:H,MATCH(C293,'Coding Standard'!J:J,0))</f>
        <v>Work and environment factors</v>
      </c>
      <c r="C293" s="20" t="s">
        <v>1424</v>
      </c>
      <c r="D293" s="20" t="e">
        <f t="shared" si="7"/>
        <v>#N/A</v>
      </c>
      <c r="F293" s="19"/>
      <c r="G293" s="19"/>
      <c r="H293" s="19"/>
      <c r="I293" s="19"/>
      <c r="J293" s="19"/>
    </row>
    <row r="294" spans="1:10" x14ac:dyDescent="0.25">
      <c r="A294" t="str">
        <f>INDEX('Coding Standard'!F:F,MATCH(C294,'Coding Standard'!J:J,0))</f>
        <v>Root cause codes</v>
      </c>
      <c r="B294" s="19" t="str">
        <f>INDEX('Coding Standard'!H:H,MATCH(C294,'Coding Standard'!J:J,0))</f>
        <v>Work and environment factors</v>
      </c>
      <c r="C294" s="20" t="s">
        <v>1425</v>
      </c>
      <c r="D294" s="20" t="e">
        <f t="shared" si="7"/>
        <v>#N/A</v>
      </c>
      <c r="F294" s="19"/>
      <c r="G294" s="19"/>
      <c r="H294" s="19"/>
      <c r="I294" s="19"/>
      <c r="J294" s="19"/>
    </row>
    <row r="295" spans="1:10" x14ac:dyDescent="0.25">
      <c r="A295" t="str">
        <f>INDEX('Coding Standard'!F:F,MATCH(C295,'Coding Standard'!J:J,0))</f>
        <v>Root cause codes</v>
      </c>
      <c r="B295" s="19" t="str">
        <f>INDEX('Coding Standard'!H:H,MATCH(C295,'Coding Standard'!J:J,0))</f>
        <v>Work and environment factors</v>
      </c>
      <c r="C295" s="20" t="s">
        <v>1426</v>
      </c>
      <c r="D295" s="20" t="e">
        <f t="shared" si="7"/>
        <v>#N/A</v>
      </c>
      <c r="F295" s="19"/>
      <c r="G295" s="19"/>
      <c r="H295" s="19"/>
      <c r="I295" s="19"/>
      <c r="J295" s="19"/>
    </row>
    <row r="296" spans="1:10" x14ac:dyDescent="0.25">
      <c r="A296" t="str">
        <f>INDEX('Coding Standard'!F:F,MATCH(C296,'Coding Standard'!J:J,0))</f>
        <v>Root cause codes</v>
      </c>
      <c r="B296" s="19" t="str">
        <f>INDEX('Coding Standard'!H:H,MATCH(C296,'Coding Standard'!J:J,0))</f>
        <v>Equipment and resource factors</v>
      </c>
      <c r="C296" s="20" t="s">
        <v>1428</v>
      </c>
      <c r="D296" s="20">
        <f t="shared" si="7"/>
        <v>1</v>
      </c>
      <c r="F296" s="19"/>
      <c r="G296" s="19"/>
      <c r="H296" s="19"/>
      <c r="I296" s="19"/>
      <c r="J296" s="19"/>
    </row>
    <row r="297" spans="1:10" x14ac:dyDescent="0.25">
      <c r="A297" t="str">
        <f>INDEX('Coding Standard'!F:F,MATCH(C297,'Coding Standard'!J:J,0))</f>
        <v>Root cause codes</v>
      </c>
      <c r="B297" s="19" t="str">
        <f>INDEX('Coding Standard'!H:H,MATCH(C297,'Coding Standard'!J:J,0))</f>
        <v>Equipment and resource factors</v>
      </c>
      <c r="C297" s="20" t="s">
        <v>1429</v>
      </c>
      <c r="D297" s="20">
        <f t="shared" si="7"/>
        <v>2</v>
      </c>
      <c r="F297" s="19"/>
      <c r="G297" s="19"/>
      <c r="H297" s="19"/>
      <c r="I297" s="19"/>
      <c r="J297" s="19"/>
    </row>
    <row r="298" spans="1:10" x14ac:dyDescent="0.25">
      <c r="A298" t="str">
        <f>INDEX('Coding Standard'!F:F,MATCH(C298,'Coding Standard'!J:J,0))</f>
        <v>Root cause codes</v>
      </c>
      <c r="B298" s="19" t="str">
        <f>INDEX('Coding Standard'!H:H,MATCH(C298,'Coding Standard'!J:J,0))</f>
        <v>Equipment and resource factors</v>
      </c>
      <c r="C298" s="20" t="s">
        <v>1430</v>
      </c>
      <c r="D298" s="20">
        <f t="shared" si="7"/>
        <v>3</v>
      </c>
      <c r="F298" s="19"/>
      <c r="G298" s="19"/>
      <c r="H298" s="19"/>
      <c r="I298" s="19"/>
      <c r="J298" s="19"/>
    </row>
    <row r="299" spans="1:10" x14ac:dyDescent="0.25">
      <c r="A299" t="str">
        <f>INDEX('Coding Standard'!F:F,MATCH(C299,'Coding Standard'!J:J,0))</f>
        <v>Root cause codes</v>
      </c>
      <c r="B299" s="19" t="str">
        <f>INDEX('Coding Standard'!H:H,MATCH(C299,'Coding Standard'!J:J,0))</f>
        <v>Equipment and resource factors</v>
      </c>
      <c r="C299" s="20" t="s">
        <v>1431</v>
      </c>
      <c r="D299" s="20">
        <f t="shared" si="7"/>
        <v>4</v>
      </c>
      <c r="F299" s="19"/>
      <c r="G299" s="19"/>
      <c r="H299" s="19"/>
      <c r="I299" s="19"/>
      <c r="J299" s="19"/>
    </row>
    <row r="300" spans="1:10" x14ac:dyDescent="0.25">
      <c r="A300" t="str">
        <f>INDEX('Coding Standard'!F:F,MATCH(C300,'Coding Standard'!J:J,0))</f>
        <v>Root cause codes</v>
      </c>
      <c r="B300" s="19" t="str">
        <f>INDEX('Coding Standard'!H:H,MATCH(C300,'Coding Standard'!J:J,0))</f>
        <v>Equipment and resource factors</v>
      </c>
      <c r="C300" s="20" t="s">
        <v>1432</v>
      </c>
      <c r="D300" s="20">
        <f t="shared" si="7"/>
        <v>5</v>
      </c>
      <c r="F300" s="19"/>
      <c r="G300" s="19"/>
      <c r="H300" s="19"/>
      <c r="I300" s="19"/>
      <c r="J300" s="19"/>
    </row>
    <row r="301" spans="1:10" x14ac:dyDescent="0.25">
      <c r="A301" t="str">
        <f>INDEX('Coding Standard'!F:F,MATCH(C301,'Coding Standard'!J:J,0))</f>
        <v>Root cause codes</v>
      </c>
      <c r="B301" s="19" t="str">
        <f>INDEX('Coding Standard'!H:H,MATCH(C301,'Coding Standard'!J:J,0))</f>
        <v>Equipment and resource factors</v>
      </c>
      <c r="C301" s="20" t="s">
        <v>1433</v>
      </c>
      <c r="D301" s="20">
        <f t="shared" si="7"/>
        <v>6</v>
      </c>
      <c r="F301" s="19"/>
      <c r="G301" s="19"/>
      <c r="H301" s="19"/>
      <c r="I301" s="19"/>
      <c r="J301" s="19"/>
    </row>
    <row r="302" spans="1:10" x14ac:dyDescent="0.25">
      <c r="A302" t="str">
        <f>INDEX('Coding Standard'!F:F,MATCH(C302,'Coding Standard'!J:J,0))</f>
        <v>Root cause codes</v>
      </c>
      <c r="B302" s="19" t="str">
        <f>INDEX('Coding Standard'!H:H,MATCH(C302,'Coding Standard'!J:J,0))</f>
        <v>Equipment and resource factors</v>
      </c>
      <c r="C302" s="20" t="s">
        <v>1434</v>
      </c>
      <c r="D302" s="20">
        <f t="shared" si="7"/>
        <v>7</v>
      </c>
      <c r="F302" s="19"/>
      <c r="G302" s="19"/>
      <c r="H302" s="19"/>
      <c r="I302" s="19"/>
      <c r="J302" s="19"/>
    </row>
    <row r="303" spans="1:10" x14ac:dyDescent="0.25">
      <c r="A303" t="str">
        <f>INDEX('Coding Standard'!F:F,MATCH(C303,'Coding Standard'!J:J,0))</f>
        <v>Root cause codes</v>
      </c>
      <c r="B303" s="19" t="str">
        <f>INDEX('Coding Standard'!H:H,MATCH(C303,'Coding Standard'!J:J,0))</f>
        <v>Equipment and resource factors</v>
      </c>
      <c r="C303" s="20" t="s">
        <v>1435</v>
      </c>
      <c r="D303" s="20">
        <f t="shared" si="7"/>
        <v>8</v>
      </c>
      <c r="F303" s="19"/>
      <c r="G303" s="19"/>
      <c r="H303" s="19"/>
      <c r="I303" s="19"/>
      <c r="J303" s="19"/>
    </row>
    <row r="304" spans="1:10" x14ac:dyDescent="0.25">
      <c r="A304" t="str">
        <f>INDEX('Coding Standard'!F:F,MATCH(C304,'Coding Standard'!J:J,0))</f>
        <v>Root cause codes</v>
      </c>
      <c r="B304" s="19" t="str">
        <f>INDEX('Coding Standard'!H:H,MATCH(C304,'Coding Standard'!J:J,0))</f>
        <v>Equipment and resource factors</v>
      </c>
      <c r="C304" s="20" t="s">
        <v>1436</v>
      </c>
      <c r="D304" s="20">
        <f t="shared" si="7"/>
        <v>9</v>
      </c>
      <c r="F304" s="19"/>
      <c r="G304" s="19"/>
      <c r="H304" s="19"/>
      <c r="I304" s="19"/>
      <c r="J304" s="19"/>
    </row>
    <row r="305" spans="1:10" x14ac:dyDescent="0.25">
      <c r="A305" t="str">
        <f>INDEX('Coding Standard'!F:F,MATCH(C305,'Coding Standard'!J:J,0))</f>
        <v>Root cause codes</v>
      </c>
      <c r="B305" s="19" t="str">
        <f>INDEX('Coding Standard'!H:H,MATCH(C305,'Coding Standard'!J:J,0))</f>
        <v>Equipment and resource factors</v>
      </c>
      <c r="C305" s="20" t="s">
        <v>1437</v>
      </c>
      <c r="D305" s="20">
        <f t="shared" si="7"/>
        <v>10</v>
      </c>
      <c r="F305" s="19"/>
      <c r="G305" s="19"/>
      <c r="H305" s="19"/>
      <c r="I305" s="19"/>
      <c r="J305" s="19"/>
    </row>
    <row r="306" spans="1:10" x14ac:dyDescent="0.25">
      <c r="A306" t="str">
        <f>INDEX('Coding Standard'!F:F,MATCH(C306,'Coding Standard'!J:J,0))</f>
        <v>Root cause codes</v>
      </c>
      <c r="B306" s="19" t="str">
        <f>INDEX('Coding Standard'!H:H,MATCH(C306,'Coding Standard'!J:J,0))</f>
        <v>Medicine or medical device triggers</v>
      </c>
      <c r="C306" s="20" t="s">
        <v>1439</v>
      </c>
      <c r="D306" s="20">
        <f t="shared" si="7"/>
        <v>1</v>
      </c>
      <c r="F306" s="19"/>
      <c r="G306" s="19"/>
      <c r="H306" s="19"/>
      <c r="I306" s="19"/>
      <c r="J306" s="19"/>
    </row>
    <row r="307" spans="1:10" x14ac:dyDescent="0.25">
      <c r="A307" t="str">
        <f>INDEX('Coding Standard'!F:F,MATCH(C307,'Coding Standard'!J:J,0))</f>
        <v>Root cause codes</v>
      </c>
      <c r="B307" s="19" t="str">
        <f>INDEX('Coding Standard'!H:H,MATCH(C307,'Coding Standard'!J:J,0))</f>
        <v>Medicine or medical device triggers</v>
      </c>
      <c r="C307" s="20" t="s">
        <v>1440</v>
      </c>
      <c r="D307" s="20">
        <f t="shared" si="7"/>
        <v>2</v>
      </c>
      <c r="F307" s="19"/>
      <c r="G307" s="19"/>
      <c r="H307" s="19"/>
      <c r="I307" s="19"/>
      <c r="J307" s="19"/>
    </row>
    <row r="308" spans="1:10" x14ac:dyDescent="0.25">
      <c r="A308" t="str">
        <f>INDEX('Coding Standard'!F:F,MATCH(C308,'Coding Standard'!J:J,0))</f>
        <v>Root cause codes</v>
      </c>
      <c r="B308" s="19" t="str">
        <f>INDEX('Coding Standard'!H:H,MATCH(C308,'Coding Standard'!J:J,0))</f>
        <v>Medicine or medical device triggers</v>
      </c>
      <c r="C308" s="20" t="s">
        <v>1441</v>
      </c>
      <c r="D308" s="20">
        <f t="shared" si="7"/>
        <v>3</v>
      </c>
      <c r="F308" s="19"/>
      <c r="G308" s="19"/>
      <c r="H308" s="19"/>
      <c r="I308" s="19"/>
      <c r="J308" s="19"/>
    </row>
    <row r="309" spans="1:10" x14ac:dyDescent="0.25">
      <c r="A309" t="str">
        <f>INDEX('Coding Standard'!F:F,MATCH(C309,'Coding Standard'!J:J,0))</f>
        <v>Root cause codes</v>
      </c>
      <c r="B309" s="19" t="str">
        <f>INDEX('Coding Standard'!H:H,MATCH(C309,'Coding Standard'!J:J,0))</f>
        <v>Task factors</v>
      </c>
      <c r="C309" s="20" t="s">
        <v>1443</v>
      </c>
      <c r="D309" s="20">
        <f t="shared" si="7"/>
        <v>1</v>
      </c>
      <c r="F309" s="19"/>
      <c r="G309" s="19"/>
      <c r="H309" s="19"/>
      <c r="I309" s="19"/>
      <c r="J309" s="19"/>
    </row>
    <row r="310" spans="1:10" x14ac:dyDescent="0.25">
      <c r="A310" t="str">
        <f>INDEX('Coding Standard'!F:F,MATCH(C310,'Coding Standard'!J:J,0))</f>
        <v>Root cause codes</v>
      </c>
      <c r="B310" s="19" t="str">
        <f>INDEX('Coding Standard'!H:H,MATCH(C310,'Coding Standard'!J:J,0))</f>
        <v>Task factors</v>
      </c>
      <c r="C310" s="20" t="s">
        <v>1444</v>
      </c>
      <c r="D310" s="20">
        <f t="shared" si="7"/>
        <v>2</v>
      </c>
      <c r="F310" s="19"/>
      <c r="G310" s="19"/>
      <c r="H310" s="19"/>
      <c r="I310" s="19"/>
      <c r="J310" s="19"/>
    </row>
    <row r="311" spans="1:10" x14ac:dyDescent="0.25">
      <c r="A311" t="str">
        <f>INDEX('Coding Standard'!F:F,MATCH(C311,'Coding Standard'!J:J,0))</f>
        <v>Root cause codes</v>
      </c>
      <c r="B311" s="19" t="str">
        <f>INDEX('Coding Standard'!H:H,MATCH(C311,'Coding Standard'!J:J,0))</f>
        <v>Task factors</v>
      </c>
      <c r="C311" s="20" t="s">
        <v>1445</v>
      </c>
      <c r="D311" s="20">
        <f t="shared" si="7"/>
        <v>3</v>
      </c>
      <c r="F311" s="19"/>
      <c r="G311" s="19"/>
      <c r="H311" s="19"/>
      <c r="I311" s="19"/>
      <c r="J311" s="19"/>
    </row>
    <row r="312" spans="1:10" x14ac:dyDescent="0.25">
      <c r="A312" t="str">
        <f>INDEX('Coding Standard'!F:F,MATCH(C312,'Coding Standard'!J:J,0))</f>
        <v>Root cause codes</v>
      </c>
      <c r="B312" s="19" t="str">
        <f>INDEX('Coding Standard'!H:H,MATCH(C312,'Coding Standard'!J:J,0))</f>
        <v>Task factors</v>
      </c>
      <c r="C312" s="20" t="s">
        <v>1446</v>
      </c>
      <c r="D312" s="20">
        <f t="shared" si="7"/>
        <v>4</v>
      </c>
      <c r="F312" s="19"/>
      <c r="G312" s="19"/>
      <c r="H312" s="19"/>
      <c r="I312" s="19"/>
      <c r="J312" s="19"/>
    </row>
    <row r="313" spans="1:10" x14ac:dyDescent="0.25">
      <c r="A313" t="str">
        <f>INDEX('Coding Standard'!F:F,MATCH(C313,'Coding Standard'!J:J,0))</f>
        <v>Root cause codes</v>
      </c>
      <c r="B313" s="19" t="str">
        <f>INDEX('Coding Standard'!H:H,MATCH(C313,'Coding Standard'!J:J,0))</f>
        <v>Education &amp; training factors</v>
      </c>
      <c r="C313" s="20" t="s">
        <v>1025</v>
      </c>
      <c r="D313" s="20">
        <f t="shared" si="7"/>
        <v>1</v>
      </c>
      <c r="F313" s="19"/>
      <c r="G313" s="19"/>
      <c r="H313" s="19"/>
      <c r="I313" s="19"/>
      <c r="J313" s="19"/>
    </row>
    <row r="314" spans="1:10" x14ac:dyDescent="0.25">
      <c r="A314" t="str">
        <f>INDEX('Coding Standard'!F:F,MATCH(C314,'Coding Standard'!J:J,0))</f>
        <v>Root cause codes</v>
      </c>
      <c r="B314" s="19" t="str">
        <f>INDEX('Coding Standard'!H:H,MATCH(C314,'Coding Standard'!J:J,0))</f>
        <v>Education &amp; training factors</v>
      </c>
      <c r="C314" s="20" t="s">
        <v>1032</v>
      </c>
      <c r="D314" s="20">
        <f t="shared" si="7"/>
        <v>2</v>
      </c>
      <c r="F314" s="19"/>
      <c r="G314" s="19"/>
      <c r="H314" s="19"/>
      <c r="I314" s="19"/>
      <c r="J314" s="19"/>
    </row>
    <row r="315" spans="1:10" x14ac:dyDescent="0.25">
      <c r="A315" t="str">
        <f>INDEX('Coding Standard'!F:F,MATCH(C315,'Coding Standard'!J:J,0))</f>
        <v>Root cause codes</v>
      </c>
      <c r="B315" s="19" t="str">
        <f>INDEX('Coding Standard'!H:H,MATCH(C315,'Coding Standard'!J:J,0))</f>
        <v>Education &amp; training factors</v>
      </c>
      <c r="C315" s="20" t="s">
        <v>1040</v>
      </c>
      <c r="D315" s="20">
        <f t="shared" si="7"/>
        <v>3</v>
      </c>
      <c r="F315" s="19"/>
      <c r="G315" s="19"/>
      <c r="H315" s="19"/>
      <c r="I315" s="19"/>
      <c r="J315" s="19"/>
    </row>
    <row r="316" spans="1:10" x14ac:dyDescent="0.25">
      <c r="A316" t="str">
        <f>INDEX('Coding Standard'!F:F,MATCH(C316,'Coding Standard'!J:J,0))</f>
        <v>Root cause codes</v>
      </c>
      <c r="B316" s="19" t="str">
        <f>INDEX('Coding Standard'!H:H,MATCH(C316,'Coding Standard'!J:J,0))</f>
        <v>Communication factors</v>
      </c>
      <c r="C316" s="20" t="s">
        <v>1460</v>
      </c>
      <c r="D316" s="20">
        <f t="shared" si="7"/>
        <v>1</v>
      </c>
      <c r="F316" s="19"/>
      <c r="G316" s="19"/>
      <c r="H316" s="19"/>
      <c r="I316" s="19"/>
      <c r="J316" s="19"/>
    </row>
    <row r="317" spans="1:10" x14ac:dyDescent="0.25">
      <c r="A317" t="str">
        <f>INDEX('Coding Standard'!F:F,MATCH(C317,'Coding Standard'!J:J,0))</f>
        <v>Root cause codes</v>
      </c>
      <c r="B317" s="19" t="str">
        <f>INDEX('Coding Standard'!H:H,MATCH(C317,'Coding Standard'!J:J,0))</f>
        <v>Communication factors</v>
      </c>
      <c r="C317" s="20" t="s">
        <v>1461</v>
      </c>
      <c r="D317" s="20">
        <f t="shared" si="7"/>
        <v>2</v>
      </c>
      <c r="F317" s="19"/>
      <c r="G317" s="19"/>
      <c r="H317" s="19"/>
      <c r="I317" s="19"/>
      <c r="J317" s="19"/>
    </row>
    <row r="318" spans="1:10" x14ac:dyDescent="0.25">
      <c r="A318" t="str">
        <f>INDEX('Coding Standard'!F:F,MATCH(C318,'Coding Standard'!J:J,0))</f>
        <v>Root cause codes</v>
      </c>
      <c r="B318" s="19" t="str">
        <f>INDEX('Coding Standard'!H:H,MATCH(C318,'Coding Standard'!J:J,0))</f>
        <v>Communication factors</v>
      </c>
      <c r="C318" s="20" t="s">
        <v>1462</v>
      </c>
      <c r="D318" s="20">
        <f t="shared" si="7"/>
        <v>3</v>
      </c>
      <c r="F318" s="19"/>
      <c r="G318" s="19"/>
      <c r="H318" s="19"/>
      <c r="I318" s="19"/>
      <c r="J318" s="19"/>
    </row>
    <row r="319" spans="1:10" x14ac:dyDescent="0.25">
      <c r="A319" t="str">
        <f>INDEX('Coding Standard'!F:F,MATCH(C319,'Coding Standard'!J:J,0))</f>
        <v>Root cause codes</v>
      </c>
      <c r="B319" s="19" t="str">
        <f>INDEX('Coding Standard'!H:H,MATCH(C319,'Coding Standard'!J:J,0))</f>
        <v>Communication factors</v>
      </c>
      <c r="C319" s="20" t="s">
        <v>1463</v>
      </c>
      <c r="D319" s="20">
        <f t="shared" si="7"/>
        <v>4</v>
      </c>
      <c r="F319" s="19"/>
      <c r="G319" s="19"/>
      <c r="H319" s="19"/>
      <c r="I319" s="19"/>
      <c r="J319" s="19"/>
    </row>
    <row r="320" spans="1:10" x14ac:dyDescent="0.25">
      <c r="A320" t="str">
        <f>INDEX('Coding Standard'!F:F,MATCH(C320,'Coding Standard'!J:J,0))</f>
        <v>Root cause codes</v>
      </c>
      <c r="B320" s="19" t="str">
        <f>INDEX('Coding Standard'!H:H,MATCH(C320,'Coding Standard'!J:J,0))</f>
        <v>Communication factors</v>
      </c>
      <c r="C320" s="20" t="s">
        <v>1464</v>
      </c>
      <c r="D320" s="20">
        <f t="shared" si="7"/>
        <v>5</v>
      </c>
      <c r="F320" s="19"/>
      <c r="G320" s="19"/>
      <c r="H320" s="19"/>
      <c r="I320" s="19"/>
      <c r="J320" s="19"/>
    </row>
    <row r="321" spans="1:10" x14ac:dyDescent="0.25">
      <c r="A321" t="str">
        <f>INDEX('Coding Standard'!F:F,MATCH(C321,'Coding Standard'!J:J,0))</f>
        <v>Root cause codes</v>
      </c>
      <c r="B321" s="19" t="str">
        <f>INDEX('Coding Standard'!H:H,MATCH(C321,'Coding Standard'!J:J,0))</f>
        <v>Organisation and strategic factors</v>
      </c>
      <c r="C321" s="20" t="s">
        <v>1466</v>
      </c>
      <c r="D321" s="20">
        <f t="shared" si="7"/>
        <v>1</v>
      </c>
      <c r="F321" s="19"/>
      <c r="G321" s="19"/>
      <c r="H321" s="19"/>
      <c r="I321" s="19"/>
      <c r="J321" s="19"/>
    </row>
    <row r="322" spans="1:10" x14ac:dyDescent="0.25">
      <c r="A322" t="str">
        <f>INDEX('Coding Standard'!F:F,MATCH(C322,'Coding Standard'!J:J,0))</f>
        <v>Root cause codes</v>
      </c>
      <c r="B322" s="19" t="str">
        <f>INDEX('Coding Standard'!H:H,MATCH(C322,'Coding Standard'!J:J,0))</f>
        <v>Organisation and strategic factors</v>
      </c>
      <c r="C322" s="20" t="s">
        <v>1467</v>
      </c>
      <c r="D322" s="20">
        <f t="shared" si="7"/>
        <v>2</v>
      </c>
      <c r="F322" s="19"/>
      <c r="G322" s="19"/>
      <c r="H322" s="19"/>
      <c r="I322" s="19"/>
      <c r="J322" s="19"/>
    </row>
    <row r="323" spans="1:10" x14ac:dyDescent="0.25">
      <c r="A323" t="str">
        <f>INDEX('Coding Standard'!F:F,MATCH(C323,'Coding Standard'!J:J,0))</f>
        <v>Root cause codes</v>
      </c>
      <c r="B323" s="19" t="str">
        <f>INDEX('Coding Standard'!H:H,MATCH(C323,'Coding Standard'!J:J,0))</f>
        <v>Organisation and strategic factors</v>
      </c>
      <c r="C323" s="20" t="s">
        <v>1468</v>
      </c>
      <c r="D323" s="20">
        <f t="shared" si="7"/>
        <v>3</v>
      </c>
      <c r="F323" s="19"/>
      <c r="G323" s="19"/>
      <c r="H323" s="19"/>
      <c r="I323" s="19"/>
      <c r="J323" s="19"/>
    </row>
    <row r="324" spans="1:10" x14ac:dyDescent="0.25">
      <c r="A324" t="str">
        <f>INDEX('Coding Standard'!F:F,MATCH(C324,'Coding Standard'!J:J,0))</f>
        <v>Root cause codes</v>
      </c>
      <c r="B324" s="19" t="str">
        <f>INDEX('Coding Standard'!H:H,MATCH(C324,'Coding Standard'!J:J,0))</f>
        <v>Organisation and strategic factors</v>
      </c>
      <c r="C324" s="20" t="s">
        <v>1469</v>
      </c>
      <c r="D324" s="20">
        <f t="shared" si="7"/>
        <v>4</v>
      </c>
      <c r="F324" s="19"/>
      <c r="G324" s="19"/>
      <c r="H324" s="19"/>
      <c r="I324" s="19"/>
      <c r="J324" s="19"/>
    </row>
    <row r="325" spans="1:10" x14ac:dyDescent="0.25">
      <c r="A325" t="str">
        <f>INDEX('Coding Standard'!F:F,MATCH(C325,'Coding Standard'!J:J,0))</f>
        <v>Root cause codes</v>
      </c>
      <c r="B325" s="19" t="str">
        <f>INDEX('Coding Standard'!H:H,MATCH(C325,'Coding Standard'!J:J,0))</f>
        <v>Organisation and strategic factors</v>
      </c>
      <c r="C325" s="20" t="s">
        <v>1470</v>
      </c>
      <c r="D325" s="20">
        <f t="shared" ref="D325:D339" si="8">IF(B325&lt;&gt;B324,1,D324+1)</f>
        <v>5</v>
      </c>
      <c r="F325" s="19"/>
      <c r="G325" s="19"/>
      <c r="H325" s="19"/>
      <c r="I325" s="19"/>
      <c r="J325" s="19"/>
    </row>
    <row r="326" spans="1:10" x14ac:dyDescent="0.25">
      <c r="A326" t="str">
        <f>INDEX('Coding Standard'!F:F,MATCH(C326,'Coding Standard'!J:J,0))</f>
        <v>Root cause codes</v>
      </c>
      <c r="B326" s="19" t="str">
        <f>INDEX('Coding Standard'!H:H,MATCH(C326,'Coding Standard'!J:J,0))</f>
        <v>Team and social factors</v>
      </c>
      <c r="C326" s="20" t="s">
        <v>1472</v>
      </c>
      <c r="D326" s="20">
        <f t="shared" si="8"/>
        <v>1</v>
      </c>
      <c r="F326" s="19"/>
      <c r="G326" s="19"/>
      <c r="H326" s="19"/>
      <c r="I326" s="19"/>
      <c r="J326" s="19"/>
    </row>
    <row r="327" spans="1:10" x14ac:dyDescent="0.25">
      <c r="A327" t="str">
        <f>INDEX('Coding Standard'!F:F,MATCH(C327,'Coding Standard'!J:J,0))</f>
        <v>Root cause codes</v>
      </c>
      <c r="B327" s="19" t="str">
        <f>INDEX('Coding Standard'!H:H,MATCH(C327,'Coding Standard'!J:J,0))</f>
        <v>Team and social factors</v>
      </c>
      <c r="C327" s="20" t="s">
        <v>1473</v>
      </c>
      <c r="D327" s="20">
        <f t="shared" si="8"/>
        <v>2</v>
      </c>
      <c r="F327" s="19"/>
      <c r="G327" s="19"/>
      <c r="H327" s="19"/>
      <c r="I327" s="19"/>
      <c r="J327" s="19"/>
    </row>
    <row r="328" spans="1:10" x14ac:dyDescent="0.25">
      <c r="A328" t="str">
        <f>INDEX('Coding Standard'!F:F,MATCH(C328,'Coding Standard'!J:J,0))</f>
        <v>Root cause codes</v>
      </c>
      <c r="B328" s="19" t="str">
        <f>INDEX('Coding Standard'!H:H,MATCH(C328,'Coding Standard'!J:J,0))</f>
        <v>Team and social factors</v>
      </c>
      <c r="C328" s="20" t="s">
        <v>1474</v>
      </c>
      <c r="D328" s="20">
        <f t="shared" si="8"/>
        <v>3</v>
      </c>
      <c r="F328" s="19"/>
      <c r="G328" s="19"/>
      <c r="H328" s="19"/>
      <c r="I328" s="19"/>
      <c r="J328" s="19"/>
    </row>
    <row r="329" spans="1:10" x14ac:dyDescent="0.25">
      <c r="A329" t="str">
        <f>INDEX('Coding Standard'!F:F,MATCH(C329,'Coding Standard'!J:J,0))</f>
        <v>Root cause codes</v>
      </c>
      <c r="B329" s="19" t="str">
        <f>INDEX('Coding Standard'!H:H,MATCH(C329,'Coding Standard'!J:J,0))</f>
        <v>Team and social factors</v>
      </c>
      <c r="C329" s="20" t="s">
        <v>1475</v>
      </c>
      <c r="D329" s="20">
        <f t="shared" si="8"/>
        <v>4</v>
      </c>
      <c r="F329" s="19"/>
      <c r="G329" s="19"/>
      <c r="H329" s="19"/>
      <c r="I329" s="19"/>
      <c r="J329" s="19"/>
    </row>
    <row r="330" spans="1:10" x14ac:dyDescent="0.25">
      <c r="A330" t="str">
        <f>INDEX('Coding Standard'!F:F,MATCH(C330,'Coding Standard'!J:J,0))</f>
        <v>Root cause codes</v>
      </c>
      <c r="B330" s="19" t="str">
        <f>INDEX('Coding Standard'!H:H,MATCH(C330,'Coding Standard'!J:J,0))</f>
        <v>Team and social factors</v>
      </c>
      <c r="C330" s="20" t="s">
        <v>1476</v>
      </c>
      <c r="D330" s="20">
        <f t="shared" si="8"/>
        <v>5</v>
      </c>
      <c r="F330" s="19"/>
      <c r="G330" s="19"/>
      <c r="H330" s="19"/>
      <c r="I330" s="19"/>
      <c r="J330" s="19"/>
    </row>
    <row r="331" spans="1:10" x14ac:dyDescent="0.25">
      <c r="A331" t="str">
        <f>INDEX('Coding Standard'!F:F,MATCH(C331,'Coding Standard'!J:J,0))</f>
        <v>Root cause codes</v>
      </c>
      <c r="B331" s="19" t="str">
        <f>INDEX('Coding Standard'!H:H,MATCH(C331,'Coding Standard'!J:J,0))</f>
        <v>Team and social factors</v>
      </c>
      <c r="C331" s="20" t="s">
        <v>1477</v>
      </c>
      <c r="D331" s="20">
        <f t="shared" si="8"/>
        <v>6</v>
      </c>
      <c r="F331" s="19"/>
      <c r="G331" s="19"/>
      <c r="H331" s="19"/>
      <c r="I331" s="19"/>
      <c r="J331" s="19"/>
    </row>
    <row r="332" spans="1:10" x14ac:dyDescent="0.25">
      <c r="A332" t="str">
        <f>INDEX('Coding Standard'!F:F,MATCH(C332,'Coding Standard'!J:J,0))</f>
        <v>Root cause codes</v>
      </c>
      <c r="B332" s="19" t="str">
        <f>INDEX('Coding Standard'!H:H,MATCH(C332,'Coding Standard'!J:J,0))</f>
        <v>Patient factors</v>
      </c>
      <c r="C332" s="20" t="s">
        <v>1479</v>
      </c>
      <c r="D332" s="20">
        <f t="shared" si="8"/>
        <v>1</v>
      </c>
      <c r="F332" s="19"/>
      <c r="G332" s="19"/>
      <c r="H332" s="19"/>
      <c r="I332" s="19"/>
      <c r="J332" s="19"/>
    </row>
    <row r="333" spans="1:10" x14ac:dyDescent="0.25">
      <c r="A333" t="str">
        <f>INDEX('Coding Standard'!F:F,MATCH(C333,'Coding Standard'!J:J,0))</f>
        <v>Root cause codes</v>
      </c>
      <c r="B333" s="19" t="str">
        <f>INDEX('Coding Standard'!H:H,MATCH(C333,'Coding Standard'!J:J,0))</f>
        <v>Patient factors</v>
      </c>
      <c r="C333" s="20" t="s">
        <v>1480</v>
      </c>
      <c r="D333" s="20">
        <f t="shared" si="8"/>
        <v>2</v>
      </c>
      <c r="F333" s="19"/>
      <c r="G333" s="19"/>
      <c r="H333" s="19"/>
      <c r="I333" s="19"/>
      <c r="J333" s="19"/>
    </row>
    <row r="334" spans="1:10" x14ac:dyDescent="0.25">
      <c r="A334" t="str">
        <f>INDEX('Coding Standard'!F:F,MATCH(C334,'Coding Standard'!J:J,0))</f>
        <v>Root cause codes</v>
      </c>
      <c r="B334" s="19" t="str">
        <f>INDEX('Coding Standard'!H:H,MATCH(C334,'Coding Standard'!J:J,0))</f>
        <v>Patient factors</v>
      </c>
      <c r="C334" s="20" t="s">
        <v>1105</v>
      </c>
      <c r="D334" s="20">
        <f t="shared" si="8"/>
        <v>3</v>
      </c>
      <c r="F334" s="19"/>
      <c r="G334" s="19"/>
      <c r="H334" s="19"/>
      <c r="I334" s="19"/>
      <c r="J334" s="19"/>
    </row>
    <row r="335" spans="1:10" x14ac:dyDescent="0.25">
      <c r="A335" t="str">
        <f>INDEX('Coding Standard'!F:F,MATCH(C335,'Coding Standard'!J:J,0))</f>
        <v>Root cause codes</v>
      </c>
      <c r="B335" s="19" t="str">
        <f>INDEX('Coding Standard'!H:H,MATCH(C335,'Coding Standard'!J:J,0))</f>
        <v>Patient factors</v>
      </c>
      <c r="C335" s="20" t="s">
        <v>1481</v>
      </c>
      <c r="D335" s="20">
        <f t="shared" si="8"/>
        <v>4</v>
      </c>
      <c r="F335" s="19"/>
      <c r="G335" s="19"/>
      <c r="H335" s="19"/>
      <c r="I335" s="19"/>
      <c r="J335" s="19"/>
    </row>
    <row r="336" spans="1:10" x14ac:dyDescent="0.25">
      <c r="A336" t="str">
        <f>INDEX('Coding Standard'!F:F,MATCH(C336,'Coding Standard'!J:J,0))</f>
        <v>Risk control measures</v>
      </c>
      <c r="B336" s="19" t="str">
        <f>INDEX('Coding Standard'!H:H,MATCH(C336,'Coding Standard'!J:J,0))</f>
        <v>Risk rating - before control measures</v>
      </c>
      <c r="C336" s="20" t="s">
        <v>74</v>
      </c>
      <c r="D336" s="20">
        <f t="shared" si="8"/>
        <v>1</v>
      </c>
      <c r="F336" s="19"/>
      <c r="G336" s="19"/>
      <c r="H336" s="19"/>
      <c r="I336" s="19"/>
      <c r="J336" s="19"/>
    </row>
    <row r="337" spans="1:12" x14ac:dyDescent="0.25">
      <c r="A337" t="str">
        <f>INDEX('Coding Standard'!F:F,MATCH(C337,'Coding Standard'!J:J,0))</f>
        <v>Risk control measures</v>
      </c>
      <c r="B337" s="19" t="str">
        <f>INDEX('Coding Standard'!H:H,MATCH(C337,'Coding Standard'!J:J,0))</f>
        <v>Risk rating - before control measures</v>
      </c>
      <c r="C337" s="20" t="s">
        <v>76</v>
      </c>
      <c r="D337" s="20">
        <f t="shared" si="8"/>
        <v>2</v>
      </c>
      <c r="F337" s="19"/>
      <c r="G337" s="19"/>
      <c r="H337" s="19"/>
      <c r="I337" s="19"/>
      <c r="J337" s="19"/>
    </row>
    <row r="338" spans="1:12" x14ac:dyDescent="0.25">
      <c r="A338" t="str">
        <f>INDEX('Coding Standard'!F:F,MATCH(C338,'Coding Standard'!J:J,0))</f>
        <v>Risk control measures</v>
      </c>
      <c r="B338" s="19" t="str">
        <f>INDEX('Coding Standard'!H:H,MATCH(C338,'Coding Standard'!J:J,0))</f>
        <v>Risk rating - before control measures</v>
      </c>
      <c r="C338" s="20" t="s">
        <v>79</v>
      </c>
      <c r="D338" s="20">
        <f t="shared" si="8"/>
        <v>3</v>
      </c>
      <c r="F338" s="19"/>
      <c r="G338" s="19"/>
      <c r="H338" s="19"/>
      <c r="I338" s="19"/>
      <c r="J338" s="19"/>
    </row>
    <row r="339" spans="1:12" x14ac:dyDescent="0.25">
      <c r="A339" t="str">
        <f>INDEX('Coding Standard'!F:F,MATCH(C339,'Coding Standard'!J:J,0))</f>
        <v>Risk control measures</v>
      </c>
      <c r="B339" s="19" t="str">
        <f>INDEX('Coding Standard'!H:H,MATCH(C339,'Coding Standard'!J:J,0))</f>
        <v>Risk rating - before control measures</v>
      </c>
      <c r="C339" s="20" t="s">
        <v>82</v>
      </c>
      <c r="D339" s="20">
        <f t="shared" si="8"/>
        <v>4</v>
      </c>
      <c r="F339" s="19"/>
      <c r="G339" s="19"/>
      <c r="H339" s="19"/>
      <c r="I339" s="19"/>
      <c r="J339" s="19"/>
    </row>
    <row r="340" spans="1:12" x14ac:dyDescent="0.25">
      <c r="H340" s="19"/>
      <c r="I340" s="19"/>
      <c r="J340" s="19"/>
      <c r="K340" s="19"/>
      <c r="L340" s="19"/>
    </row>
    <row r="341" spans="1:12" x14ac:dyDescent="0.25">
      <c r="A341" t="s">
        <v>1564</v>
      </c>
      <c r="B341" s="30" t="s">
        <v>1570</v>
      </c>
      <c r="H341" s="19"/>
      <c r="I341" s="19"/>
      <c r="J341" s="19"/>
      <c r="K341" s="19"/>
      <c r="L341" s="19"/>
    </row>
    <row r="342" spans="1:12" ht="15.75" x14ac:dyDescent="0.25">
      <c r="A342" s="3" t="s">
        <v>18</v>
      </c>
      <c r="B342" s="3" t="s">
        <v>1530</v>
      </c>
      <c r="C342" s="3" t="s">
        <v>6</v>
      </c>
      <c r="D342" s="32" t="s">
        <v>1544</v>
      </c>
      <c r="E342" s="33" t="s">
        <v>88</v>
      </c>
      <c r="F342" s="19"/>
      <c r="G342" s="19"/>
    </row>
    <row r="343" spans="1:12" x14ac:dyDescent="0.25">
      <c r="A343" t="str">
        <f>INDEX('Coding Standard'!F:F,MATCH(D343,'Coding Standard'!L:L,0))</f>
        <v>Demographic codes</v>
      </c>
      <c r="B343" s="19" t="str">
        <f>INDEX('Coding Standard'!H:H,MATCH(D343,'Coding Standard'!L:L,0))</f>
        <v>Patient details</v>
      </c>
      <c r="C343" t="str">
        <f>INDEX('Coding Standard'!J:J,MATCH(D343,'Coding Standard'!L:L,0))</f>
        <v>Country</v>
      </c>
      <c r="D343" s="23" t="s">
        <v>146</v>
      </c>
      <c r="E343" s="20">
        <f>IF(C343&lt;&gt;C342,1,E342+1)</f>
        <v>1</v>
      </c>
      <c r="F343" s="19"/>
      <c r="G343" s="19"/>
    </row>
    <row r="344" spans="1:12" x14ac:dyDescent="0.25">
      <c r="A344" t="str">
        <f>INDEX('Coding Standard'!F:F,MATCH(D344,'Coding Standard'!L:L,0))</f>
        <v>Demographic codes</v>
      </c>
      <c r="B344" s="19" t="str">
        <f>INDEX('Coding Standard'!H:H,MATCH(D344,'Coding Standard'!L:L,0))</f>
        <v>Patient details</v>
      </c>
      <c r="C344" t="str">
        <f>INDEX('Coding Standard'!J:J,MATCH(D344,'Coding Standard'!L:L,0))</f>
        <v>Country</v>
      </c>
      <c r="D344" s="23" t="s">
        <v>147</v>
      </c>
      <c r="E344" s="20">
        <f t="shared" ref="E344:E451" si="9">IF(C344&lt;&gt;C343,1,E343+1)</f>
        <v>2</v>
      </c>
      <c r="F344" s="19"/>
      <c r="G344" s="19"/>
    </row>
    <row r="345" spans="1:12" x14ac:dyDescent="0.25">
      <c r="A345" t="str">
        <f>INDEX('Coding Standard'!F:F,MATCH(D345,'Coding Standard'!L:L,0))</f>
        <v>Demographic codes</v>
      </c>
      <c r="B345" s="19" t="str">
        <f>INDEX('Coding Standard'!H:H,MATCH(D345,'Coding Standard'!L:L,0))</f>
        <v>Patient details</v>
      </c>
      <c r="C345" t="str">
        <f>INDEX('Coding Standard'!J:J,MATCH(D345,'Coding Standard'!L:L,0))</f>
        <v>Country</v>
      </c>
      <c r="D345" s="23" t="s">
        <v>148</v>
      </c>
      <c r="E345" s="20">
        <f t="shared" si="9"/>
        <v>3</v>
      </c>
      <c r="F345" s="19"/>
      <c r="G345" s="19"/>
    </row>
    <row r="346" spans="1:12" x14ac:dyDescent="0.25">
      <c r="A346" t="str">
        <f>INDEX('Coding Standard'!F:F,MATCH(D346,'Coding Standard'!L:L,0))</f>
        <v>Demographic codes</v>
      </c>
      <c r="B346" s="19" t="str">
        <f>INDEX('Coding Standard'!H:H,MATCH(D346,'Coding Standard'!L:L,0))</f>
        <v>Patient details</v>
      </c>
      <c r="C346" t="str">
        <f>INDEX('Coding Standard'!J:J,MATCH(D346,'Coding Standard'!L:L,0))</f>
        <v>Country</v>
      </c>
      <c r="D346" s="23" t="s">
        <v>1486</v>
      </c>
      <c r="E346" s="20">
        <f t="shared" si="9"/>
        <v>4</v>
      </c>
      <c r="F346" s="19"/>
      <c r="G346" s="19"/>
    </row>
    <row r="347" spans="1:12" x14ac:dyDescent="0.25">
      <c r="A347" t="str">
        <f>INDEX('Coding Standard'!F:F,MATCH(D347,'Coding Standard'!L:L,0))</f>
        <v>Demographic codes</v>
      </c>
      <c r="B347" s="19" t="str">
        <f>INDEX('Coding Standard'!H:H,MATCH(D347,'Coding Standard'!L:L,0))</f>
        <v>Patient details</v>
      </c>
      <c r="C347" t="str">
        <f>INDEX('Coding Standard'!J:J,MATCH(D347,'Coding Standard'!L:L,0))</f>
        <v>Country</v>
      </c>
      <c r="D347" s="23" t="s">
        <v>1612</v>
      </c>
      <c r="E347" s="20">
        <f t="shared" si="9"/>
        <v>5</v>
      </c>
      <c r="F347" s="19"/>
      <c r="G347" s="19"/>
    </row>
    <row r="348" spans="1:12" x14ac:dyDescent="0.25">
      <c r="A348" t="str">
        <f>INDEX('Coding Standard'!F:F,MATCH(D348,'Coding Standard'!L:L,0))</f>
        <v>Demographic codes</v>
      </c>
      <c r="B348" s="19" t="str">
        <f>INDEX('Coding Standard'!H:H,MATCH(D348,'Coding Standard'!L:L,0))</f>
        <v>Reporter details</v>
      </c>
      <c r="C348" t="str">
        <f>INDEX('Coding Standard'!J:J,MATCH(D348,'Coding Standard'!L:L,0))</f>
        <v>Reporter type</v>
      </c>
      <c r="D348" s="23" t="s">
        <v>172</v>
      </c>
      <c r="E348" s="20">
        <f t="shared" si="9"/>
        <v>1</v>
      </c>
      <c r="F348" s="19"/>
      <c r="G348" s="19"/>
    </row>
    <row r="349" spans="1:12" x14ac:dyDescent="0.25">
      <c r="A349" t="str">
        <f>INDEX('Coding Standard'!F:F,MATCH(D349,'Coding Standard'!L:L,0))</f>
        <v>Demographic codes</v>
      </c>
      <c r="B349" s="19" t="str">
        <f>INDEX('Coding Standard'!H:H,MATCH(D349,'Coding Standard'!L:L,0))</f>
        <v>Reporter details</v>
      </c>
      <c r="C349" t="str">
        <f>INDEX('Coding Standard'!J:J,MATCH(D349,'Coding Standard'!L:L,0))</f>
        <v>Reporter type</v>
      </c>
      <c r="D349" s="23" t="s">
        <v>1592</v>
      </c>
      <c r="E349" s="20">
        <f t="shared" si="9"/>
        <v>2</v>
      </c>
      <c r="F349" s="19"/>
      <c r="G349" s="19"/>
    </row>
    <row r="350" spans="1:12" x14ac:dyDescent="0.25">
      <c r="A350" t="str">
        <f>INDEX('Coding Standard'!F:F,MATCH(D350,'Coding Standard'!L:L,0))</f>
        <v>Demographic codes</v>
      </c>
      <c r="B350" s="19" t="str">
        <f>INDEX('Coding Standard'!H:H,MATCH(D350,'Coding Standard'!L:L,0))</f>
        <v>Reporter details</v>
      </c>
      <c r="C350" t="str">
        <f>INDEX('Coding Standard'!J:J,MATCH(D350,'Coding Standard'!L:L,0))</f>
        <v>Reporter type</v>
      </c>
      <c r="D350" s="23" t="s">
        <v>1593</v>
      </c>
      <c r="E350" s="20">
        <f t="shared" si="9"/>
        <v>3</v>
      </c>
      <c r="F350" s="19"/>
      <c r="G350" s="19"/>
    </row>
    <row r="351" spans="1:12" x14ac:dyDescent="0.25">
      <c r="A351" t="str">
        <f>INDEX('Coding Standard'!F:F,MATCH(D351,'Coding Standard'!L:L,0))</f>
        <v>Demographic codes</v>
      </c>
      <c r="B351" s="19" t="str">
        <f>INDEX('Coding Standard'!H:H,MATCH(D351,'Coding Standard'!L:L,0))</f>
        <v>Reporter details</v>
      </c>
      <c r="C351" t="str">
        <f>INDEX('Coding Standard'!J:J,MATCH(D351,'Coding Standard'!L:L,0))</f>
        <v>Reporter type</v>
      </c>
      <c r="D351" s="23" t="s">
        <v>202</v>
      </c>
      <c r="E351" s="20">
        <f t="shared" si="9"/>
        <v>4</v>
      </c>
      <c r="F351" s="19"/>
      <c r="G351" s="19"/>
    </row>
    <row r="352" spans="1:12" x14ac:dyDescent="0.25">
      <c r="A352" t="str">
        <f>INDEX('Coding Standard'!F:F,MATCH(D352,'Coding Standard'!L:L,0))</f>
        <v>Demographic codes</v>
      </c>
      <c r="B352" s="19" t="str">
        <f>INDEX('Coding Standard'!H:H,MATCH(D352,'Coding Standard'!L:L,0))</f>
        <v>Reporter details</v>
      </c>
      <c r="C352" t="str">
        <f>INDEX('Coding Standard'!J:J,MATCH(D352,'Coding Standard'!L:L,0))</f>
        <v>Reporter type</v>
      </c>
      <c r="D352" s="23" t="s">
        <v>203</v>
      </c>
      <c r="E352" s="20">
        <f t="shared" si="9"/>
        <v>5</v>
      </c>
      <c r="F352" s="19"/>
      <c r="G352" s="19"/>
    </row>
    <row r="353" spans="1:7" x14ac:dyDescent="0.25">
      <c r="A353" t="str">
        <f>INDEX('Coding Standard'!F:F,MATCH(D353,'Coding Standard'!L:L,0))</f>
        <v>Demographic codes</v>
      </c>
      <c r="B353" s="19" t="str">
        <f>INDEX('Coding Standard'!H:H,MATCH(D353,'Coding Standard'!L:L,0))</f>
        <v>Reporter details</v>
      </c>
      <c r="C353" t="str">
        <f>INDEX('Coding Standard'!J:J,MATCH(D353,'Coding Standard'!L:L,0))</f>
        <v>Reporter type</v>
      </c>
      <c r="D353" s="23" t="s">
        <v>204</v>
      </c>
      <c r="E353" s="20">
        <f t="shared" si="9"/>
        <v>6</v>
      </c>
      <c r="F353" s="19"/>
      <c r="G353" s="19"/>
    </row>
    <row r="354" spans="1:7" x14ac:dyDescent="0.25">
      <c r="A354" t="str">
        <f>INDEX('Coding Standard'!F:F,MATCH(D354,'Coding Standard'!L:L,0))</f>
        <v>Demographic codes</v>
      </c>
      <c r="B354" s="19" t="str">
        <f>INDEX('Coding Standard'!H:H,MATCH(D354,'Coding Standard'!L:L,0))</f>
        <v>Reporter details</v>
      </c>
      <c r="C354" t="str">
        <f>INDEX('Coding Standard'!J:J,MATCH(D354,'Coding Standard'!L:L,0))</f>
        <v>Reporter type</v>
      </c>
      <c r="D354" s="23" t="s">
        <v>1594</v>
      </c>
      <c r="E354" s="20">
        <f t="shared" si="9"/>
        <v>7</v>
      </c>
      <c r="F354" s="19"/>
      <c r="G354" s="19"/>
    </row>
    <row r="355" spans="1:7" x14ac:dyDescent="0.25">
      <c r="A355" t="e">
        <f>INDEX('Coding Standard'!F:F,MATCH(D355,'Coding Standard'!L:L,0))</f>
        <v>#N/A</v>
      </c>
      <c r="B355" s="19" t="e">
        <f>INDEX('Coding Standard'!H:H,MATCH(D355,'Coding Standard'!L:L,0))</f>
        <v>#N/A</v>
      </c>
      <c r="C355" t="e">
        <f>INDEX('Coding Standard'!J:J,MATCH(D355,'Coding Standard'!L:L,0))</f>
        <v>#N/A</v>
      </c>
      <c r="D355" s="23" t="s">
        <v>1596</v>
      </c>
      <c r="E355" s="20" t="e">
        <f t="shared" si="9"/>
        <v>#N/A</v>
      </c>
      <c r="F355" s="19"/>
      <c r="G355" s="19"/>
    </row>
    <row r="356" spans="1:7" x14ac:dyDescent="0.25">
      <c r="A356" t="str">
        <f>INDEX('Coding Standard'!F:F,MATCH(D356,'Coding Standard'!L:L,0))</f>
        <v>Demographic codes</v>
      </c>
      <c r="B356" s="19" t="str">
        <f>INDEX('Coding Standard'!H:H,MATCH(D356,'Coding Standard'!L:L,0))</f>
        <v>Patient details</v>
      </c>
      <c r="C356" t="str">
        <f>INDEX('Coding Standard'!J:J,MATCH(D356,'Coding Standard'!L:L,0))</f>
        <v>Gender</v>
      </c>
      <c r="D356" s="23" t="s">
        <v>1582</v>
      </c>
      <c r="E356" s="20" t="e">
        <f t="shared" si="9"/>
        <v>#N/A</v>
      </c>
      <c r="F356" s="19"/>
      <c r="G356" s="19"/>
    </row>
    <row r="357" spans="1:7" x14ac:dyDescent="0.25">
      <c r="A357" t="str">
        <f>INDEX('Coding Standard'!F:F,MATCH(D357,'Coding Standard'!L:L,0))</f>
        <v>Demographic codes</v>
      </c>
      <c r="B357" s="19" t="str">
        <f>INDEX('Coding Standard'!H:H,MATCH(D357,'Coding Standard'!L:L,0))</f>
        <v>Patient details</v>
      </c>
      <c r="C357" t="str">
        <f>INDEX('Coding Standard'!J:J,MATCH(D357,'Coding Standard'!L:L,0))</f>
        <v>Gender</v>
      </c>
      <c r="D357" s="23" t="s">
        <v>1583</v>
      </c>
      <c r="E357" s="20" t="e">
        <f t="shared" si="9"/>
        <v>#N/A</v>
      </c>
      <c r="F357" s="19"/>
      <c r="G357" s="19"/>
    </row>
    <row r="358" spans="1:7" x14ac:dyDescent="0.25">
      <c r="A358" t="str">
        <f>INDEX('Coding Standard'!F:F,MATCH(D358,'Coding Standard'!L:L,0))</f>
        <v>Demographic codes</v>
      </c>
      <c r="B358" s="19" t="str">
        <f>INDEX('Coding Standard'!H:H,MATCH(D358,'Coding Standard'!L:L,0))</f>
        <v>Patient details</v>
      </c>
      <c r="C358" t="str">
        <f>INDEX('Coding Standard'!J:J,MATCH(D358,'Coding Standard'!L:L,0))</f>
        <v>Gender</v>
      </c>
      <c r="D358" s="23" t="s">
        <v>1649</v>
      </c>
      <c r="E358" s="20" t="e">
        <f t="shared" si="9"/>
        <v>#N/A</v>
      </c>
      <c r="F358" s="19"/>
      <c r="G358" s="19"/>
    </row>
    <row r="359" spans="1:7" x14ac:dyDescent="0.25">
      <c r="A359" t="str">
        <f>INDEX('Coding Standard'!F:F,MATCH(D359,'Coding Standard'!L:L,0))</f>
        <v>Demographic codes</v>
      </c>
      <c r="B359" s="19" t="str">
        <f>INDEX('Coding Standard'!H:H,MATCH(D359,'Coding Standard'!L:L,0))</f>
        <v>Patient details</v>
      </c>
      <c r="C359" t="str">
        <f>INDEX('Coding Standard'!J:J,MATCH(D359,'Coding Standard'!L:L,0))</f>
        <v>Ethnicity</v>
      </c>
      <c r="D359" s="23" t="s">
        <v>1490</v>
      </c>
      <c r="E359" s="20">
        <f t="shared" si="9"/>
        <v>1</v>
      </c>
      <c r="F359" s="19"/>
      <c r="G359" s="19"/>
    </row>
    <row r="360" spans="1:7" x14ac:dyDescent="0.25">
      <c r="A360" t="str">
        <f>INDEX('Coding Standard'!F:F,MATCH(D360,'Coding Standard'!L:L,0))</f>
        <v>Demographic codes</v>
      </c>
      <c r="B360" s="19" t="str">
        <f>INDEX('Coding Standard'!H:H,MATCH(D360,'Coding Standard'!L:L,0))</f>
        <v>Patient details</v>
      </c>
      <c r="C360" t="str">
        <f>INDEX('Coding Standard'!J:J,MATCH(D360,'Coding Standard'!L:L,0))</f>
        <v>Ethnicity</v>
      </c>
      <c r="D360" s="23" t="s">
        <v>1491</v>
      </c>
      <c r="E360" s="20">
        <f t="shared" si="9"/>
        <v>2</v>
      </c>
      <c r="F360" s="19"/>
      <c r="G360" s="19"/>
    </row>
    <row r="361" spans="1:7" x14ac:dyDescent="0.25">
      <c r="A361" t="str">
        <f>INDEX('Coding Standard'!F:F,MATCH(D361,'Coding Standard'!L:L,0))</f>
        <v>Demographic codes</v>
      </c>
      <c r="B361" s="19" t="str">
        <f>INDEX('Coding Standard'!H:H,MATCH(D361,'Coding Standard'!L:L,0))</f>
        <v>Patient details</v>
      </c>
      <c r="C361" t="str">
        <f>INDEX('Coding Standard'!J:J,MATCH(D361,'Coding Standard'!L:L,0))</f>
        <v>Ethnicity</v>
      </c>
      <c r="D361" s="23" t="s">
        <v>1492</v>
      </c>
      <c r="E361" s="20">
        <f t="shared" si="9"/>
        <v>3</v>
      </c>
      <c r="F361" s="19"/>
      <c r="G361" s="19"/>
    </row>
    <row r="362" spans="1:7" x14ac:dyDescent="0.25">
      <c r="A362" t="str">
        <f>INDEX('Coding Standard'!F:F,MATCH(D362,'Coding Standard'!L:L,0))</f>
        <v>Demographic codes</v>
      </c>
      <c r="B362" s="19" t="str">
        <f>INDEX('Coding Standard'!H:H,MATCH(D362,'Coding Standard'!L:L,0))</f>
        <v>Patient details</v>
      </c>
      <c r="C362" t="str">
        <f>INDEX('Coding Standard'!J:J,MATCH(D362,'Coding Standard'!L:L,0))</f>
        <v>Ethnicity</v>
      </c>
      <c r="D362" s="23" t="s">
        <v>1493</v>
      </c>
      <c r="E362" s="20">
        <f t="shared" si="9"/>
        <v>4</v>
      </c>
      <c r="F362" s="19"/>
      <c r="G362" s="19"/>
    </row>
    <row r="363" spans="1:7" x14ac:dyDescent="0.25">
      <c r="A363" t="str">
        <f>INDEX('Coding Standard'!F:F,MATCH(D363,'Coding Standard'!L:L,0))</f>
        <v>Demographic codes</v>
      </c>
      <c r="B363" s="19" t="str">
        <f>INDEX('Coding Standard'!H:H,MATCH(D363,'Coding Standard'!L:L,0))</f>
        <v>Patient details</v>
      </c>
      <c r="C363" t="str">
        <f>INDEX('Coding Standard'!J:J,MATCH(D363,'Coding Standard'!L:L,0))</f>
        <v>Ethnicity</v>
      </c>
      <c r="D363" s="23" t="s">
        <v>1615</v>
      </c>
      <c r="E363" s="20">
        <f t="shared" si="9"/>
        <v>5</v>
      </c>
      <c r="F363" s="19"/>
      <c r="G363" s="19"/>
    </row>
    <row r="364" spans="1:7" x14ac:dyDescent="0.25">
      <c r="A364" t="str">
        <f>INDEX('Coding Standard'!F:F,MATCH(D364,'Coding Standard'!L:L,0))</f>
        <v>Demographic codes</v>
      </c>
      <c r="B364" s="19" t="str">
        <f>INDEX('Coding Standard'!H:H,MATCH(D364,'Coding Standard'!L:L,0))</f>
        <v>Patient details</v>
      </c>
      <c r="C364" t="str">
        <f>INDEX('Coding Standard'!J:J,MATCH(D364,'Coding Standard'!L:L,0))</f>
        <v>Ethnicity</v>
      </c>
      <c r="D364" s="23" t="s">
        <v>1650</v>
      </c>
      <c r="E364" s="20">
        <f t="shared" si="9"/>
        <v>6</v>
      </c>
      <c r="F364" s="19"/>
      <c r="G364" s="19"/>
    </row>
    <row r="365" spans="1:7" x14ac:dyDescent="0.25">
      <c r="A365" t="str">
        <f>INDEX('Coding Standard'!F:F,MATCH(D365,'Coding Standard'!L:L,0))</f>
        <v>Demographic codes</v>
      </c>
      <c r="B365" s="19" t="str">
        <f>INDEX('Coding Standard'!H:H,MATCH(D365,'Coding Standard'!L:L,0))</f>
        <v>Reporter details</v>
      </c>
      <c r="C365" t="str">
        <f>INDEX('Coding Standard'!J:J,MATCH(D365,'Coding Standard'!L:L,0))</f>
        <v>Reporting organisation</v>
      </c>
      <c r="D365" s="23" t="s">
        <v>1129</v>
      </c>
      <c r="E365" s="20">
        <f t="shared" si="9"/>
        <v>1</v>
      </c>
      <c r="F365" s="19"/>
      <c r="G365" s="19"/>
    </row>
    <row r="366" spans="1:7" x14ac:dyDescent="0.25">
      <c r="A366" t="str">
        <f>INDEX('Coding Standard'!F:F,MATCH(D366,'Coding Standard'!L:L,0))</f>
        <v>Demographic codes</v>
      </c>
      <c r="B366" s="19" t="str">
        <f>INDEX('Coding Standard'!H:H,MATCH(D366,'Coding Standard'!L:L,0))</f>
        <v>Reporter details</v>
      </c>
      <c r="C366" t="str">
        <f>INDEX('Coding Standard'!J:J,MATCH(D366,'Coding Standard'!L:L,0))</f>
        <v>Reporting organisation</v>
      </c>
      <c r="D366" s="23" t="s">
        <v>113</v>
      </c>
      <c r="E366" s="20">
        <f t="shared" si="9"/>
        <v>2</v>
      </c>
      <c r="F366" s="19"/>
      <c r="G366" s="19"/>
    </row>
    <row r="367" spans="1:7" x14ac:dyDescent="0.25">
      <c r="A367" t="str">
        <f>INDEX('Coding Standard'!F:F,MATCH(D367,'Coding Standard'!L:L,0))</f>
        <v>Demographic codes</v>
      </c>
      <c r="B367" s="19" t="str">
        <f>INDEX('Coding Standard'!H:H,MATCH(D367,'Coding Standard'!L:L,0))</f>
        <v>Reporter details</v>
      </c>
      <c r="C367" t="str">
        <f>INDEX('Coding Standard'!J:J,MATCH(D367,'Coding Standard'!L:L,0))</f>
        <v>Reporting organisation</v>
      </c>
      <c r="D367" s="23" t="s">
        <v>114</v>
      </c>
      <c r="E367" s="20">
        <f t="shared" si="9"/>
        <v>3</v>
      </c>
      <c r="F367" s="19"/>
      <c r="G367" s="19"/>
    </row>
    <row r="368" spans="1:7" x14ac:dyDescent="0.25">
      <c r="A368" t="str">
        <f>INDEX('Coding Standard'!F:F,MATCH(D368,'Coding Standard'!L:L,0))</f>
        <v>Demographic codes</v>
      </c>
      <c r="B368" s="19" t="str">
        <f>INDEX('Coding Standard'!H:H,MATCH(D368,'Coding Standard'!L:L,0))</f>
        <v>Reporter details</v>
      </c>
      <c r="C368" t="str">
        <f>INDEX('Coding Standard'!J:J,MATCH(D368,'Coding Standard'!L:L,0))</f>
        <v>Reporting organisation</v>
      </c>
      <c r="D368" s="23" t="s">
        <v>1598</v>
      </c>
      <c r="E368" s="20">
        <f t="shared" si="9"/>
        <v>4</v>
      </c>
      <c r="F368" s="19"/>
      <c r="G368" s="19"/>
    </row>
    <row r="369" spans="1:7" x14ac:dyDescent="0.25">
      <c r="A369" t="str">
        <f>INDEX('Coding Standard'!F:F,MATCH(D369,'Coding Standard'!L:L,0))</f>
        <v>Demographic codes</v>
      </c>
      <c r="B369" s="19" t="str">
        <f>INDEX('Coding Standard'!H:H,MATCH(D369,'Coding Standard'!L:L,0))</f>
        <v>Reporter details</v>
      </c>
      <c r="C369" t="str">
        <f>INDEX('Coding Standard'!J:J,MATCH(D369,'Coding Standard'!L:L,0))</f>
        <v>Reporting organisation</v>
      </c>
      <c r="D369" s="23" t="s">
        <v>116</v>
      </c>
      <c r="E369" s="20">
        <f t="shared" si="9"/>
        <v>5</v>
      </c>
      <c r="F369" s="19"/>
      <c r="G369" s="19"/>
    </row>
    <row r="370" spans="1:7" x14ac:dyDescent="0.25">
      <c r="A370" t="str">
        <f>INDEX('Coding Standard'!F:F,MATCH(D370,'Coding Standard'!L:L,0))</f>
        <v>Demographic codes</v>
      </c>
      <c r="B370" s="19" t="str">
        <f>INDEX('Coding Standard'!H:H,MATCH(D370,'Coding Standard'!L:L,0))</f>
        <v>Reporter details</v>
      </c>
      <c r="C370" t="str">
        <f>INDEX('Coding Standard'!J:J,MATCH(D370,'Coding Standard'!L:L,0))</f>
        <v>Reporting organisation</v>
      </c>
      <c r="D370" s="23" t="s">
        <v>1130</v>
      </c>
      <c r="E370" s="20">
        <f t="shared" si="9"/>
        <v>6</v>
      </c>
      <c r="F370" s="19"/>
      <c r="G370" s="19"/>
    </row>
    <row r="371" spans="1:7" x14ac:dyDescent="0.25">
      <c r="A371" t="str">
        <f>INDEX('Coding Standard'!F:F,MATCH(D371,'Coding Standard'!L:L,0))</f>
        <v>Demographic codes</v>
      </c>
      <c r="B371" s="19" t="str">
        <f>INDEX('Coding Standard'!H:H,MATCH(D371,'Coding Standard'!L:L,0))</f>
        <v>Reporter details</v>
      </c>
      <c r="C371" t="str">
        <f>INDEX('Coding Standard'!J:J,MATCH(D371,'Coding Standard'!L:L,0))</f>
        <v>Reporting organisation</v>
      </c>
      <c r="D371" s="23" t="s">
        <v>1131</v>
      </c>
      <c r="E371" s="20">
        <f t="shared" si="9"/>
        <v>7</v>
      </c>
      <c r="F371" s="19"/>
      <c r="G371" s="19"/>
    </row>
    <row r="372" spans="1:7" x14ac:dyDescent="0.25">
      <c r="A372" t="str">
        <f>INDEX('Coding Standard'!F:F,MATCH(D372,'Coding Standard'!L:L,0))</f>
        <v>Demographic codes</v>
      </c>
      <c r="B372" s="19" t="str">
        <f>INDEX('Coding Standard'!H:H,MATCH(D372,'Coding Standard'!L:L,0))</f>
        <v>Reporter details</v>
      </c>
      <c r="C372" t="str">
        <f>INDEX('Coding Standard'!J:J,MATCH(D372,'Coding Standard'!L:L,0))</f>
        <v>Reporter type</v>
      </c>
      <c r="D372" s="23" t="s">
        <v>202</v>
      </c>
      <c r="E372" s="20">
        <f t="shared" si="9"/>
        <v>1</v>
      </c>
      <c r="F372" s="19"/>
      <c r="G372" s="19"/>
    </row>
    <row r="373" spans="1:7" x14ac:dyDescent="0.25">
      <c r="A373" t="str">
        <f>INDEX('Coding Standard'!F:F,MATCH(D373,'Coding Standard'!L:L,0))</f>
        <v>Demographic codes</v>
      </c>
      <c r="B373" s="19" t="str">
        <f>INDEX('Coding Standard'!H:H,MATCH(D373,'Coding Standard'!L:L,0))</f>
        <v>Reporter details</v>
      </c>
      <c r="C373" t="str">
        <f>INDEX('Coding Standard'!J:J,MATCH(D373,'Coding Standard'!L:L,0))</f>
        <v>Reporter type</v>
      </c>
      <c r="D373" s="23" t="s">
        <v>203</v>
      </c>
      <c r="E373" s="20">
        <f t="shared" si="9"/>
        <v>2</v>
      </c>
      <c r="F373" s="19"/>
      <c r="G373" s="19"/>
    </row>
    <row r="374" spans="1:7" x14ac:dyDescent="0.25">
      <c r="A374" t="str">
        <f>INDEX('Coding Standard'!F:F,MATCH(D374,'Coding Standard'!L:L,0))</f>
        <v>Demographic codes</v>
      </c>
      <c r="B374" s="19" t="str">
        <f>INDEX('Coding Standard'!H:H,MATCH(D374,'Coding Standard'!L:L,0))</f>
        <v>Reporter details</v>
      </c>
      <c r="C374" t="str">
        <f>INDEX('Coding Standard'!J:J,MATCH(D374,'Coding Standard'!L:L,0))</f>
        <v>Reporter type</v>
      </c>
      <c r="D374" s="23" t="s">
        <v>204</v>
      </c>
      <c r="E374" s="20">
        <f t="shared" si="9"/>
        <v>3</v>
      </c>
      <c r="F374" s="19"/>
      <c r="G374" s="19"/>
    </row>
    <row r="375" spans="1:7" x14ac:dyDescent="0.25">
      <c r="A375" t="str">
        <f>INDEX('Coding Standard'!F:F,MATCH(D375,'Coding Standard'!L:L,0))</f>
        <v>Demographic codes</v>
      </c>
      <c r="B375" s="19" t="str">
        <f>INDEX('Coding Standard'!H:H,MATCH(D375,'Coding Standard'!L:L,0))</f>
        <v>Reporter details</v>
      </c>
      <c r="C375" t="str">
        <f>INDEX('Coding Standard'!J:J,MATCH(D375,'Coding Standard'!L:L,0))</f>
        <v>Reporter type</v>
      </c>
      <c r="D375" s="23" t="s">
        <v>1133</v>
      </c>
      <c r="E375" s="20">
        <f t="shared" si="9"/>
        <v>4</v>
      </c>
      <c r="F375" s="19"/>
      <c r="G375" s="19"/>
    </row>
    <row r="376" spans="1:7" x14ac:dyDescent="0.25">
      <c r="A376" t="str">
        <f>INDEX('Coding Standard'!F:F,MATCH(D376,'Coding Standard'!L:L,0))</f>
        <v>Event codes</v>
      </c>
      <c r="B376" s="31" t="str">
        <f>INDEX('Coding Standard'!H:H,MATCH(D376,'Coding Standard'!L:L,0))</f>
        <v>Investigator details</v>
      </c>
      <c r="C376" t="str">
        <f>INDEX('Coding Standard'!J:J,MATCH(D376,'Coding Standard'!L:L,0))</f>
        <v>Primary investigator organisation type</v>
      </c>
      <c r="D376" s="34" t="s">
        <v>2122</v>
      </c>
      <c r="E376" s="20">
        <f t="shared" si="9"/>
        <v>1</v>
      </c>
      <c r="F376" s="19"/>
      <c r="G376" s="19"/>
    </row>
    <row r="377" spans="1:7" x14ac:dyDescent="0.25">
      <c r="A377" t="str">
        <f>INDEX('Coding Standard'!F:F,MATCH(D377,'Coding Standard'!L:L,0))</f>
        <v>Event codes</v>
      </c>
      <c r="B377" s="31" t="str">
        <f>INDEX('Coding Standard'!H:H,MATCH(D377,'Coding Standard'!L:L,0))</f>
        <v>Investigator details</v>
      </c>
      <c r="C377" t="str">
        <f>INDEX('Coding Standard'!J:J,MATCH(D377,'Coding Standard'!L:L,0))</f>
        <v>Primary investigator organisation type</v>
      </c>
      <c r="D377" s="34" t="s">
        <v>2123</v>
      </c>
      <c r="E377" s="20">
        <f t="shared" si="9"/>
        <v>2</v>
      </c>
      <c r="F377" s="19"/>
      <c r="G377" s="19"/>
    </row>
    <row r="378" spans="1:7" x14ac:dyDescent="0.25">
      <c r="A378" t="str">
        <f>INDEX('Coding Standard'!F:F,MATCH(D378,'Coding Standard'!L:L,0))</f>
        <v>Event codes</v>
      </c>
      <c r="B378" s="31" t="str">
        <f>INDEX('Coding Standard'!H:H,MATCH(D378,'Coding Standard'!L:L,0))</f>
        <v>Investigator details</v>
      </c>
      <c r="C378" t="str">
        <f>INDEX('Coding Standard'!J:J,MATCH(D378,'Coding Standard'!L:L,0))</f>
        <v>Primary investigator organisation type</v>
      </c>
      <c r="D378" s="34" t="s">
        <v>2124</v>
      </c>
      <c r="E378" s="20">
        <f t="shared" si="9"/>
        <v>3</v>
      </c>
      <c r="F378" s="19"/>
      <c r="G378" s="19"/>
    </row>
    <row r="379" spans="1:7" x14ac:dyDescent="0.25">
      <c r="A379" t="str">
        <f>INDEX('Coding Standard'!F:F,MATCH(D379,'Coding Standard'!L:L,0))</f>
        <v>Event codes</v>
      </c>
      <c r="B379" s="31" t="str">
        <f>INDEX('Coding Standard'!H:H,MATCH(D379,'Coding Standard'!L:L,0))</f>
        <v>Investigator details</v>
      </c>
      <c r="C379" t="str">
        <f>INDEX('Coding Standard'!J:J,MATCH(D379,'Coding Standard'!L:L,0))</f>
        <v>Primary investigator organisation type</v>
      </c>
      <c r="D379" s="34" t="s">
        <v>2125</v>
      </c>
      <c r="E379" s="20">
        <f t="shared" si="9"/>
        <v>4</v>
      </c>
      <c r="F379" s="19"/>
      <c r="G379" s="19"/>
    </row>
    <row r="380" spans="1:7" x14ac:dyDescent="0.25">
      <c r="A380" t="str">
        <f>INDEX('Coding Standard'!F:F,MATCH(D380,'Coding Standard'!L:L,0))</f>
        <v>Event codes</v>
      </c>
      <c r="B380" s="31" t="str">
        <f>INDEX('Coding Standard'!H:H,MATCH(D380,'Coding Standard'!L:L,0))</f>
        <v>Investigator details</v>
      </c>
      <c r="C380" t="str">
        <f>INDEX('Coding Standard'!J:J,MATCH(D380,'Coding Standard'!L:L,0))</f>
        <v>Secondary investigator organisation type</v>
      </c>
      <c r="D380" s="34" t="s">
        <v>2126</v>
      </c>
      <c r="E380" s="20">
        <f t="shared" si="9"/>
        <v>1</v>
      </c>
      <c r="F380" s="19"/>
      <c r="G380" s="19"/>
    </row>
    <row r="381" spans="1:7" x14ac:dyDescent="0.25">
      <c r="A381" t="str">
        <f>INDEX('Coding Standard'!F:F,MATCH(D381,'Coding Standard'!L:L,0))</f>
        <v>Event codes</v>
      </c>
      <c r="B381" s="31" t="str">
        <f>INDEX('Coding Standard'!H:H,MATCH(D381,'Coding Standard'!L:L,0))</f>
        <v>Investigator details</v>
      </c>
      <c r="C381" t="str">
        <f>INDEX('Coding Standard'!J:J,MATCH(D381,'Coding Standard'!L:L,0))</f>
        <v>Secondary investigator organisation type</v>
      </c>
      <c r="D381" s="34" t="s">
        <v>2127</v>
      </c>
      <c r="E381" s="20">
        <f t="shared" si="9"/>
        <v>2</v>
      </c>
      <c r="F381" s="19"/>
      <c r="G381" s="19"/>
    </row>
    <row r="382" spans="1:7" x14ac:dyDescent="0.25">
      <c r="A382" t="str">
        <f>INDEX('Coding Standard'!F:F,MATCH(D382,'Coding Standard'!L:L,0))</f>
        <v>Event codes</v>
      </c>
      <c r="B382" s="31" t="str">
        <f>INDEX('Coding Standard'!H:H,MATCH(D382,'Coding Standard'!L:L,0))</f>
        <v>Investigator details</v>
      </c>
      <c r="C382" t="str">
        <f>INDEX('Coding Standard'!J:J,MATCH(D382,'Coding Standard'!L:L,0))</f>
        <v>Secondary investigator organisation type</v>
      </c>
      <c r="D382" s="34" t="s">
        <v>2128</v>
      </c>
      <c r="E382" s="20">
        <f t="shared" si="9"/>
        <v>3</v>
      </c>
      <c r="F382" s="19"/>
      <c r="G382" s="19"/>
    </row>
    <row r="383" spans="1:7" x14ac:dyDescent="0.25">
      <c r="A383" t="str">
        <f>INDEX('Coding Standard'!F:F,MATCH(D383,'Coding Standard'!L:L,0))</f>
        <v>Event codes</v>
      </c>
      <c r="B383" s="31" t="str">
        <f>INDEX('Coding Standard'!H:H,MATCH(D383,'Coding Standard'!L:L,0))</f>
        <v>Investigator details</v>
      </c>
      <c r="C383" t="str">
        <f>INDEX('Coding Standard'!J:J,MATCH(D383,'Coding Standard'!L:L,0))</f>
        <v>Secondary investigator organisation type</v>
      </c>
      <c r="D383" s="34" t="s">
        <v>2129</v>
      </c>
      <c r="E383" s="20">
        <f t="shared" si="9"/>
        <v>4</v>
      </c>
      <c r="F383" s="19"/>
      <c r="G383" s="19"/>
    </row>
    <row r="384" spans="1:7" x14ac:dyDescent="0.25">
      <c r="A384" t="str">
        <f>INDEX('Coding Standard'!F:F,MATCH(D384,'Coding Standard'!L:L,0))</f>
        <v>Event codes</v>
      </c>
      <c r="B384" s="31" t="str">
        <f>INDEX('Coding Standard'!H:H,MATCH(D384,'Coding Standard'!L:L,0))</f>
        <v>Incident/complaint details</v>
      </c>
      <c r="C384" t="str">
        <f>INDEX('Coding Standard'!J:J,MATCH(D384,'Coding Standard'!L:L,0))</f>
        <v>Time incident / complaint occurred</v>
      </c>
      <c r="D384" s="20" t="s">
        <v>2133</v>
      </c>
      <c r="E384" s="20">
        <f t="shared" si="9"/>
        <v>1</v>
      </c>
      <c r="F384" s="19"/>
      <c r="G384" s="19"/>
    </row>
    <row r="385" spans="1:7" x14ac:dyDescent="0.25">
      <c r="A385" t="str">
        <f>INDEX('Coding Standard'!F:F,MATCH(D385,'Coding Standard'!L:L,0))</f>
        <v>Event codes</v>
      </c>
      <c r="B385" s="31" t="str">
        <f>INDEX('Coding Standard'!H:H,MATCH(D385,'Coding Standard'!L:L,0))</f>
        <v>Incident/complaint details</v>
      </c>
      <c r="C385" t="str">
        <f>INDEX('Coding Standard'!J:J,MATCH(D385,'Coding Standard'!L:L,0))</f>
        <v>Time incident / complaint occurred</v>
      </c>
      <c r="D385" s="20" t="s">
        <v>2134</v>
      </c>
      <c r="E385" s="20">
        <f t="shared" si="9"/>
        <v>2</v>
      </c>
      <c r="F385" s="19"/>
      <c r="G385" s="19"/>
    </row>
    <row r="386" spans="1:7" x14ac:dyDescent="0.25">
      <c r="A386" t="str">
        <f>INDEX('Coding Standard'!F:F,MATCH(D386,'Coding Standard'!L:L,0))</f>
        <v>Event codes</v>
      </c>
      <c r="B386" s="31" t="str">
        <f>INDEX('Coding Standard'!H:H,MATCH(D386,'Coding Standard'!L:L,0))</f>
        <v>Incident/complaint details</v>
      </c>
      <c r="C386" t="str">
        <f>INDEX('Coding Standard'!J:J,MATCH(D386,'Coding Standard'!L:L,0))</f>
        <v>Time incident / complaint occurred</v>
      </c>
      <c r="D386" s="20" t="s">
        <v>2135</v>
      </c>
      <c r="E386" s="20">
        <f t="shared" si="9"/>
        <v>3</v>
      </c>
      <c r="F386" s="19"/>
      <c r="G386" s="19"/>
    </row>
    <row r="387" spans="1:7" x14ac:dyDescent="0.25">
      <c r="A387" t="str">
        <f>INDEX('Coding Standard'!F:F,MATCH(D387,'Coding Standard'!L:L,0))</f>
        <v>Event codes</v>
      </c>
      <c r="B387" s="31" t="str">
        <f>INDEX('Coding Standard'!H:H,MATCH(D387,'Coding Standard'!L:L,0))</f>
        <v>Incident/complaint details</v>
      </c>
      <c r="C387" t="str">
        <f>INDEX('Coding Standard'!J:J,MATCH(D387,'Coding Standard'!L:L,0))</f>
        <v>Time incident / complaint occurred</v>
      </c>
      <c r="D387" s="20" t="s">
        <v>2136</v>
      </c>
      <c r="E387" s="20">
        <f t="shared" si="9"/>
        <v>4</v>
      </c>
      <c r="F387" s="19"/>
      <c r="G387" s="19"/>
    </row>
    <row r="388" spans="1:7" x14ac:dyDescent="0.25">
      <c r="A388" t="str">
        <f>INDEX('Coding Standard'!F:F,MATCH(D388,'Coding Standard'!L:L,0))</f>
        <v>Event codes</v>
      </c>
      <c r="B388" s="31" t="str">
        <f>INDEX('Coding Standard'!H:H,MATCH(D388,'Coding Standard'!L:L,0))</f>
        <v>Incident/complaint details</v>
      </c>
      <c r="C388" t="str">
        <f>INDEX('Coding Standard'!J:J,MATCH(D388,'Coding Standard'!L:L,0))</f>
        <v>Time incident / complaint occurred</v>
      </c>
      <c r="D388" s="20" t="s">
        <v>2137</v>
      </c>
      <c r="E388" s="20">
        <f t="shared" si="9"/>
        <v>5</v>
      </c>
      <c r="F388" s="19"/>
      <c r="G388" s="19"/>
    </row>
    <row r="389" spans="1:7" x14ac:dyDescent="0.25">
      <c r="A389" t="str">
        <f>INDEX('Coding Standard'!F:F,MATCH(D389,'Coding Standard'!L:L,0))</f>
        <v>Event codes</v>
      </c>
      <c r="B389" s="31" t="str">
        <f>INDEX('Coding Standard'!H:H,MATCH(D389,'Coding Standard'!L:L,0))</f>
        <v>Incident/complaint details</v>
      </c>
      <c r="C389" t="str">
        <f>INDEX('Coding Standard'!J:J,MATCH(D389,'Coding Standard'!L:L,0))</f>
        <v>Time incident / complaint occurred</v>
      </c>
      <c r="D389" s="20" t="s">
        <v>2138</v>
      </c>
      <c r="E389" s="20">
        <f t="shared" si="9"/>
        <v>6</v>
      </c>
      <c r="F389" s="19"/>
      <c r="G389" s="19"/>
    </row>
    <row r="390" spans="1:7" x14ac:dyDescent="0.25">
      <c r="A390" t="str">
        <f>INDEX('Coding Standard'!F:F,MATCH(D390,'Coding Standard'!L:L,0))</f>
        <v>Event codes</v>
      </c>
      <c r="B390" s="19" t="str">
        <f>INDEX('Coding Standard'!H:H,MATCH(D390,'Coding Standard'!L:L,0))</f>
        <v>Incident/complaint details</v>
      </c>
      <c r="C390" t="str">
        <f>INDEX('Coding Standard'!J:J,MATCH(D390,'Coding Standard'!L:L,0))</f>
        <v>Location event occurred</v>
      </c>
      <c r="D390" s="23" t="s">
        <v>99</v>
      </c>
      <c r="E390" s="20">
        <f t="shared" si="9"/>
        <v>1</v>
      </c>
      <c r="F390" s="19"/>
      <c r="G390" s="19"/>
    </row>
    <row r="391" spans="1:7" x14ac:dyDescent="0.25">
      <c r="A391" t="str">
        <f>INDEX('Coding Standard'!F:F,MATCH(D391,'Coding Standard'!L:L,0))</f>
        <v>Event codes</v>
      </c>
      <c r="B391" s="19" t="str">
        <f>INDEX('Coding Standard'!H:H,MATCH(D391,'Coding Standard'!L:L,0))</f>
        <v>Incident/complaint details</v>
      </c>
      <c r="C391" t="str">
        <f>INDEX('Coding Standard'!J:J,MATCH(D391,'Coding Standard'!L:L,0))</f>
        <v>Location event occurred</v>
      </c>
      <c r="D391" s="23" t="s">
        <v>156</v>
      </c>
      <c r="E391" s="20">
        <f t="shared" si="9"/>
        <v>2</v>
      </c>
      <c r="F391" s="19"/>
      <c r="G391" s="19"/>
    </row>
    <row r="392" spans="1:7" x14ac:dyDescent="0.25">
      <c r="A392" t="str">
        <f>INDEX('Coding Standard'!F:F,MATCH(D392,'Coding Standard'!L:L,0))</f>
        <v>Event codes</v>
      </c>
      <c r="B392" s="19" t="str">
        <f>INDEX('Coding Standard'!H:H,MATCH(D392,'Coding Standard'!L:L,0))</f>
        <v>Incident/complaint details</v>
      </c>
      <c r="C392" t="str">
        <f>INDEX('Coding Standard'!J:J,MATCH(D392,'Coding Standard'!L:L,0))</f>
        <v>Location event occurred</v>
      </c>
      <c r="D392" s="23" t="s">
        <v>100</v>
      </c>
      <c r="E392" s="20">
        <f t="shared" si="9"/>
        <v>3</v>
      </c>
      <c r="F392" s="19"/>
      <c r="G392" s="19"/>
    </row>
    <row r="393" spans="1:7" x14ac:dyDescent="0.25">
      <c r="A393" t="str">
        <f>INDEX('Coding Standard'!F:F,MATCH(D393,'Coding Standard'!L:L,0))</f>
        <v>Event codes</v>
      </c>
      <c r="B393" s="19" t="str">
        <f>INDEX('Coding Standard'!H:H,MATCH(D393,'Coding Standard'!L:L,0))</f>
        <v>Incident/complaint details</v>
      </c>
      <c r="C393" t="str">
        <f>INDEX('Coding Standard'!J:J,MATCH(D393,'Coding Standard'!L:L,0))</f>
        <v>Location event occurred</v>
      </c>
      <c r="D393" s="23" t="s">
        <v>107</v>
      </c>
      <c r="E393" s="20">
        <f t="shared" si="9"/>
        <v>4</v>
      </c>
      <c r="F393" s="19"/>
      <c r="G393" s="19"/>
    </row>
    <row r="394" spans="1:7" x14ac:dyDescent="0.25">
      <c r="A394" t="str">
        <f>INDEX('Coding Standard'!F:F,MATCH(D394,'Coding Standard'!L:L,0))</f>
        <v>Event codes</v>
      </c>
      <c r="B394" s="19" t="str">
        <f>INDEX('Coding Standard'!H:H,MATCH(D394,'Coding Standard'!L:L,0))</f>
        <v>Incident/complaint details</v>
      </c>
      <c r="C394" t="str">
        <f>INDEX('Coding Standard'!J:J,MATCH(D394,'Coding Standard'!L:L,0))</f>
        <v>Location event occurred</v>
      </c>
      <c r="D394" s="23" t="s">
        <v>101</v>
      </c>
      <c r="E394" s="20">
        <f t="shared" si="9"/>
        <v>5</v>
      </c>
      <c r="F394" s="19"/>
      <c r="G394" s="19"/>
    </row>
    <row r="395" spans="1:7" x14ac:dyDescent="0.25">
      <c r="A395" t="str">
        <f>INDEX('Coding Standard'!F:F,MATCH(D395,'Coding Standard'!L:L,0))</f>
        <v>Event codes</v>
      </c>
      <c r="B395" s="19" t="str">
        <f>INDEX('Coding Standard'!H:H,MATCH(D395,'Coding Standard'!L:L,0))</f>
        <v>Incident/complaint details</v>
      </c>
      <c r="C395" t="str">
        <f>INDEX('Coding Standard'!J:J,MATCH(D395,'Coding Standard'!L:L,0))</f>
        <v>Location event occurred</v>
      </c>
      <c r="D395" s="23" t="s">
        <v>102</v>
      </c>
      <c r="E395" s="20">
        <f t="shared" si="9"/>
        <v>6</v>
      </c>
      <c r="F395" s="19"/>
      <c r="G395" s="19"/>
    </row>
    <row r="396" spans="1:7" x14ac:dyDescent="0.25">
      <c r="A396" t="str">
        <f>INDEX('Coding Standard'!F:F,MATCH(D396,'Coding Standard'!L:L,0))</f>
        <v>Event codes</v>
      </c>
      <c r="B396" s="19" t="str">
        <f>INDEX('Coding Standard'!H:H,MATCH(D396,'Coding Standard'!L:L,0))</f>
        <v>Incident/complaint details</v>
      </c>
      <c r="C396" t="str">
        <f>INDEX('Coding Standard'!J:J,MATCH(D396,'Coding Standard'!L:L,0))</f>
        <v>Location event occurred</v>
      </c>
      <c r="D396" s="23" t="s">
        <v>103</v>
      </c>
      <c r="E396" s="20">
        <f t="shared" si="9"/>
        <v>7</v>
      </c>
      <c r="F396" s="19"/>
      <c r="G396" s="19"/>
    </row>
    <row r="397" spans="1:7" x14ac:dyDescent="0.25">
      <c r="A397" t="str">
        <f>INDEX('Coding Standard'!F:F,MATCH(D397,'Coding Standard'!L:L,0))</f>
        <v>Event codes</v>
      </c>
      <c r="B397" s="19" t="str">
        <f>INDEX('Coding Standard'!H:H,MATCH(D397,'Coding Standard'!L:L,0))</f>
        <v>Incident/complaint details</v>
      </c>
      <c r="C397" t="str">
        <f>INDEX('Coding Standard'!J:J,MATCH(D397,'Coding Standard'!L:L,0))</f>
        <v>Location event occurred</v>
      </c>
      <c r="D397" s="23" t="s">
        <v>104</v>
      </c>
      <c r="E397" s="20">
        <f t="shared" si="9"/>
        <v>8</v>
      </c>
      <c r="F397" s="19"/>
      <c r="G397" s="19"/>
    </row>
    <row r="398" spans="1:7" x14ac:dyDescent="0.25">
      <c r="A398" t="str">
        <f>INDEX('Coding Standard'!F:F,MATCH(D398,'Coding Standard'!L:L,0))</f>
        <v>Event codes</v>
      </c>
      <c r="B398" s="19" t="str">
        <f>INDEX('Coding Standard'!H:H,MATCH(D398,'Coding Standard'!L:L,0))</f>
        <v>Incident/complaint details</v>
      </c>
      <c r="C398" t="str">
        <f>INDEX('Coding Standard'!J:J,MATCH(D398,'Coding Standard'!L:L,0))</f>
        <v>Location event occurred</v>
      </c>
      <c r="D398" s="23" t="s">
        <v>105</v>
      </c>
      <c r="E398" s="20">
        <f t="shared" si="9"/>
        <v>9</v>
      </c>
      <c r="F398" s="19"/>
      <c r="G398" s="19"/>
    </row>
    <row r="399" spans="1:7" x14ac:dyDescent="0.25">
      <c r="A399" t="str">
        <f>INDEX('Coding Standard'!F:F,MATCH(D399,'Coding Standard'!L:L,0))</f>
        <v>Event codes</v>
      </c>
      <c r="B399" s="19" t="str">
        <f>INDEX('Coding Standard'!H:H,MATCH(D399,'Coding Standard'!L:L,0))</f>
        <v>Incident/complaint details</v>
      </c>
      <c r="C399" t="str">
        <f>INDEX('Coding Standard'!J:J,MATCH(D399,'Coding Standard'!L:L,0))</f>
        <v>Location event occurred</v>
      </c>
      <c r="D399" s="23" t="s">
        <v>1614</v>
      </c>
      <c r="E399" s="20">
        <f t="shared" si="9"/>
        <v>10</v>
      </c>
      <c r="F399" s="19"/>
      <c r="G399" s="19"/>
    </row>
    <row r="400" spans="1:7" x14ac:dyDescent="0.25">
      <c r="A400" t="str">
        <f>INDEX('Coding Standard'!F:F,MATCH(D400,'Coding Standard'!L:L,0))</f>
        <v>Outcome based codes</v>
      </c>
      <c r="B400" s="19" t="str">
        <f>INDEX('Coding Standard'!H:H,MATCH(D400,'Coding Standard'!L:L,0))</f>
        <v>Patient safety incident</v>
      </c>
      <c r="C400" t="str">
        <f>INDEX('Coding Standard'!J:J,MATCH(D400,'Coding Standard'!L:L,0))</f>
        <v>Degree of patient harm</v>
      </c>
      <c r="D400" s="23" t="s">
        <v>108</v>
      </c>
      <c r="E400" s="20">
        <f t="shared" si="9"/>
        <v>1</v>
      </c>
      <c r="F400" s="19"/>
      <c r="G400" s="19"/>
    </row>
    <row r="401" spans="1:7" x14ac:dyDescent="0.25">
      <c r="A401" t="str">
        <f>INDEX('Coding Standard'!F:F,MATCH(D401,'Coding Standard'!L:L,0))</f>
        <v>Outcome based codes</v>
      </c>
      <c r="B401" s="19" t="str">
        <f>INDEX('Coding Standard'!H:H,MATCH(D401,'Coding Standard'!L:L,0))</f>
        <v>Patient safety incident</v>
      </c>
      <c r="C401" t="str">
        <f>INDEX('Coding Standard'!J:J,MATCH(D401,'Coding Standard'!L:L,0))</f>
        <v>Degree of patient harm</v>
      </c>
      <c r="D401" s="23" t="s">
        <v>78</v>
      </c>
      <c r="E401" s="20">
        <f t="shared" si="9"/>
        <v>2</v>
      </c>
      <c r="F401" s="19"/>
      <c r="G401" s="19"/>
    </row>
    <row r="402" spans="1:7" x14ac:dyDescent="0.25">
      <c r="A402" t="str">
        <f>INDEX('Coding Standard'!F:F,MATCH(D402,'Coding Standard'!L:L,0))</f>
        <v>Outcome based codes</v>
      </c>
      <c r="B402" s="19" t="str">
        <f>INDEX('Coding Standard'!H:H,MATCH(D402,'Coding Standard'!L:L,0))</f>
        <v>Patient safety incident</v>
      </c>
      <c r="C402" t="str">
        <f>INDEX('Coding Standard'!J:J,MATCH(D402,'Coding Standard'!L:L,0))</f>
        <v>Degree of patient harm</v>
      </c>
      <c r="D402" s="23" t="s">
        <v>81</v>
      </c>
      <c r="E402" s="20">
        <f t="shared" si="9"/>
        <v>3</v>
      </c>
      <c r="F402" s="19"/>
      <c r="G402" s="19"/>
    </row>
    <row r="403" spans="1:7" x14ac:dyDescent="0.25">
      <c r="A403" t="str">
        <f>INDEX('Coding Standard'!F:F,MATCH(D403,'Coding Standard'!L:L,0))</f>
        <v>Outcome based codes</v>
      </c>
      <c r="B403" s="19" t="str">
        <f>INDEX('Coding Standard'!H:H,MATCH(D403,'Coding Standard'!L:L,0))</f>
        <v>Patient safety incident</v>
      </c>
      <c r="C403" t="str">
        <f>INDEX('Coding Standard'!J:J,MATCH(D403,'Coding Standard'!L:L,0))</f>
        <v>Degree of patient harm</v>
      </c>
      <c r="D403" s="23" t="s">
        <v>109</v>
      </c>
      <c r="E403" s="20">
        <f t="shared" si="9"/>
        <v>4</v>
      </c>
      <c r="F403" s="19"/>
      <c r="G403" s="19"/>
    </row>
    <row r="404" spans="1:7" x14ac:dyDescent="0.25">
      <c r="A404" t="str">
        <f>INDEX('Coding Standard'!F:F,MATCH(D404,'Coding Standard'!L:L,0))</f>
        <v>Outcome based codes</v>
      </c>
      <c r="B404" s="19" t="str">
        <f>INDEX('Coding Standard'!H:H,MATCH(D404,'Coding Standard'!L:L,0))</f>
        <v>Patient safety incident</v>
      </c>
      <c r="C404" t="str">
        <f>INDEX('Coding Standard'!J:J,MATCH(D404,'Coding Standard'!L:L,0))</f>
        <v>Degree of patient harm</v>
      </c>
      <c r="D404" s="23" t="s">
        <v>110</v>
      </c>
      <c r="E404" s="20">
        <f t="shared" si="9"/>
        <v>5</v>
      </c>
      <c r="F404" s="19"/>
      <c r="G404" s="19"/>
    </row>
    <row r="405" spans="1:7" x14ac:dyDescent="0.25">
      <c r="A405" t="str">
        <f>INDEX('Coding Standard'!F:F,MATCH(D405,'Coding Standard'!L:L,0))</f>
        <v>Outcome based codes</v>
      </c>
      <c r="B405" s="19" t="str">
        <f>INDEX('Coding Standard'!H:H,MATCH(D405,'Coding Standard'!L:L,0))</f>
        <v>Patient safety incident</v>
      </c>
      <c r="C405" t="str">
        <f>INDEX('Coding Standard'!J:J,MATCH(D405,'Coding Standard'!L:L,0))</f>
        <v>Degree of patient harm</v>
      </c>
      <c r="D405" s="23" t="s">
        <v>1636</v>
      </c>
      <c r="E405" s="20">
        <f t="shared" si="9"/>
        <v>6</v>
      </c>
      <c r="F405" s="19"/>
      <c r="G405" s="19"/>
    </row>
    <row r="406" spans="1:7" x14ac:dyDescent="0.25">
      <c r="A406" t="str">
        <f>INDEX('Coding Standard'!F:F,MATCH(D406,'Coding Standard'!L:L,0))</f>
        <v>Event codes</v>
      </c>
      <c r="B406" s="31" t="str">
        <f>INDEX('Coding Standard'!H:H,MATCH(D406,'Coding Standard'!L:L,0))</f>
        <v>Incident/complaint details</v>
      </c>
      <c r="C406" t="str">
        <f>INDEX('Coding Standard'!J:J,MATCH(D406,'Coding Standard'!L:L,0))</f>
        <v>Prevention of incident/complaint</v>
      </c>
      <c r="D406" s="34" t="s">
        <v>1641</v>
      </c>
      <c r="E406" s="20">
        <f t="shared" si="9"/>
        <v>1</v>
      </c>
      <c r="F406" s="19"/>
      <c r="G406" s="19"/>
    </row>
    <row r="407" spans="1:7" x14ac:dyDescent="0.25">
      <c r="A407" t="str">
        <f>INDEX('Coding Standard'!F:F,MATCH(D407,'Coding Standard'!L:L,0))</f>
        <v>Event codes</v>
      </c>
      <c r="B407" s="31" t="str">
        <f>INDEX('Coding Standard'!H:H,MATCH(D407,'Coding Standard'!L:L,0))</f>
        <v>Incident/complaint details</v>
      </c>
      <c r="C407" t="str">
        <f>INDEX('Coding Standard'!J:J,MATCH(D407,'Coding Standard'!L:L,0))</f>
        <v>Prevention of incident/complaint</v>
      </c>
      <c r="D407" s="34" t="s">
        <v>1642</v>
      </c>
      <c r="E407" s="20">
        <f t="shared" si="9"/>
        <v>2</v>
      </c>
      <c r="F407" s="19"/>
      <c r="G407" s="19"/>
    </row>
    <row r="408" spans="1:7" x14ac:dyDescent="0.25">
      <c r="A408" t="str">
        <f>INDEX('Coding Standard'!F:F,MATCH(D408,'Coding Standard'!L:L,0))</f>
        <v>Event codes</v>
      </c>
      <c r="B408" s="31" t="str">
        <f>INDEX('Coding Standard'!H:H,MATCH(D408,'Coding Standard'!L:L,0))</f>
        <v>Incident/complaint details</v>
      </c>
      <c r="C408" t="str">
        <f>INDEX('Coding Standard'!J:J,MATCH(D408,'Coding Standard'!L:L,0))</f>
        <v>Prevention of incident/complaint</v>
      </c>
      <c r="D408" s="34" t="s">
        <v>1643</v>
      </c>
      <c r="E408" s="20">
        <f t="shared" si="9"/>
        <v>3</v>
      </c>
      <c r="F408" s="19"/>
      <c r="G408" s="19"/>
    </row>
    <row r="409" spans="1:7" x14ac:dyDescent="0.25">
      <c r="A409" t="str">
        <f>INDEX('Coding Standard'!F:F,MATCH(D409,'Coding Standard'!L:L,0))</f>
        <v>Event codes</v>
      </c>
      <c r="B409" s="31" t="str">
        <f>INDEX('Coding Standard'!H:H,MATCH(D409,'Coding Standard'!L:L,0))</f>
        <v>Incident/complaint details</v>
      </c>
      <c r="C409" t="str">
        <f>INDEX('Coding Standard'!J:J,MATCH(D409,'Coding Standard'!L:L,0))</f>
        <v>Response to reporter requirement</v>
      </c>
      <c r="D409" s="34" t="s">
        <v>1646</v>
      </c>
      <c r="E409" s="20">
        <f t="shared" si="9"/>
        <v>1</v>
      </c>
      <c r="F409" s="19"/>
      <c r="G409" s="19"/>
    </row>
    <row r="410" spans="1:7" x14ac:dyDescent="0.25">
      <c r="A410" t="str">
        <f>INDEX('Coding Standard'!F:F,MATCH(D410,'Coding Standard'!L:L,0))</f>
        <v>Event codes</v>
      </c>
      <c r="B410" s="31" t="str">
        <f>INDEX('Coding Standard'!H:H,MATCH(D410,'Coding Standard'!L:L,0))</f>
        <v>Incident/complaint details</v>
      </c>
      <c r="C410" t="str">
        <f>INDEX('Coding Standard'!J:J,MATCH(D410,'Coding Standard'!L:L,0))</f>
        <v>Response to reporter requirement</v>
      </c>
      <c r="D410" s="34" t="s">
        <v>1647</v>
      </c>
      <c r="E410" s="20">
        <f t="shared" si="9"/>
        <v>2</v>
      </c>
      <c r="F410" s="19"/>
      <c r="G410" s="19"/>
    </row>
    <row r="411" spans="1:7" x14ac:dyDescent="0.25">
      <c r="A411" t="str">
        <f>INDEX('Coding Standard'!F:F,MATCH(D411,'Coding Standard'!L:L,0))</f>
        <v>Event codes</v>
      </c>
      <c r="B411" s="31" t="str">
        <f>INDEX('Coding Standard'!H:H,MATCH(D411,'Coding Standard'!L:L,0))</f>
        <v>Incident/complaint details</v>
      </c>
      <c r="C411" t="str">
        <f>INDEX('Coding Standard'!J:J,MATCH(D411,'Coding Standard'!L:L,0))</f>
        <v>Response to reporter requirement</v>
      </c>
      <c r="D411" s="34" t="s">
        <v>1648</v>
      </c>
      <c r="E411" s="20">
        <f t="shared" si="9"/>
        <v>3</v>
      </c>
      <c r="F411" s="19"/>
      <c r="G411" s="19"/>
    </row>
    <row r="412" spans="1:7" x14ac:dyDescent="0.25">
      <c r="A412" t="str">
        <f>INDEX('Coding Standard'!F:F,MATCH(D412,'Coding Standard'!L:L,0))</f>
        <v>Event codes</v>
      </c>
      <c r="B412" s="19" t="str">
        <f>INDEX('Coding Standard'!H:H,MATCH(D412,'Coding Standard'!L:L,0))</f>
        <v>Incident/complaint details</v>
      </c>
      <c r="C412" t="str">
        <f>INDEX('Coding Standard'!J:J,MATCH(D412,'Coding Standard'!L:L,0))</f>
        <v>Consent for manufacturer to contact reporter</v>
      </c>
      <c r="D412" s="23" t="s">
        <v>1652</v>
      </c>
      <c r="E412" s="20">
        <f t="shared" si="9"/>
        <v>1</v>
      </c>
      <c r="F412" s="19"/>
      <c r="G412" s="19"/>
    </row>
    <row r="413" spans="1:7" x14ac:dyDescent="0.25">
      <c r="A413" t="str">
        <f>INDEX('Coding Standard'!F:F,MATCH(D413,'Coding Standard'!L:L,0))</f>
        <v>Event codes</v>
      </c>
      <c r="B413" s="19" t="str">
        <f>INDEX('Coding Standard'!H:H,MATCH(D413,'Coding Standard'!L:L,0))</f>
        <v>Incident/complaint details</v>
      </c>
      <c r="C413" t="str">
        <f>INDEX('Coding Standard'!J:J,MATCH(D413,'Coding Standard'!L:L,0))</f>
        <v>Consent for manufacturer to contact reporter</v>
      </c>
      <c r="D413" s="23" t="s">
        <v>1653</v>
      </c>
      <c r="E413" s="20">
        <f t="shared" si="9"/>
        <v>2</v>
      </c>
      <c r="F413" s="19"/>
      <c r="G413" s="19"/>
    </row>
    <row r="414" spans="1:7" x14ac:dyDescent="0.25">
      <c r="A414" t="str">
        <f>INDEX('Coding Standard'!F:F,MATCH(D414,'Coding Standard'!L:L,0))</f>
        <v>Event codes</v>
      </c>
      <c r="B414" s="19" t="str">
        <f>INDEX('Coding Standard'!H:H,MATCH(D414,'Coding Standard'!L:L,0))</f>
        <v>Incident/complaint details</v>
      </c>
      <c r="C414" t="str">
        <f>INDEX('Coding Standard'!J:J,MATCH(D414,'Coding Standard'!L:L,0))</f>
        <v>Consent for manufacturer to contact reporter</v>
      </c>
      <c r="D414" s="23" t="s">
        <v>1654</v>
      </c>
      <c r="E414" s="20">
        <f t="shared" si="9"/>
        <v>3</v>
      </c>
      <c r="F414" s="19"/>
      <c r="G414" s="19"/>
    </row>
    <row r="415" spans="1:7" x14ac:dyDescent="0.25">
      <c r="A415" t="str">
        <f>INDEX('Coding Standard'!F:F,MATCH(D415,'Coding Standard'!L:L,0))</f>
        <v>Event codes</v>
      </c>
      <c r="B415" s="31" t="str">
        <f>INDEX('Coding Standard'!H:H,MATCH(D415,'Coding Standard'!L:L,0))</f>
        <v>Medicine details</v>
      </c>
      <c r="C415" t="str">
        <f>INDEX('Coding Standard'!J:J,MATCH(D415,'Coding Standard'!L:L,0))</f>
        <v>Dose form</v>
      </c>
      <c r="D415" s="34" t="s">
        <v>1656</v>
      </c>
      <c r="E415" s="20">
        <f t="shared" si="9"/>
        <v>1</v>
      </c>
      <c r="F415" s="19"/>
      <c r="G415" s="19"/>
    </row>
    <row r="416" spans="1:7" x14ac:dyDescent="0.25">
      <c r="A416" t="str">
        <f>INDEX('Coding Standard'!F:F,MATCH(D416,'Coding Standard'!L:L,0))</f>
        <v>Event codes</v>
      </c>
      <c r="B416" s="31" t="str">
        <f>INDEX('Coding Standard'!H:H,MATCH(D416,'Coding Standard'!L:L,0))</f>
        <v>Medicine details</v>
      </c>
      <c r="C416" t="str">
        <f>INDEX('Coding Standard'!J:J,MATCH(D416,'Coding Standard'!L:L,0))</f>
        <v>Dose form</v>
      </c>
      <c r="D416" s="34" t="s">
        <v>1657</v>
      </c>
      <c r="E416" s="20">
        <f t="shared" si="9"/>
        <v>2</v>
      </c>
      <c r="F416" s="19"/>
      <c r="G416" s="19"/>
    </row>
    <row r="417" spans="1:7" x14ac:dyDescent="0.25">
      <c r="A417" t="str">
        <f>INDEX('Coding Standard'!F:F,MATCH(D417,'Coding Standard'!L:L,0))</f>
        <v>Event codes</v>
      </c>
      <c r="B417" s="31" t="str">
        <f>INDEX('Coding Standard'!H:H,MATCH(D417,'Coding Standard'!L:L,0))</f>
        <v>Medicine details</v>
      </c>
      <c r="C417" t="str">
        <f>INDEX('Coding Standard'!J:J,MATCH(D417,'Coding Standard'!L:L,0))</f>
        <v>Dose form</v>
      </c>
      <c r="D417" s="34" t="s">
        <v>1738</v>
      </c>
      <c r="E417" s="20">
        <f t="shared" si="9"/>
        <v>3</v>
      </c>
      <c r="F417" s="19"/>
      <c r="G417" s="19"/>
    </row>
    <row r="418" spans="1:7" x14ac:dyDescent="0.25">
      <c r="A418" t="str">
        <f>INDEX('Coding Standard'!F:F,MATCH(D418,'Coding Standard'!L:L,0))</f>
        <v>Event codes</v>
      </c>
      <c r="B418" s="31" t="str">
        <f>INDEX('Coding Standard'!H:H,MATCH(D418,'Coding Standard'!L:L,0))</f>
        <v>Medicine details</v>
      </c>
      <c r="C418" t="str">
        <f>INDEX('Coding Standard'!J:J,MATCH(D418,'Coding Standard'!L:L,0))</f>
        <v>Dose form</v>
      </c>
      <c r="D418" s="34" t="s">
        <v>1739</v>
      </c>
      <c r="E418" s="20">
        <f t="shared" si="9"/>
        <v>4</v>
      </c>
      <c r="F418" s="19"/>
      <c r="G418" s="19"/>
    </row>
    <row r="419" spans="1:7" x14ac:dyDescent="0.25">
      <c r="A419" t="e">
        <f>INDEX('Coding Standard'!F:F,MATCH(D419,'Coding Standard'!L:L,0))</f>
        <v>#N/A</v>
      </c>
      <c r="B419" s="31" t="e">
        <f>INDEX('Coding Standard'!H:H,MATCH(D419,'Coding Standard'!L:L,0))</f>
        <v>#N/A</v>
      </c>
      <c r="C419" t="e">
        <f>INDEX('Coding Standard'!J:J,MATCH(D419,'Coding Standard'!L:L,0))</f>
        <v>#N/A</v>
      </c>
      <c r="D419" s="34" t="s">
        <v>1658</v>
      </c>
      <c r="E419" s="20" t="e">
        <f t="shared" si="9"/>
        <v>#N/A</v>
      </c>
      <c r="F419" s="19"/>
      <c r="G419" s="19"/>
    </row>
    <row r="420" spans="1:7" x14ac:dyDescent="0.25">
      <c r="A420" t="e">
        <f>INDEX('Coding Standard'!F:F,MATCH(D420,'Coding Standard'!L:L,0))</f>
        <v>#N/A</v>
      </c>
      <c r="B420" s="31" t="e">
        <f>INDEX('Coding Standard'!H:H,MATCH(D420,'Coding Standard'!L:L,0))</f>
        <v>#N/A</v>
      </c>
      <c r="C420" t="e">
        <f>INDEX('Coding Standard'!J:J,MATCH(D420,'Coding Standard'!L:L,0))</f>
        <v>#N/A</v>
      </c>
      <c r="D420" s="34" t="s">
        <v>1659</v>
      </c>
      <c r="E420" s="20" t="e">
        <f t="shared" si="9"/>
        <v>#N/A</v>
      </c>
      <c r="F420" s="19"/>
      <c r="G420" s="19"/>
    </row>
    <row r="421" spans="1:7" x14ac:dyDescent="0.25">
      <c r="A421" t="str">
        <f>INDEX('Coding Standard'!F:F,MATCH(D421,'Coding Standard'!L:L,0))</f>
        <v>Event codes</v>
      </c>
      <c r="B421" s="31" t="str">
        <f>INDEX('Coding Standard'!H:H,MATCH(D421,'Coding Standard'!L:L,0))</f>
        <v>Medicine details</v>
      </c>
      <c r="C421" t="str">
        <f>INDEX('Coding Standard'!J:J,MATCH(D421,'Coding Standard'!L:L,0))</f>
        <v>Medicine availabilty for inspection</v>
      </c>
      <c r="D421" s="34" t="s">
        <v>1669</v>
      </c>
      <c r="E421" s="20" t="e">
        <f t="shared" si="9"/>
        <v>#N/A</v>
      </c>
      <c r="F421" s="19"/>
      <c r="G421" s="19"/>
    </row>
    <row r="422" spans="1:7" x14ac:dyDescent="0.25">
      <c r="A422" t="str">
        <f>INDEX('Coding Standard'!F:F,MATCH(D422,'Coding Standard'!L:L,0))</f>
        <v>Event codes</v>
      </c>
      <c r="B422" s="31" t="str">
        <f>INDEX('Coding Standard'!H:H,MATCH(D422,'Coding Standard'!L:L,0))</f>
        <v>Medicine details</v>
      </c>
      <c r="C422" t="str">
        <f>INDEX('Coding Standard'!J:J,MATCH(D422,'Coding Standard'!L:L,0))</f>
        <v>Medicine availabilty for inspection</v>
      </c>
      <c r="D422" s="34" t="s">
        <v>1670</v>
      </c>
      <c r="E422" s="20" t="e">
        <f t="shared" si="9"/>
        <v>#N/A</v>
      </c>
      <c r="F422" s="19"/>
      <c r="G422" s="19"/>
    </row>
    <row r="423" spans="1:7" x14ac:dyDescent="0.25">
      <c r="A423" t="str">
        <f>INDEX('Coding Standard'!F:F,MATCH(D423,'Coding Standard'!L:L,0))</f>
        <v>Event codes</v>
      </c>
      <c r="B423" s="31" t="str">
        <f>INDEX('Coding Standard'!H:H,MATCH(D423,'Coding Standard'!L:L,0))</f>
        <v>Medicine details</v>
      </c>
      <c r="C423" t="str">
        <f>INDEX('Coding Standard'!J:J,MATCH(D423,'Coding Standard'!L:L,0))</f>
        <v>Medicine availabilty for inspection</v>
      </c>
      <c r="D423" s="34" t="s">
        <v>1671</v>
      </c>
      <c r="E423" s="20" t="e">
        <f t="shared" si="9"/>
        <v>#N/A</v>
      </c>
      <c r="F423" s="19"/>
      <c r="G423" s="19"/>
    </row>
    <row r="424" spans="1:7" x14ac:dyDescent="0.25">
      <c r="A424" t="str">
        <f>INDEX('Coding Standard'!F:F,MATCH(D424,'Coding Standard'!L:L,0))</f>
        <v>Event codes</v>
      </c>
      <c r="B424" s="31" t="str">
        <f>INDEX('Coding Standard'!H:H,MATCH(D424,'Coding Standard'!L:L,0))</f>
        <v>Medicine details</v>
      </c>
      <c r="C424" t="str">
        <f>INDEX('Coding Standard'!J:J,MATCH(D424,'Coding Standard'!L:L,0))</f>
        <v>Medicine availabilty for inspection</v>
      </c>
      <c r="D424" s="34" t="s">
        <v>1672</v>
      </c>
      <c r="E424" s="20" t="e">
        <f t="shared" si="9"/>
        <v>#N/A</v>
      </c>
      <c r="F424" s="19"/>
      <c r="G424" s="19"/>
    </row>
    <row r="425" spans="1:7" x14ac:dyDescent="0.25">
      <c r="A425" t="str">
        <f>INDEX('Coding Standard'!F:F,MATCH(D425,'Coding Standard'!L:L,0))</f>
        <v>Event codes</v>
      </c>
      <c r="B425" s="31" t="str">
        <f>INDEX('Coding Standard'!H:H,MATCH(D425,'Coding Standard'!L:L,0))</f>
        <v>Medicine details</v>
      </c>
      <c r="C425" t="str">
        <f>INDEX('Coding Standard'!J:J,MATCH(D425,'Coding Standard'!L:L,0))</f>
        <v>Reporter's opinion of medicine causality to the reported incident/complaint</v>
      </c>
      <c r="D425" s="34" t="s">
        <v>1688</v>
      </c>
      <c r="E425" s="20">
        <f t="shared" si="9"/>
        <v>1</v>
      </c>
      <c r="F425" s="19"/>
      <c r="G425" s="19"/>
    </row>
    <row r="426" spans="1:7" x14ac:dyDescent="0.25">
      <c r="A426" t="str">
        <f>INDEX('Coding Standard'!F:F,MATCH(D426,'Coding Standard'!L:L,0))</f>
        <v>Event codes</v>
      </c>
      <c r="B426" s="31" t="str">
        <f>INDEX('Coding Standard'!H:H,MATCH(D426,'Coding Standard'!L:L,0))</f>
        <v>Medicine details</v>
      </c>
      <c r="C426" t="str">
        <f>INDEX('Coding Standard'!J:J,MATCH(D426,'Coding Standard'!L:L,0))</f>
        <v>Reporter's opinion of medicine causality to the reported incident/complaint</v>
      </c>
      <c r="D426" s="34" t="s">
        <v>1690</v>
      </c>
      <c r="E426" s="20">
        <f t="shared" si="9"/>
        <v>2</v>
      </c>
      <c r="F426" s="19"/>
      <c r="G426" s="19"/>
    </row>
    <row r="427" spans="1:7" x14ac:dyDescent="0.25">
      <c r="A427" t="str">
        <f>INDEX('Coding Standard'!F:F,MATCH(D427,'Coding Standard'!L:L,0))</f>
        <v>Event codes</v>
      </c>
      <c r="B427" s="31" t="str">
        <f>INDEX('Coding Standard'!H:H,MATCH(D427,'Coding Standard'!L:L,0))</f>
        <v>Medicine details</v>
      </c>
      <c r="C427" t="str">
        <f>INDEX('Coding Standard'!J:J,MATCH(D427,'Coding Standard'!L:L,0))</f>
        <v>Reporter's opinion of medicine causality to the reported incident/complaint</v>
      </c>
      <c r="D427" s="34" t="s">
        <v>1691</v>
      </c>
      <c r="E427" s="20">
        <f t="shared" si="9"/>
        <v>3</v>
      </c>
      <c r="F427" s="19"/>
      <c r="G427" s="19"/>
    </row>
    <row r="428" spans="1:7" x14ac:dyDescent="0.25">
      <c r="A428" t="str">
        <f>INDEX('Coding Standard'!F:F,MATCH(D428,'Coding Standard'!L:L,0))</f>
        <v>Event codes</v>
      </c>
      <c r="B428" s="31" t="str">
        <f>INDEX('Coding Standard'!H:H,MATCH(D428,'Coding Standard'!L:L,0))</f>
        <v>Medicine details</v>
      </c>
      <c r="C428" t="str">
        <f>INDEX('Coding Standard'!J:J,MATCH(D428,'Coding Standard'!L:L,0))</f>
        <v>Reporter's opinion of medicine causality to the reported incident/complaint</v>
      </c>
      <c r="D428" s="34" t="s">
        <v>1692</v>
      </c>
      <c r="E428" s="20">
        <f t="shared" si="9"/>
        <v>4</v>
      </c>
      <c r="F428" s="19"/>
      <c r="G428" s="19"/>
    </row>
    <row r="429" spans="1:7" x14ac:dyDescent="0.25">
      <c r="A429" t="str">
        <f>INDEX('Coding Standard'!F:F,MATCH(D429,'Coding Standard'!L:L,0))</f>
        <v>Event codes</v>
      </c>
      <c r="B429" s="31" t="str">
        <f>INDEX('Coding Standard'!H:H,MATCH(D429,'Coding Standard'!L:L,0))</f>
        <v>Medicine details</v>
      </c>
      <c r="C429" t="str">
        <f>INDEX('Coding Standard'!J:J,MATCH(D429,'Coding Standard'!L:L,0))</f>
        <v>Reporter's opinion of medicine causality to the reported incident/complaint</v>
      </c>
      <c r="D429" s="34" t="s">
        <v>1689</v>
      </c>
      <c r="E429" s="20">
        <f t="shared" si="9"/>
        <v>5</v>
      </c>
      <c r="F429" s="19"/>
      <c r="G429" s="19"/>
    </row>
    <row r="430" spans="1:7" s="35" customFormat="1" x14ac:dyDescent="0.25">
      <c r="A430" s="35" t="e">
        <f>INDEX('Coding Standard'!F:F,MATCH(D430,'Coding Standard'!L:L,0))</f>
        <v>#N/A</v>
      </c>
      <c r="B430" s="31" t="e">
        <f>INDEX('Coding Standard'!H:H,MATCH(D430,'Coding Standard'!L:L,0))</f>
        <v>#N/A</v>
      </c>
      <c r="C430" s="35" t="e">
        <f>INDEX('Coding Standard'!J:J,MATCH(D430,'Coding Standard'!L:L,0))</f>
        <v>#N/A</v>
      </c>
      <c r="D430" s="34" t="s">
        <v>2141</v>
      </c>
      <c r="E430" s="20" t="e">
        <f t="shared" si="9"/>
        <v>#N/A</v>
      </c>
      <c r="F430" s="19"/>
      <c r="G430" s="19"/>
    </row>
    <row r="431" spans="1:7" s="35" customFormat="1" x14ac:dyDescent="0.25">
      <c r="A431" s="35" t="e">
        <f>INDEX('Coding Standard'!F:F,MATCH(D431,'Coding Standard'!L:L,0))</f>
        <v>#N/A</v>
      </c>
      <c r="B431" s="31" t="e">
        <f>INDEX('Coding Standard'!H:H,MATCH(D431,'Coding Standard'!L:L,0))</f>
        <v>#N/A</v>
      </c>
      <c r="C431" s="35" t="e">
        <f>INDEX('Coding Standard'!J:J,MATCH(D431,'Coding Standard'!L:L,0))</f>
        <v>#N/A</v>
      </c>
      <c r="D431" s="34" t="s">
        <v>2142</v>
      </c>
      <c r="E431" s="20" t="e">
        <f t="shared" si="9"/>
        <v>#N/A</v>
      </c>
      <c r="F431" s="19"/>
      <c r="G431" s="19"/>
    </row>
    <row r="432" spans="1:7" s="35" customFormat="1" x14ac:dyDescent="0.25">
      <c r="A432" s="35" t="e">
        <f>INDEX('Coding Standard'!F:F,MATCH(D432,'Coding Standard'!L:L,0))</f>
        <v>#N/A</v>
      </c>
      <c r="B432" s="31" t="e">
        <f>INDEX('Coding Standard'!H:H,MATCH(D432,'Coding Standard'!L:L,0))</f>
        <v>#N/A</v>
      </c>
      <c r="C432" s="35" t="e">
        <f>INDEX('Coding Standard'!J:J,MATCH(D432,'Coding Standard'!L:L,0))</f>
        <v>#N/A</v>
      </c>
      <c r="D432" s="34" t="s">
        <v>2143</v>
      </c>
      <c r="E432" s="20" t="e">
        <f t="shared" si="9"/>
        <v>#N/A</v>
      </c>
      <c r="F432" s="19"/>
      <c r="G432" s="19"/>
    </row>
    <row r="433" spans="1:7" s="35" customFormat="1" x14ac:dyDescent="0.25">
      <c r="A433" s="35" t="str">
        <f>INDEX('Coding Standard'!F:F,MATCH(D433,'Coding Standard'!L:L,0))</f>
        <v>Event codes</v>
      </c>
      <c r="B433" s="31" t="str">
        <f>INDEX('Coding Standard'!H:H,MATCH(D433,'Coding Standard'!L:L,0))</f>
        <v>Device details</v>
      </c>
      <c r="C433" s="35" t="str">
        <f>INDEX('Coding Standard'!J:J,MATCH(D433,'Coding Standard'!L:L,0))</f>
        <v>Device type</v>
      </c>
      <c r="D433" s="34" t="s">
        <v>2144</v>
      </c>
      <c r="E433" s="20" t="e">
        <f t="shared" si="9"/>
        <v>#N/A</v>
      </c>
      <c r="F433" s="19"/>
      <c r="G433" s="19"/>
    </row>
    <row r="434" spans="1:7" s="35" customFormat="1" x14ac:dyDescent="0.25">
      <c r="A434" s="35" t="str">
        <f>INDEX('Coding Standard'!F:F,MATCH(D434,'Coding Standard'!L:L,0))</f>
        <v>Event codes</v>
      </c>
      <c r="B434" s="31" t="str">
        <f>INDEX('Coding Standard'!H:H,MATCH(D434,'Coding Standard'!L:L,0))</f>
        <v>Device details</v>
      </c>
      <c r="C434" s="35" t="str">
        <f>INDEX('Coding Standard'!J:J,MATCH(D434,'Coding Standard'!L:L,0))</f>
        <v>Device type</v>
      </c>
      <c r="D434" s="34" t="s">
        <v>2145</v>
      </c>
      <c r="E434" s="20" t="e">
        <f t="shared" si="9"/>
        <v>#N/A</v>
      </c>
      <c r="F434" s="19"/>
      <c r="G434" s="19"/>
    </row>
    <row r="435" spans="1:7" s="35" customFormat="1" x14ac:dyDescent="0.25">
      <c r="A435" s="35" t="str">
        <f>INDEX('Coding Standard'!F:F,MATCH(D435,'Coding Standard'!L:L,0))</f>
        <v>Event codes</v>
      </c>
      <c r="B435" s="31" t="str">
        <f>INDEX('Coding Standard'!H:H,MATCH(D435,'Coding Standard'!L:L,0))</f>
        <v>Device details</v>
      </c>
      <c r="C435" s="35" t="str">
        <f>INDEX('Coding Standard'!J:J,MATCH(D435,'Coding Standard'!L:L,0))</f>
        <v>Device type</v>
      </c>
      <c r="D435" s="34" t="s">
        <v>2146</v>
      </c>
      <c r="E435" s="20" t="e">
        <f t="shared" si="9"/>
        <v>#N/A</v>
      </c>
      <c r="F435" s="19"/>
      <c r="G435" s="19"/>
    </row>
    <row r="436" spans="1:7" s="35" customFormat="1" x14ac:dyDescent="0.25">
      <c r="A436" s="35" t="str">
        <f>INDEX('Coding Standard'!F:F,MATCH(D436,'Coding Standard'!L:L,0))</f>
        <v>Event codes</v>
      </c>
      <c r="B436" s="31" t="str">
        <f>INDEX('Coding Standard'!H:H,MATCH(D436,'Coding Standard'!L:L,0))</f>
        <v>Device details</v>
      </c>
      <c r="C436" s="35" t="str">
        <f>INDEX('Coding Standard'!J:J,MATCH(D436,'Coding Standard'!L:L,0))</f>
        <v>Device type</v>
      </c>
      <c r="D436" s="34" t="s">
        <v>2147</v>
      </c>
      <c r="E436" s="20" t="e">
        <f t="shared" si="9"/>
        <v>#N/A</v>
      </c>
      <c r="F436" s="19"/>
      <c r="G436" s="19"/>
    </row>
    <row r="437" spans="1:7" s="35" customFormat="1" x14ac:dyDescent="0.25">
      <c r="A437" s="35" t="str">
        <f>INDEX('Coding Standard'!F:F,MATCH(D437,'Coding Standard'!L:L,0))</f>
        <v>Event codes</v>
      </c>
      <c r="B437" s="31" t="str">
        <f>INDEX('Coding Standard'!H:H,MATCH(D437,'Coding Standard'!L:L,0))</f>
        <v>Device details</v>
      </c>
      <c r="C437" s="35" t="str">
        <f>INDEX('Coding Standard'!J:J,MATCH(D437,'Coding Standard'!L:L,0))</f>
        <v>Device type</v>
      </c>
      <c r="D437" s="34" t="s">
        <v>2148</v>
      </c>
      <c r="E437" s="20" t="e">
        <f t="shared" si="9"/>
        <v>#N/A</v>
      </c>
      <c r="F437" s="19"/>
      <c r="G437" s="19"/>
    </row>
    <row r="438" spans="1:7" s="35" customFormat="1" x14ac:dyDescent="0.25">
      <c r="A438" s="35" t="str">
        <f>INDEX('Coding Standard'!F:F,MATCH(D438,'Coding Standard'!L:L,0))</f>
        <v>Event codes</v>
      </c>
      <c r="B438" s="31" t="str">
        <f>INDEX('Coding Standard'!H:H,MATCH(D438,'Coding Standard'!L:L,0))</f>
        <v>Device details</v>
      </c>
      <c r="C438" s="35" t="str">
        <f>INDEX('Coding Standard'!J:J,MATCH(D438,'Coding Standard'!L:L,0))</f>
        <v>Device type</v>
      </c>
      <c r="D438" s="34" t="s">
        <v>2149</v>
      </c>
      <c r="E438" s="20" t="e">
        <f t="shared" si="9"/>
        <v>#N/A</v>
      </c>
      <c r="F438" s="19"/>
      <c r="G438" s="19"/>
    </row>
    <row r="439" spans="1:7" s="35" customFormat="1" x14ac:dyDescent="0.25">
      <c r="A439" s="35" t="str">
        <f>INDEX('Coding Standard'!F:F,MATCH(D439,'Coding Standard'!L:L,0))</f>
        <v>Event codes</v>
      </c>
      <c r="B439" s="31" t="str">
        <f>INDEX('Coding Standard'!H:H,MATCH(D439,'Coding Standard'!L:L,0))</f>
        <v>Device details</v>
      </c>
      <c r="C439" s="35" t="str">
        <f>INDEX('Coding Standard'!J:J,MATCH(D439,'Coding Standard'!L:L,0))</f>
        <v>Device type</v>
      </c>
      <c r="D439" s="34" t="s">
        <v>2151</v>
      </c>
      <c r="E439" s="20" t="e">
        <f t="shared" si="9"/>
        <v>#N/A</v>
      </c>
      <c r="F439" s="19"/>
      <c r="G439" s="19"/>
    </row>
    <row r="440" spans="1:7" x14ac:dyDescent="0.25">
      <c r="A440" t="e">
        <f>INDEX('Coding Standard'!F:F,MATCH(D440,'Coding Standard'!L:L,0))</f>
        <v>#N/A</v>
      </c>
      <c r="B440" s="31" t="e">
        <f>INDEX('Coding Standard'!H:H,MATCH(D440,'Coding Standard'!L:L,0))</f>
        <v>#N/A</v>
      </c>
      <c r="C440" t="e">
        <f>INDEX('Coding Standard'!J:J,MATCH(D440,'Coding Standard'!L:L,0))</f>
        <v>#N/A</v>
      </c>
      <c r="D440" s="34" t="s">
        <v>1680</v>
      </c>
      <c r="E440" s="20" t="e">
        <f t="shared" si="9"/>
        <v>#N/A</v>
      </c>
      <c r="F440" s="19"/>
      <c r="G440" s="19"/>
    </row>
    <row r="441" spans="1:7" x14ac:dyDescent="0.25">
      <c r="A441" t="e">
        <f>INDEX('Coding Standard'!F:F,MATCH(D441,'Coding Standard'!L:L,0))</f>
        <v>#N/A</v>
      </c>
      <c r="B441" s="31" t="e">
        <f>INDEX('Coding Standard'!H:H,MATCH(D441,'Coding Standard'!L:L,0))</f>
        <v>#N/A</v>
      </c>
      <c r="C441" t="e">
        <f>INDEX('Coding Standard'!J:J,MATCH(D441,'Coding Standard'!L:L,0))</f>
        <v>#N/A</v>
      </c>
      <c r="D441" s="34" t="s">
        <v>1681</v>
      </c>
      <c r="E441" s="20" t="e">
        <f t="shared" si="9"/>
        <v>#N/A</v>
      </c>
      <c r="F441" s="19"/>
      <c r="G441" s="19"/>
    </row>
    <row r="442" spans="1:7" x14ac:dyDescent="0.25">
      <c r="A442" t="e">
        <f>INDEX('Coding Standard'!F:F,MATCH(D442,'Coding Standard'!L:L,0))</f>
        <v>#N/A</v>
      </c>
      <c r="B442" s="31" t="e">
        <f>INDEX('Coding Standard'!H:H,MATCH(D442,'Coding Standard'!L:L,0))</f>
        <v>#N/A</v>
      </c>
      <c r="C442" t="e">
        <f>INDEX('Coding Standard'!J:J,MATCH(D442,'Coding Standard'!L:L,0))</f>
        <v>#N/A</v>
      </c>
      <c r="D442" s="34" t="s">
        <v>1682</v>
      </c>
      <c r="E442" s="20" t="e">
        <f t="shared" si="9"/>
        <v>#N/A</v>
      </c>
      <c r="F442" s="19"/>
      <c r="G442" s="19"/>
    </row>
    <row r="443" spans="1:7" x14ac:dyDescent="0.25">
      <c r="A443" t="e">
        <f>INDEX('Coding Standard'!F:F,MATCH(D443,'Coding Standard'!L:L,0))</f>
        <v>#N/A</v>
      </c>
      <c r="B443" s="31" t="e">
        <f>INDEX('Coding Standard'!H:H,MATCH(D443,'Coding Standard'!L:L,0))</f>
        <v>#N/A</v>
      </c>
      <c r="C443" t="e">
        <f>INDEX('Coding Standard'!J:J,MATCH(D443,'Coding Standard'!L:L,0))</f>
        <v>#N/A</v>
      </c>
      <c r="D443" s="34" t="s">
        <v>1683</v>
      </c>
      <c r="E443" s="20" t="e">
        <f t="shared" si="9"/>
        <v>#N/A</v>
      </c>
      <c r="F443" s="19"/>
      <c r="G443" s="19"/>
    </row>
    <row r="444" spans="1:7" x14ac:dyDescent="0.25">
      <c r="A444" t="str">
        <f>INDEX('Coding Standard'!F:F,MATCH(D444,'Coding Standard'!L:L,0))</f>
        <v>Process based codes</v>
      </c>
      <c r="B444" s="19" t="str">
        <f>INDEX('Coding Standard'!H:H,MATCH(D444,'Coding Standard'!L:L,0))</f>
        <v>Patient registration and patient services</v>
      </c>
      <c r="C444" t="str">
        <f>INDEX('Coding Standard'!J:J,MATCH(D444,'Coding Standard'!L:L,0))</f>
        <v>Patient referral</v>
      </c>
      <c r="D444" s="23" t="s">
        <v>1503</v>
      </c>
      <c r="E444" s="20" t="e">
        <f t="shared" si="9"/>
        <v>#N/A</v>
      </c>
      <c r="F444" s="19"/>
      <c r="G444" s="19"/>
    </row>
    <row r="445" spans="1:7" x14ac:dyDescent="0.25">
      <c r="A445" t="str">
        <f>INDEX('Coding Standard'!F:F,MATCH(D445,'Coding Standard'!L:L,0))</f>
        <v>Process based codes</v>
      </c>
      <c r="B445" s="19" t="str">
        <f>INDEX('Coding Standard'!H:H,MATCH(D445,'Coding Standard'!L:L,0))</f>
        <v>Patient registration and patient services</v>
      </c>
      <c r="C445" t="str">
        <f>INDEX('Coding Standard'!J:J,MATCH(D445,'Coding Standard'!L:L,0))</f>
        <v>Patient referral</v>
      </c>
      <c r="D445" s="23" t="s">
        <v>1164</v>
      </c>
      <c r="E445" s="20" t="e">
        <f t="shared" si="9"/>
        <v>#N/A</v>
      </c>
      <c r="F445" s="19"/>
      <c r="G445" s="19"/>
    </row>
    <row r="446" spans="1:7" x14ac:dyDescent="0.25">
      <c r="A446" t="str">
        <f>INDEX('Coding Standard'!F:F,MATCH(D446,'Coding Standard'!L:L,0))</f>
        <v>Process based codes</v>
      </c>
      <c r="B446" s="19" t="str">
        <f>INDEX('Coding Standard'!H:H,MATCH(D446,'Coding Standard'!L:L,0))</f>
        <v>Patient registration and patient services</v>
      </c>
      <c r="C446" t="str">
        <f>INDEX('Coding Standard'!J:J,MATCH(D446,'Coding Standard'!L:L,0))</f>
        <v>Patient registration data entry incorrect</v>
      </c>
      <c r="D446" s="23" t="s">
        <v>1504</v>
      </c>
      <c r="E446" s="20">
        <f t="shared" si="9"/>
        <v>1</v>
      </c>
      <c r="F446" s="19"/>
      <c r="G446" s="19"/>
    </row>
    <row r="447" spans="1:7" x14ac:dyDescent="0.25">
      <c r="A447" t="str">
        <f>INDEX('Coding Standard'!F:F,MATCH(D447,'Coding Standard'!L:L,0))</f>
        <v>Process based codes</v>
      </c>
      <c r="B447" s="19" t="str">
        <f>INDEX('Coding Standard'!H:H,MATCH(D447,'Coding Standard'!L:L,0))</f>
        <v>Patient registration and patient services</v>
      </c>
      <c r="C447" t="str">
        <f>INDEX('Coding Standard'!J:J,MATCH(D447,'Coding Standard'!L:L,0))</f>
        <v>Patient registration data entry incorrect</v>
      </c>
      <c r="D447" s="23" t="s">
        <v>1168</v>
      </c>
      <c r="E447" s="20">
        <f t="shared" si="9"/>
        <v>2</v>
      </c>
      <c r="F447" s="19"/>
      <c r="G447" s="19"/>
    </row>
    <row r="448" spans="1:7" x14ac:dyDescent="0.25">
      <c r="A448" t="str">
        <f>INDEX('Coding Standard'!F:F,MATCH(D448,'Coding Standard'!L:L,0))</f>
        <v>Process based codes</v>
      </c>
      <c r="B448" s="19" t="str">
        <f>INDEX('Coding Standard'!H:H,MATCH(D448,'Coding Standard'!L:L,0))</f>
        <v>Patient registration and patient services</v>
      </c>
      <c r="C448" t="str">
        <f>INDEX('Coding Standard'!J:J,MATCH(D448,'Coding Standard'!L:L,0))</f>
        <v>Patient registration data entry incorrect</v>
      </c>
      <c r="D448" s="23" t="s">
        <v>1169</v>
      </c>
      <c r="E448" s="20">
        <f t="shared" si="9"/>
        <v>3</v>
      </c>
      <c r="F448" s="19"/>
      <c r="G448" s="19"/>
    </row>
    <row r="449" spans="1:7" x14ac:dyDescent="0.25">
      <c r="A449" t="str">
        <f>INDEX('Coding Standard'!F:F,MATCH(D449,'Coding Standard'!L:L,0))</f>
        <v>Process based codes</v>
      </c>
      <c r="B449" s="19" t="str">
        <f>INDEX('Coding Standard'!H:H,MATCH(D449,'Coding Standard'!L:L,0))</f>
        <v>Patient registration and patient services</v>
      </c>
      <c r="C449" t="str">
        <f>INDEX('Coding Standard'!J:J,MATCH(D449,'Coding Standard'!L:L,0))</f>
        <v>Patient registration data entry incorrect</v>
      </c>
      <c r="D449" s="23" t="s">
        <v>1170</v>
      </c>
      <c r="E449" s="20">
        <f t="shared" si="9"/>
        <v>4</v>
      </c>
      <c r="F449" s="19"/>
      <c r="G449" s="19"/>
    </row>
    <row r="450" spans="1:7" x14ac:dyDescent="0.25">
      <c r="A450" t="str">
        <f>INDEX('Coding Standard'!F:F,MATCH(D450,'Coding Standard'!L:L,0))</f>
        <v>Process based codes</v>
      </c>
      <c r="B450" s="19" t="str">
        <f>INDEX('Coding Standard'!H:H,MATCH(D450,'Coding Standard'!L:L,0))</f>
        <v>Prescribing</v>
      </c>
      <c r="C450" t="str">
        <f>INDEX('Coding Standard'!J:J,MATCH(D450,'Coding Standard'!L:L,0))</f>
        <v>Prescription incomplete or unclear</v>
      </c>
      <c r="D450" s="23" t="s">
        <v>1188</v>
      </c>
      <c r="E450" s="20">
        <f t="shared" si="9"/>
        <v>1</v>
      </c>
      <c r="F450" s="19"/>
      <c r="G450" s="19"/>
    </row>
    <row r="451" spans="1:7" x14ac:dyDescent="0.25">
      <c r="A451" t="e">
        <f>INDEX('Coding Standard'!F:F,MATCH(D451,'Coding Standard'!L:L,0))</f>
        <v>#N/A</v>
      </c>
      <c r="B451" s="19" t="e">
        <f>INDEX('Coding Standard'!H:H,MATCH(D451,'Coding Standard'!L:L,0))</f>
        <v>#N/A</v>
      </c>
      <c r="C451" t="e">
        <f>INDEX('Coding Standard'!J:J,MATCH(D451,'Coding Standard'!L:L,0))</f>
        <v>#N/A</v>
      </c>
      <c r="D451" s="23" t="s">
        <v>1189</v>
      </c>
      <c r="E451" s="20" t="e">
        <f t="shared" si="9"/>
        <v>#N/A</v>
      </c>
      <c r="F451" s="19"/>
      <c r="G451" s="19"/>
    </row>
    <row r="452" spans="1:7" x14ac:dyDescent="0.25">
      <c r="A452" t="str">
        <f>INDEX('Coding Standard'!F:F,MATCH(D452,'Coding Standard'!L:L,0))</f>
        <v>Process based codes</v>
      </c>
      <c r="B452" s="19" t="str">
        <f>INDEX('Coding Standard'!H:H,MATCH(D452,'Coding Standard'!L:L,0))</f>
        <v>Prescribing</v>
      </c>
      <c r="C452" t="str">
        <f>INDEX('Coding Standard'!J:J,MATCH(D452,'Coding Standard'!L:L,0))</f>
        <v>Prescription incomplete or unclear</v>
      </c>
      <c r="D452" s="23" t="s">
        <v>1190</v>
      </c>
      <c r="E452" s="20" t="e">
        <f>IF(C452&lt;&gt;C451,1,E451+1)</f>
        <v>#N/A</v>
      </c>
      <c r="F452" s="19"/>
      <c r="G452" s="19"/>
    </row>
    <row r="453" spans="1:7" x14ac:dyDescent="0.25">
      <c r="A453" t="str">
        <f>INDEX('Coding Standard'!F:F,MATCH(D453,'Coding Standard'!L:L,0))</f>
        <v>Process based codes</v>
      </c>
      <c r="B453" s="19" t="str">
        <f>INDEX('Coding Standard'!H:H,MATCH(D453,'Coding Standard'!L:L,0))</f>
        <v>Prescribing</v>
      </c>
      <c r="C453" t="str">
        <f>INDEX('Coding Standard'!J:J,MATCH(D453,'Coding Standard'!L:L,0))</f>
        <v>Prescription incomplete or unclear</v>
      </c>
      <c r="D453" s="23" t="s">
        <v>1191</v>
      </c>
      <c r="E453" s="20" t="e">
        <f>IF(C453&lt;&gt;C452,1,E452+1)</f>
        <v>#N/A</v>
      </c>
      <c r="F453" s="19"/>
      <c r="G453" s="19"/>
    </row>
    <row r="454" spans="1:7" x14ac:dyDescent="0.25">
      <c r="A454" t="str">
        <f>INDEX('Coding Standard'!F:F,MATCH(D454,'Coding Standard'!L:L,0))</f>
        <v>Process based codes</v>
      </c>
      <c r="B454" s="19" t="str">
        <f>INDEX('Coding Standard'!H:H,MATCH(D454,'Coding Standard'!L:L,0))</f>
        <v>Prescribing</v>
      </c>
      <c r="C454" t="str">
        <f>INDEX('Coding Standard'!J:J,MATCH(D454,'Coding Standard'!L:L,0))</f>
        <v>Prescription incomplete or unclear</v>
      </c>
      <c r="D454" s="23" t="s">
        <v>1192</v>
      </c>
      <c r="E454" s="20" t="e">
        <f>IF(C454&lt;&gt;C453,1,E453+1)</f>
        <v>#N/A</v>
      </c>
      <c r="F454" s="19"/>
      <c r="G454" s="19"/>
    </row>
    <row r="455" spans="1:7" x14ac:dyDescent="0.25">
      <c r="A455" t="str">
        <f>INDEX('Coding Standard'!F:F,MATCH(D455,'Coding Standard'!L:L,0))</f>
        <v>Process based codes</v>
      </c>
      <c r="B455" s="19" t="str">
        <f>INDEX('Coding Standard'!H:H,MATCH(D455,'Coding Standard'!L:L,0))</f>
        <v>Prescribing</v>
      </c>
      <c r="C455" t="str">
        <f>INDEX('Coding Standard'!J:J,MATCH(D455,'Coding Standard'!L:L,0))</f>
        <v>Prescription incomplete or unclear</v>
      </c>
      <c r="D455" s="23" t="s">
        <v>1193</v>
      </c>
      <c r="E455" s="20" t="e">
        <f>IF(C455&lt;&gt;C454,1,E454+1)</f>
        <v>#N/A</v>
      </c>
      <c r="F455" s="19"/>
      <c r="G455" s="19"/>
    </row>
    <row r="456" spans="1:7" x14ac:dyDescent="0.25">
      <c r="A456" t="str">
        <f>INDEX('Coding Standard'!F:F,MATCH(D456,'Coding Standard'!L:L,0))</f>
        <v>Process based codes</v>
      </c>
      <c r="B456" s="19" t="str">
        <f>INDEX('Coding Standard'!H:H,MATCH(D456,'Coding Standard'!L:L,0))</f>
        <v>Prescribing</v>
      </c>
      <c r="C456" t="str">
        <f>INDEX('Coding Standard'!J:J,MATCH(D456,'Coding Standard'!L:L,0))</f>
        <v>Prescription incomplete or unclear</v>
      </c>
      <c r="D456" s="23" t="s">
        <v>1194</v>
      </c>
      <c r="E456" s="20" t="e">
        <f>IF(C456&lt;&gt;C455,1,E455+1)</f>
        <v>#N/A</v>
      </c>
      <c r="F456" s="19"/>
      <c r="G456" s="19"/>
    </row>
    <row r="457" spans="1:7" x14ac:dyDescent="0.25">
      <c r="A457" t="str">
        <f>INDEX('Coding Standard'!F:F,MATCH(D457,'Coding Standard'!L:L,0))</f>
        <v>Process based codes</v>
      </c>
      <c r="B457" s="19" t="str">
        <f>INDEX('Coding Standard'!H:H,MATCH(D457,'Coding Standard'!L:L,0))</f>
        <v>Prescribing</v>
      </c>
      <c r="C457" t="str">
        <f>INDEX('Coding Standard'!J:J,MATCH(D457,'Coding Standard'!L:L,0))</f>
        <v>Prescription incomplete or unclear</v>
      </c>
      <c r="D457" s="23" t="s">
        <v>1195</v>
      </c>
      <c r="E457" s="20" t="e">
        <f t="shared" ref="E457:E515" si="10">IF(C457&lt;&gt;C456,1,E456+1)</f>
        <v>#N/A</v>
      </c>
      <c r="F457" s="19"/>
      <c r="G457" s="19"/>
    </row>
    <row r="458" spans="1:7" x14ac:dyDescent="0.25">
      <c r="A458" t="str">
        <f>INDEX('Coding Standard'!F:F,MATCH(D458,'Coding Standard'!L:L,0))</f>
        <v>Process based codes</v>
      </c>
      <c r="B458" s="19" t="str">
        <f>INDEX('Coding Standard'!H:H,MATCH(D458,'Coding Standard'!L:L,0))</f>
        <v>Prescribing</v>
      </c>
      <c r="C458" t="str">
        <f>INDEX('Coding Standard'!J:J,MATCH(D458,'Coding Standard'!L:L,0))</f>
        <v>Prescription incomplete or unclear</v>
      </c>
      <c r="D458" s="23" t="s">
        <v>1196</v>
      </c>
      <c r="E458" s="20" t="e">
        <f t="shared" si="10"/>
        <v>#N/A</v>
      </c>
      <c r="F458" s="19"/>
      <c r="G458" s="19"/>
    </row>
    <row r="459" spans="1:7" x14ac:dyDescent="0.25">
      <c r="A459" t="str">
        <f>INDEX('Coding Standard'!F:F,MATCH(D459,'Coding Standard'!L:L,0))</f>
        <v>Process based codes</v>
      </c>
      <c r="B459" s="19" t="str">
        <f>INDEX('Coding Standard'!H:H,MATCH(D459,'Coding Standard'!L:L,0))</f>
        <v>Prescribing</v>
      </c>
      <c r="C459" t="str">
        <f>INDEX('Coding Standard'!J:J,MATCH(D459,'Coding Standard'!L:L,0))</f>
        <v>Prescription incomplete or unclear</v>
      </c>
      <c r="D459" s="23" t="s">
        <v>1197</v>
      </c>
      <c r="E459" s="20" t="e">
        <f t="shared" si="10"/>
        <v>#N/A</v>
      </c>
      <c r="F459" s="19"/>
      <c r="G459" s="19"/>
    </row>
    <row r="460" spans="1:7" x14ac:dyDescent="0.25">
      <c r="A460" t="str">
        <f>INDEX('Coding Standard'!F:F,MATCH(D460,'Coding Standard'!L:L,0))</f>
        <v>Process based codes</v>
      </c>
      <c r="B460" s="19" t="str">
        <f>INDEX('Coding Standard'!H:H,MATCH(D460,'Coding Standard'!L:L,0))</f>
        <v>Prescribing</v>
      </c>
      <c r="C460" t="str">
        <f>INDEX('Coding Standard'!J:J,MATCH(D460,'Coding Standard'!L:L,0))</f>
        <v>Prescription incomplete or unclear</v>
      </c>
      <c r="D460" s="23" t="s">
        <v>1198</v>
      </c>
      <c r="E460" s="20" t="e">
        <f t="shared" si="10"/>
        <v>#N/A</v>
      </c>
      <c r="F460" s="19"/>
      <c r="G460" s="19"/>
    </row>
    <row r="461" spans="1:7" x14ac:dyDescent="0.25">
      <c r="A461" t="str">
        <f>INDEX('Coding Standard'!F:F,MATCH(D461,'Coding Standard'!L:L,0))</f>
        <v>Process based codes</v>
      </c>
      <c r="B461" s="19" t="str">
        <f>INDEX('Coding Standard'!H:H,MATCH(D461,'Coding Standard'!L:L,0))</f>
        <v>Prescribing</v>
      </c>
      <c r="C461" t="str">
        <f>INDEX('Coding Standard'!J:J,MATCH(D461,'Coding Standard'!L:L,0))</f>
        <v>Clinical check incomplete or unclear on prescription</v>
      </c>
      <c r="D461" s="23" t="s">
        <v>1200</v>
      </c>
      <c r="E461" s="20">
        <f t="shared" si="10"/>
        <v>1</v>
      </c>
      <c r="F461" s="19"/>
      <c r="G461" s="19"/>
    </row>
    <row r="462" spans="1:7" x14ac:dyDescent="0.25">
      <c r="A462" t="str">
        <f>INDEX('Coding Standard'!F:F,MATCH(D462,'Coding Standard'!L:L,0))</f>
        <v>Process based codes</v>
      </c>
      <c r="B462" s="19" t="str">
        <f>INDEX('Coding Standard'!H:H,MATCH(D462,'Coding Standard'!L:L,0))</f>
        <v>Prescribing</v>
      </c>
      <c r="C462" t="str">
        <f>INDEX('Coding Standard'!J:J,MATCH(D462,'Coding Standard'!L:L,0))</f>
        <v>Clinical check incomplete or unclear on prescription</v>
      </c>
      <c r="D462" s="23" t="s">
        <v>1201</v>
      </c>
      <c r="E462" s="20">
        <f t="shared" si="10"/>
        <v>2</v>
      </c>
      <c r="F462" s="19"/>
      <c r="G462" s="19"/>
    </row>
    <row r="463" spans="1:7" x14ac:dyDescent="0.25">
      <c r="A463" t="str">
        <f>INDEX('Coding Standard'!F:F,MATCH(D463,'Coding Standard'!L:L,0))</f>
        <v>Process based codes</v>
      </c>
      <c r="B463" s="19" t="str">
        <f>INDEX('Coding Standard'!H:H,MATCH(D463,'Coding Standard'!L:L,0))</f>
        <v>Prescribing</v>
      </c>
      <c r="C463" t="str">
        <f>INDEX('Coding Standard'!J:J,MATCH(D463,'Coding Standard'!L:L,0))</f>
        <v>Clinical review insufficient</v>
      </c>
      <c r="D463" s="23" t="s">
        <v>1203</v>
      </c>
      <c r="E463" s="20">
        <f t="shared" si="10"/>
        <v>1</v>
      </c>
      <c r="F463" s="19"/>
      <c r="G463" s="19"/>
    </row>
    <row r="464" spans="1:7" x14ac:dyDescent="0.25">
      <c r="A464" t="str">
        <f>INDEX('Coding Standard'!F:F,MATCH(D464,'Coding Standard'!L:L,0))</f>
        <v>Process based codes</v>
      </c>
      <c r="B464" s="19" t="str">
        <f>INDEX('Coding Standard'!H:H,MATCH(D464,'Coding Standard'!L:L,0))</f>
        <v>Prescribing</v>
      </c>
      <c r="C464" t="str">
        <f>INDEX('Coding Standard'!J:J,MATCH(D464,'Coding Standard'!L:L,0))</f>
        <v>Clinical review insufficient</v>
      </c>
      <c r="D464" s="23" t="s">
        <v>1204</v>
      </c>
      <c r="E464" s="20">
        <f t="shared" si="10"/>
        <v>2</v>
      </c>
      <c r="F464" s="19"/>
      <c r="G464" s="19"/>
    </row>
    <row r="465" spans="1:7" x14ac:dyDescent="0.25">
      <c r="A465" t="str">
        <f>INDEX('Coding Standard'!F:F,MATCH(D465,'Coding Standard'!L:L,0))</f>
        <v>Process based codes</v>
      </c>
      <c r="B465" s="19" t="str">
        <f>INDEX('Coding Standard'!H:H,MATCH(D465,'Coding Standard'!L:L,0))</f>
        <v>Prescribing</v>
      </c>
      <c r="C465" t="str">
        <f>INDEX('Coding Standard'!J:J,MATCH(D465,'Coding Standard'!L:L,0))</f>
        <v>Clinical review insufficient</v>
      </c>
      <c r="D465" s="23" t="s">
        <v>1205</v>
      </c>
      <c r="E465" s="20">
        <f t="shared" si="10"/>
        <v>3</v>
      </c>
      <c r="F465" s="19"/>
      <c r="G465" s="19"/>
    </row>
    <row r="466" spans="1:7" x14ac:dyDescent="0.25">
      <c r="A466" t="str">
        <f>INDEX('Coding Standard'!F:F,MATCH(D466,'Coding Standard'!L:L,0))</f>
        <v>Process based codes</v>
      </c>
      <c r="B466" s="19" t="str">
        <f>INDEX('Coding Standard'!H:H,MATCH(D466,'Coding Standard'!L:L,0))</f>
        <v>Prescription management</v>
      </c>
      <c r="C466" t="str">
        <f>INDEX('Coding Standard'!J:J,MATCH(D466,'Coding Standard'!L:L,0))</f>
        <v>Prescription / order data entry</v>
      </c>
      <c r="D466" s="23" t="s">
        <v>1209</v>
      </c>
      <c r="E466" s="20">
        <f t="shared" si="10"/>
        <v>1</v>
      </c>
      <c r="F466" s="19"/>
      <c r="G466" s="19"/>
    </row>
    <row r="467" spans="1:7" x14ac:dyDescent="0.25">
      <c r="A467" t="str">
        <f>INDEX('Coding Standard'!F:F,MATCH(D467,'Coding Standard'!L:L,0))</f>
        <v>Process based codes</v>
      </c>
      <c r="B467" s="19" t="str">
        <f>INDEX('Coding Standard'!H:H,MATCH(D467,'Coding Standard'!L:L,0))</f>
        <v>Prescription management</v>
      </c>
      <c r="C467" t="str">
        <f>INDEX('Coding Standard'!J:J,MATCH(D467,'Coding Standard'!L:L,0))</f>
        <v>Prescription / order data entry</v>
      </c>
      <c r="D467" s="23" t="s">
        <v>1210</v>
      </c>
      <c r="E467" s="20">
        <f t="shared" si="10"/>
        <v>2</v>
      </c>
      <c r="F467" s="19"/>
      <c r="G467" s="19"/>
    </row>
    <row r="468" spans="1:7" x14ac:dyDescent="0.25">
      <c r="A468" t="e">
        <f>INDEX('Coding Standard'!F:F,MATCH(D468,'Coding Standard'!L:L,0))</f>
        <v>#N/A</v>
      </c>
      <c r="B468" s="19" t="e">
        <f>INDEX('Coding Standard'!H:H,MATCH(D468,'Coding Standard'!L:L,0))</f>
        <v>#N/A</v>
      </c>
      <c r="C468" t="e">
        <f>INDEX('Coding Standard'!J:J,MATCH(D468,'Coding Standard'!L:L,0))</f>
        <v>#N/A</v>
      </c>
      <c r="D468" s="23" t="s">
        <v>1211</v>
      </c>
      <c r="E468" s="20" t="e">
        <f t="shared" si="10"/>
        <v>#N/A</v>
      </c>
      <c r="F468" s="19"/>
      <c r="G468" s="19"/>
    </row>
    <row r="469" spans="1:7" x14ac:dyDescent="0.25">
      <c r="A469" t="str">
        <f>INDEX('Coding Standard'!F:F,MATCH(D469,'Coding Standard'!L:L,0))</f>
        <v>Process based codes</v>
      </c>
      <c r="B469" s="19" t="str">
        <f>INDEX('Coding Standard'!H:H,MATCH(D469,'Coding Standard'!L:L,0))</f>
        <v>Prescription management</v>
      </c>
      <c r="C469" t="str">
        <f>INDEX('Coding Standard'!J:J,MATCH(D469,'Coding Standard'!L:L,0))</f>
        <v>Prescription / order data entry</v>
      </c>
      <c r="D469" s="23" t="s">
        <v>1212</v>
      </c>
      <c r="E469" s="20" t="e">
        <f t="shared" si="10"/>
        <v>#N/A</v>
      </c>
      <c r="F469" s="19"/>
      <c r="G469" s="19"/>
    </row>
    <row r="470" spans="1:7" x14ac:dyDescent="0.25">
      <c r="A470" t="str">
        <f>INDEX('Coding Standard'!F:F,MATCH(D470,'Coding Standard'!L:L,0))</f>
        <v>Process based codes</v>
      </c>
      <c r="B470" s="19" t="str">
        <f>INDEX('Coding Standard'!H:H,MATCH(D470,'Coding Standard'!L:L,0))</f>
        <v>Prescription management</v>
      </c>
      <c r="C470" t="str">
        <f>INDEX('Coding Standard'!J:J,MATCH(D470,'Coding Standard'!L:L,0))</f>
        <v>Prescription / order data entry</v>
      </c>
      <c r="D470" s="23" t="s">
        <v>1213</v>
      </c>
      <c r="E470" s="20" t="e">
        <f t="shared" si="10"/>
        <v>#N/A</v>
      </c>
      <c r="F470" s="19"/>
      <c r="G470" s="19"/>
    </row>
    <row r="471" spans="1:7" x14ac:dyDescent="0.25">
      <c r="A471" t="str">
        <f>INDEX('Coding Standard'!F:F,MATCH(D471,'Coding Standard'!L:L,0))</f>
        <v>Process based codes</v>
      </c>
      <c r="B471" s="19" t="str">
        <f>INDEX('Coding Standard'!H:H,MATCH(D471,'Coding Standard'!L:L,0))</f>
        <v>Prescription management</v>
      </c>
      <c r="C471" t="str">
        <f>INDEX('Coding Standard'!J:J,MATCH(D471,'Coding Standard'!L:L,0))</f>
        <v>Prescription / order data entry</v>
      </c>
      <c r="D471" s="23" t="s">
        <v>1214</v>
      </c>
      <c r="E471" s="20" t="e">
        <f t="shared" si="10"/>
        <v>#N/A</v>
      </c>
      <c r="F471" s="19"/>
      <c r="G471" s="19"/>
    </row>
    <row r="472" spans="1:7" x14ac:dyDescent="0.25">
      <c r="A472" t="str">
        <f>INDEX('Coding Standard'!F:F,MATCH(D472,'Coding Standard'!L:L,0))</f>
        <v>Process based codes</v>
      </c>
      <c r="B472" s="19" t="str">
        <f>INDEX('Coding Standard'!H:H,MATCH(D472,'Coding Standard'!L:L,0))</f>
        <v>Prescription management</v>
      </c>
      <c r="C472" t="str">
        <f>INDEX('Coding Standard'!J:J,MATCH(D472,'Coding Standard'!L:L,0))</f>
        <v>Prescription / order data entry</v>
      </c>
      <c r="D472" s="23" t="s">
        <v>1215</v>
      </c>
      <c r="E472" s="20" t="e">
        <f t="shared" si="10"/>
        <v>#N/A</v>
      </c>
      <c r="F472" s="19"/>
      <c r="G472" s="19"/>
    </row>
    <row r="473" spans="1:7" x14ac:dyDescent="0.25">
      <c r="A473" t="str">
        <f>INDEX('Coding Standard'!F:F,MATCH(D473,'Coding Standard'!L:L,0))</f>
        <v>Process based codes</v>
      </c>
      <c r="B473" s="19" t="str">
        <f>INDEX('Coding Standard'!H:H,MATCH(D473,'Coding Standard'!L:L,0))</f>
        <v>Invoicing / finance</v>
      </c>
      <c r="C473" t="str">
        <f>INDEX('Coding Standard'!J:J,MATCH(D473,'Coding Standard'!L:L,0))</f>
        <v>Invoicing</v>
      </c>
      <c r="D473" s="23" t="s">
        <v>1290</v>
      </c>
      <c r="E473" s="20">
        <f t="shared" si="10"/>
        <v>1</v>
      </c>
      <c r="F473" s="19"/>
      <c r="G473" s="19"/>
    </row>
    <row r="474" spans="1:7" x14ac:dyDescent="0.25">
      <c r="A474" t="str">
        <f>INDEX('Coding Standard'!F:F,MATCH(D474,'Coding Standard'!L:L,0))</f>
        <v>Process based codes</v>
      </c>
      <c r="B474" s="19" t="str">
        <f>INDEX('Coding Standard'!H:H,MATCH(D474,'Coding Standard'!L:L,0))</f>
        <v>Invoicing / finance</v>
      </c>
      <c r="C474" t="str">
        <f>INDEX('Coding Standard'!J:J,MATCH(D474,'Coding Standard'!L:L,0))</f>
        <v>Invoicing</v>
      </c>
      <c r="D474" s="23" t="s">
        <v>1291</v>
      </c>
      <c r="E474" s="20">
        <f t="shared" si="10"/>
        <v>2</v>
      </c>
      <c r="F474" s="19"/>
      <c r="G474" s="19"/>
    </row>
    <row r="475" spans="1:7" x14ac:dyDescent="0.25">
      <c r="A475" t="str">
        <f>INDEX('Coding Standard'!F:F,MATCH(D475,'Coding Standard'!L:L,0))</f>
        <v>Process based codes</v>
      </c>
      <c r="B475" s="19" t="str">
        <f>INDEX('Coding Standard'!H:H,MATCH(D475,'Coding Standard'!L:L,0))</f>
        <v>Invoicing / finance</v>
      </c>
      <c r="C475" t="str">
        <f>INDEX('Coding Standard'!J:J,MATCH(D475,'Coding Standard'!L:L,0))</f>
        <v>Invoicing</v>
      </c>
      <c r="D475" s="23" t="s">
        <v>1292</v>
      </c>
      <c r="E475" s="20">
        <f t="shared" si="10"/>
        <v>3</v>
      </c>
      <c r="F475" s="19"/>
      <c r="G475" s="19"/>
    </row>
    <row r="476" spans="1:7" x14ac:dyDescent="0.25">
      <c r="A476" t="str">
        <f>INDEX('Coding Standard'!F:F,MATCH(D476,'Coding Standard'!L:L,0))</f>
        <v>Process based codes</v>
      </c>
      <c r="B476" s="19" t="str">
        <f>INDEX('Coding Standard'!H:H,MATCH(D476,'Coding Standard'!L:L,0))</f>
        <v>Invoicing / finance</v>
      </c>
      <c r="C476" t="str">
        <f>INDEX('Coding Standard'!J:J,MATCH(D476,'Coding Standard'!L:L,0))</f>
        <v>Invoicing</v>
      </c>
      <c r="D476" s="23" t="s">
        <v>1710</v>
      </c>
      <c r="E476" s="20">
        <f t="shared" si="10"/>
        <v>4</v>
      </c>
      <c r="F476" s="19"/>
      <c r="G476" s="19"/>
    </row>
    <row r="477" spans="1:7" x14ac:dyDescent="0.25">
      <c r="A477" t="str">
        <f>INDEX('Coding Standard'!F:F,MATCH(D477,'Coding Standard'!L:L,0))</f>
        <v>Process based codes</v>
      </c>
      <c r="B477" s="19" t="str">
        <f>INDEX('Coding Standard'!H:H,MATCH(D477,'Coding Standard'!L:L,0))</f>
        <v>Invoicing / finance</v>
      </c>
      <c r="C477" t="str">
        <f>INDEX('Coding Standard'!J:J,MATCH(D477,'Coding Standard'!L:L,0))</f>
        <v>Invoicing</v>
      </c>
      <c r="D477" s="23" t="s">
        <v>1294</v>
      </c>
      <c r="E477" s="20">
        <f t="shared" si="10"/>
        <v>5</v>
      </c>
      <c r="F477" s="19"/>
      <c r="G477" s="19"/>
    </row>
    <row r="478" spans="1:7" x14ac:dyDescent="0.25">
      <c r="A478" t="str">
        <f>INDEX('Coding Standard'!F:F,MATCH(D478,'Coding Standard'!L:L,0))</f>
        <v>Process based codes</v>
      </c>
      <c r="B478" s="19" t="str">
        <f>INDEX('Coding Standard'!H:H,MATCH(D478,'Coding Standard'!L:L,0))</f>
        <v>Invoicing / finance</v>
      </c>
      <c r="C478" t="str">
        <f>INDEX('Coding Standard'!J:J,MATCH(D478,'Coding Standard'!L:L,0))</f>
        <v>Invoicing</v>
      </c>
      <c r="D478" s="23" t="s">
        <v>1295</v>
      </c>
      <c r="E478" s="20">
        <f t="shared" si="10"/>
        <v>6</v>
      </c>
      <c r="F478" s="19"/>
      <c r="G478" s="19"/>
    </row>
    <row r="479" spans="1:7" x14ac:dyDescent="0.25">
      <c r="A479" t="str">
        <f>INDEX('Coding Standard'!F:F,MATCH(D479,'Coding Standard'!L:L,0))</f>
        <v>Process based codes</v>
      </c>
      <c r="B479" s="19" t="str">
        <f>INDEX('Coding Standard'!H:H,MATCH(D479,'Coding Standard'!L:L,0))</f>
        <v>Invoicing / finance</v>
      </c>
      <c r="C479" t="str">
        <f>INDEX('Coding Standard'!J:J,MATCH(D479,'Coding Standard'!L:L,0))</f>
        <v>Invoicing</v>
      </c>
      <c r="D479" s="23" t="s">
        <v>1296</v>
      </c>
      <c r="E479" s="20">
        <f t="shared" si="10"/>
        <v>7</v>
      </c>
      <c r="F479" s="19"/>
      <c r="G479" s="19"/>
    </row>
    <row r="480" spans="1:7" x14ac:dyDescent="0.25">
      <c r="A480" t="str">
        <f>INDEX('Coding Standard'!F:F,MATCH(D480,'Coding Standard'!L:L,0))</f>
        <v>Outcome based codes</v>
      </c>
      <c r="B480" s="19" t="str">
        <f>INDEX('Coding Standard'!H:H,MATCH(D480,'Coding Standard'!L:L,0))</f>
        <v>Patient safety incident</v>
      </c>
      <c r="C480" t="str">
        <f>INDEX('Coding Standard'!J:J,MATCH(D480,'Coding Standard'!L:L,0))</f>
        <v>Care setting NRLS rp020 </v>
      </c>
      <c r="D480" s="23" t="s">
        <v>1301</v>
      </c>
      <c r="E480" s="20">
        <f t="shared" si="10"/>
        <v>1</v>
      </c>
      <c r="F480" s="19"/>
      <c r="G480" s="19"/>
    </row>
    <row r="481" spans="1:7" x14ac:dyDescent="0.25">
      <c r="A481" t="str">
        <f>INDEX('Coding Standard'!F:F,MATCH(D481,'Coding Standard'!L:L,0))</f>
        <v>Outcome based codes</v>
      </c>
      <c r="B481" s="19" t="str">
        <f>INDEX('Coding Standard'!H:H,MATCH(D481,'Coding Standard'!L:L,0))</f>
        <v>Patient safety incident</v>
      </c>
      <c r="C481" t="str">
        <f>INDEX('Coding Standard'!J:J,MATCH(D481,'Coding Standard'!L:L,0))</f>
        <v>Care setting NRLS rp020 </v>
      </c>
      <c r="D481" s="23" t="s">
        <v>1302</v>
      </c>
      <c r="E481" s="20">
        <f t="shared" si="10"/>
        <v>2</v>
      </c>
      <c r="F481" s="19"/>
      <c r="G481" s="19"/>
    </row>
    <row r="482" spans="1:7" x14ac:dyDescent="0.25">
      <c r="A482" t="str">
        <f>INDEX('Coding Standard'!F:F,MATCH(D482,'Coding Standard'!L:L,0))</f>
        <v>Outcome based codes</v>
      </c>
      <c r="B482" s="19" t="str">
        <f>INDEX('Coding Standard'!H:H,MATCH(D482,'Coding Standard'!L:L,0))</f>
        <v>Patient safety incident</v>
      </c>
      <c r="C482" t="str">
        <f>INDEX('Coding Standard'!J:J,MATCH(D482,'Coding Standard'!L:L,0))</f>
        <v>Care setting NRLS rp020 </v>
      </c>
      <c r="D482" s="23" t="s">
        <v>1303</v>
      </c>
      <c r="E482" s="20">
        <f t="shared" si="10"/>
        <v>3</v>
      </c>
      <c r="F482" s="19"/>
      <c r="G482" s="19"/>
    </row>
    <row r="483" spans="1:7" x14ac:dyDescent="0.25">
      <c r="A483" t="str">
        <f>INDEX('Coding Standard'!F:F,MATCH(D483,'Coding Standard'!L:L,0))</f>
        <v>Outcome based codes</v>
      </c>
      <c r="B483" s="19" t="str">
        <f>INDEX('Coding Standard'!H:H,MATCH(D483,'Coding Standard'!L:L,0))</f>
        <v>Patient safety incident</v>
      </c>
      <c r="C483" t="str">
        <f>INDEX('Coding Standard'!J:J,MATCH(D483,'Coding Standard'!L:L,0))</f>
        <v>Care setting NRLS rp020 </v>
      </c>
      <c r="D483" s="23" t="s">
        <v>106</v>
      </c>
      <c r="E483" s="20">
        <f t="shared" si="10"/>
        <v>4</v>
      </c>
      <c r="F483" s="19"/>
      <c r="G483" s="19"/>
    </row>
    <row r="484" spans="1:7" x14ac:dyDescent="0.25">
      <c r="A484" t="e">
        <f>INDEX('Coding Standard'!F:F,MATCH(D484,'Coding Standard'!L:L,0))</f>
        <v>#N/A</v>
      </c>
      <c r="B484" s="19" t="e">
        <f>INDEX('Coding Standard'!H:H,MATCH(D484,'Coding Standard'!L:L,0))</f>
        <v>#N/A</v>
      </c>
      <c r="C484" t="e">
        <f>INDEX('Coding Standard'!J:J,MATCH(D484,'Coding Standard'!L:L,0))</f>
        <v>#N/A</v>
      </c>
      <c r="D484" s="23" t="s">
        <v>1305</v>
      </c>
      <c r="E484" s="20" t="e">
        <f t="shared" si="10"/>
        <v>#N/A</v>
      </c>
      <c r="F484" s="19"/>
      <c r="G484" s="19"/>
    </row>
    <row r="485" spans="1:7" x14ac:dyDescent="0.25">
      <c r="A485" t="str">
        <f>INDEX('Coding Standard'!F:F,MATCH(D485,'Coding Standard'!L:L,0))</f>
        <v>Outcome based codes</v>
      </c>
      <c r="B485" s="19" t="str">
        <f>INDEX('Coding Standard'!H:H,MATCH(D485,'Coding Standard'!L:L,0))</f>
        <v>Patient safety incident</v>
      </c>
      <c r="C485" t="str">
        <f>INDEX('Coding Standard'!J:J,MATCH(D485,'Coding Standard'!L:L,0))</f>
        <v>Patient safety incident type</v>
      </c>
      <c r="D485" s="23" t="s">
        <v>1309</v>
      </c>
      <c r="E485" s="20" t="e">
        <f t="shared" si="10"/>
        <v>#N/A</v>
      </c>
      <c r="F485" s="19"/>
      <c r="G485" s="19"/>
    </row>
    <row r="486" spans="1:7" x14ac:dyDescent="0.25">
      <c r="A486" t="str">
        <f>INDEX('Coding Standard'!F:F,MATCH(D486,'Coding Standard'!L:L,0))</f>
        <v>Outcome based codes</v>
      </c>
      <c r="B486" s="19" t="str">
        <f>INDEX('Coding Standard'!H:H,MATCH(D486,'Coding Standard'!L:L,0))</f>
        <v>Patient safety incident</v>
      </c>
      <c r="C486" t="str">
        <f>INDEX('Coding Standard'!J:J,MATCH(D486,'Coding Standard'!L:L,0))</f>
        <v>Patient safety incident type</v>
      </c>
      <c r="D486" s="23" t="s">
        <v>1310</v>
      </c>
      <c r="E486" s="20" t="e">
        <f t="shared" si="10"/>
        <v>#N/A</v>
      </c>
      <c r="F486" s="19"/>
      <c r="G486" s="19"/>
    </row>
    <row r="487" spans="1:7" x14ac:dyDescent="0.25">
      <c r="A487" t="e">
        <f>INDEX('Coding Standard'!F:F,MATCH(D487,'Coding Standard'!L:L,0))</f>
        <v>#N/A</v>
      </c>
      <c r="B487" s="19" t="e">
        <f>INDEX('Coding Standard'!H:H,MATCH(D487,'Coding Standard'!L:L,0))</f>
        <v>#N/A</v>
      </c>
      <c r="C487" t="e">
        <f>INDEX('Coding Standard'!J:J,MATCH(D487,'Coding Standard'!L:L,0))</f>
        <v>#N/A</v>
      </c>
      <c r="D487" s="23" t="s">
        <v>1311</v>
      </c>
      <c r="E487" s="20" t="e">
        <f t="shared" si="10"/>
        <v>#N/A</v>
      </c>
      <c r="F487" s="19"/>
      <c r="G487" s="19"/>
    </row>
    <row r="488" spans="1:7" x14ac:dyDescent="0.25">
      <c r="A488" t="str">
        <f>INDEX('Coding Standard'!F:F,MATCH(D488,'Coding Standard'!L:L,0))</f>
        <v>Outcome based codes</v>
      </c>
      <c r="B488" s="19" t="str">
        <f>INDEX('Coding Standard'!H:H,MATCH(D488,'Coding Standard'!L:L,0))</f>
        <v>Patient safety incident</v>
      </c>
      <c r="C488" t="str">
        <f>INDEX('Coding Standard'!J:J,MATCH(D488,'Coding Standard'!L:L,0))</f>
        <v>Patient safety incident type</v>
      </c>
      <c r="D488" s="23" t="s">
        <v>662</v>
      </c>
      <c r="E488" s="20" t="e">
        <f t="shared" si="10"/>
        <v>#N/A</v>
      </c>
      <c r="F488" s="19"/>
      <c r="G488" s="19"/>
    </row>
    <row r="489" spans="1:7" x14ac:dyDescent="0.25">
      <c r="A489" t="e">
        <f>INDEX('Coding Standard'!F:F,MATCH(D489,'Coding Standard'!L:L,0))</f>
        <v>#N/A</v>
      </c>
      <c r="B489" s="19" t="e">
        <f>INDEX('Coding Standard'!H:H,MATCH(D489,'Coding Standard'!L:L,0))</f>
        <v>#N/A</v>
      </c>
      <c r="C489" t="e">
        <f>INDEX('Coding Standard'!J:J,MATCH(D489,'Coding Standard'!L:L,0))</f>
        <v>#N/A</v>
      </c>
      <c r="D489" s="23" t="s">
        <v>1312</v>
      </c>
      <c r="E489" s="20" t="e">
        <f t="shared" si="10"/>
        <v>#N/A</v>
      </c>
      <c r="F489" s="19"/>
      <c r="G489" s="19"/>
    </row>
    <row r="490" spans="1:7" x14ac:dyDescent="0.25">
      <c r="A490" t="str">
        <f>INDEX('Coding Standard'!F:F,MATCH(D490,'Coding Standard'!L:L,0))</f>
        <v>Outcome based codes</v>
      </c>
      <c r="B490" s="19" t="str">
        <f>INDEX('Coding Standard'!H:H,MATCH(D490,'Coding Standard'!L:L,0))</f>
        <v>Patient safety incident</v>
      </c>
      <c r="C490" t="str">
        <f>INDEX('Coding Standard'!J:J,MATCH(D490,'Coding Standard'!L:L,0))</f>
        <v>Patient safety incident type</v>
      </c>
      <c r="D490" s="23" t="s">
        <v>1313</v>
      </c>
      <c r="E490" s="20" t="e">
        <f t="shared" si="10"/>
        <v>#N/A</v>
      </c>
      <c r="F490" s="19"/>
      <c r="G490" s="19"/>
    </row>
    <row r="491" spans="1:7" x14ac:dyDescent="0.25">
      <c r="A491" t="e">
        <f>INDEX('Coding Standard'!F:F,MATCH(D491,'Coding Standard'!L:L,0))</f>
        <v>#N/A</v>
      </c>
      <c r="B491" s="19" t="e">
        <f>INDEX('Coding Standard'!H:H,MATCH(D491,'Coding Standard'!L:L,0))</f>
        <v>#N/A</v>
      </c>
      <c r="C491" t="e">
        <f>INDEX('Coding Standard'!J:J,MATCH(D491,'Coding Standard'!L:L,0))</f>
        <v>#N/A</v>
      </c>
      <c r="D491" s="23" t="s">
        <v>1314</v>
      </c>
      <c r="E491" s="20" t="e">
        <f t="shared" si="10"/>
        <v>#N/A</v>
      </c>
      <c r="F491" s="19"/>
      <c r="G491" s="19"/>
    </row>
    <row r="492" spans="1:7" x14ac:dyDescent="0.25">
      <c r="A492" t="str">
        <f>INDEX('Coding Standard'!F:F,MATCH(D492,'Coding Standard'!L:L,0))</f>
        <v>Outcome based codes</v>
      </c>
      <c r="B492" s="19" t="str">
        <f>INDEX('Coding Standard'!H:H,MATCH(D492,'Coding Standard'!L:L,0))</f>
        <v>Patient safety incident</v>
      </c>
      <c r="C492" t="str">
        <f>INDEX('Coding Standard'!J:J,MATCH(D492,'Coding Standard'!L:L,0))</f>
        <v>Patient safety incident type</v>
      </c>
      <c r="D492" s="23" t="s">
        <v>1315</v>
      </c>
      <c r="E492" s="20" t="e">
        <f t="shared" si="10"/>
        <v>#N/A</v>
      </c>
      <c r="F492" s="19"/>
      <c r="G492" s="19"/>
    </row>
    <row r="493" spans="1:7" x14ac:dyDescent="0.25">
      <c r="A493" t="e">
        <f>INDEX('Coding Standard'!F:F,MATCH(D493,'Coding Standard'!L:L,0))</f>
        <v>#N/A</v>
      </c>
      <c r="B493" s="19" t="e">
        <f>INDEX('Coding Standard'!H:H,MATCH(D493,'Coding Standard'!L:L,0))</f>
        <v>#N/A</v>
      </c>
      <c r="C493" t="e">
        <f>INDEX('Coding Standard'!J:J,MATCH(D493,'Coding Standard'!L:L,0))</f>
        <v>#N/A</v>
      </c>
      <c r="D493" s="23" t="s">
        <v>1483</v>
      </c>
      <c r="E493" s="20" t="e">
        <f t="shared" si="10"/>
        <v>#N/A</v>
      </c>
      <c r="F493" s="19"/>
      <c r="G493" s="19"/>
    </row>
    <row r="494" spans="1:7" x14ac:dyDescent="0.25">
      <c r="A494" t="e">
        <f>INDEX('Coding Standard'!F:F,MATCH(D494,'Coding Standard'!L:L,0))</f>
        <v>#N/A</v>
      </c>
      <c r="B494" s="19" t="e">
        <f>INDEX('Coding Standard'!H:H,MATCH(D494,'Coding Standard'!L:L,0))</f>
        <v>#N/A</v>
      </c>
      <c r="C494" t="e">
        <f>INDEX('Coding Standard'!J:J,MATCH(D494,'Coding Standard'!L:L,0))</f>
        <v>#N/A</v>
      </c>
      <c r="D494" s="23" t="s">
        <v>1316</v>
      </c>
      <c r="E494" s="20" t="e">
        <f t="shared" si="10"/>
        <v>#N/A</v>
      </c>
      <c r="F494" s="19"/>
      <c r="G494" s="19"/>
    </row>
    <row r="495" spans="1:7" x14ac:dyDescent="0.25">
      <c r="A495" t="e">
        <f>INDEX('Coding Standard'!F:F,MATCH(D495,'Coding Standard'!L:L,0))</f>
        <v>#N/A</v>
      </c>
      <c r="B495" s="19" t="e">
        <f>INDEX('Coding Standard'!H:H,MATCH(D495,'Coding Standard'!L:L,0))</f>
        <v>#N/A</v>
      </c>
      <c r="C495" t="e">
        <f>INDEX('Coding Standard'!J:J,MATCH(D495,'Coding Standard'!L:L,0))</f>
        <v>#N/A</v>
      </c>
      <c r="D495" s="23" t="s">
        <v>1317</v>
      </c>
      <c r="E495" s="20" t="e">
        <f t="shared" si="10"/>
        <v>#N/A</v>
      </c>
      <c r="F495" s="19"/>
      <c r="G495" s="19"/>
    </row>
    <row r="496" spans="1:7" x14ac:dyDescent="0.25">
      <c r="A496" t="str">
        <f>INDEX('Coding Standard'!F:F,MATCH(D496,'Coding Standard'!L:L,0))</f>
        <v>Outcome based codes</v>
      </c>
      <c r="B496" s="19" t="str">
        <f>INDEX('Coding Standard'!H:H,MATCH(D496,'Coding Standard'!L:L,0))</f>
        <v>Patient safety incident</v>
      </c>
      <c r="C496" t="str">
        <f>INDEX('Coding Standard'!J:J,MATCH(D496,'Coding Standard'!L:L,0))</f>
        <v>Patient safety incident type</v>
      </c>
      <c r="D496" s="23" t="s">
        <v>701</v>
      </c>
      <c r="E496" s="20" t="e">
        <f t="shared" si="10"/>
        <v>#N/A</v>
      </c>
      <c r="F496" s="19"/>
      <c r="G496" s="19"/>
    </row>
    <row r="497" spans="1:7" x14ac:dyDescent="0.25">
      <c r="A497" t="str">
        <f>INDEX('Coding Standard'!F:F,MATCH(D497,'Coding Standard'!L:L,0))</f>
        <v>Outcome based codes</v>
      </c>
      <c r="B497" s="19" t="str">
        <f>INDEX('Coding Standard'!H:H,MATCH(D497,'Coding Standard'!L:L,0))</f>
        <v>Patient safety incident</v>
      </c>
      <c r="C497" t="str">
        <f>INDEX('Coding Standard'!J:J,MATCH(D497,'Coding Standard'!L:L,0))</f>
        <v>Patient safety incident type</v>
      </c>
      <c r="D497" s="23" t="s">
        <v>1707</v>
      </c>
      <c r="E497" s="20" t="e">
        <f t="shared" si="10"/>
        <v>#N/A</v>
      </c>
      <c r="F497" s="19"/>
      <c r="G497" s="19"/>
    </row>
    <row r="498" spans="1:7" x14ac:dyDescent="0.25">
      <c r="A498" t="str">
        <f>INDEX('Coding Standard'!F:F,MATCH(D498,'Coding Standard'!L:L,0))</f>
        <v>Outcome based codes</v>
      </c>
      <c r="B498" s="19" t="str">
        <f>INDEX('Coding Standard'!H:H,MATCH(D498,'Coding Standard'!L:L,0))</f>
        <v>Patient safety incident</v>
      </c>
      <c r="C498" t="str">
        <f>INDEX('Coding Standard'!J:J,MATCH(D498,'Coding Standard'!L:L,0))</f>
        <v>Effect on patient NRLS pd10</v>
      </c>
      <c r="D498" s="23" t="s">
        <v>1319</v>
      </c>
      <c r="E498" s="20">
        <f t="shared" si="10"/>
        <v>1</v>
      </c>
      <c r="F498" s="19"/>
      <c r="G498" s="19"/>
    </row>
    <row r="499" spans="1:7" x14ac:dyDescent="0.25">
      <c r="A499" t="str">
        <f>INDEX('Coding Standard'!F:F,MATCH(D499,'Coding Standard'!L:L,0))</f>
        <v>Outcome based codes</v>
      </c>
      <c r="B499" s="19" t="str">
        <f>INDEX('Coding Standard'!H:H,MATCH(D499,'Coding Standard'!L:L,0))</f>
        <v>Patient safety incident</v>
      </c>
      <c r="C499" t="str">
        <f>INDEX('Coding Standard'!J:J,MATCH(D499,'Coding Standard'!L:L,0))</f>
        <v>Effect on patient NRLS pd10</v>
      </c>
      <c r="D499" s="23" t="s">
        <v>1320</v>
      </c>
      <c r="E499" s="20">
        <f t="shared" si="10"/>
        <v>2</v>
      </c>
      <c r="F499" s="19"/>
      <c r="G499" s="19"/>
    </row>
    <row r="500" spans="1:7" x14ac:dyDescent="0.25">
      <c r="A500" t="str">
        <f>INDEX('Coding Standard'!F:F,MATCH(D500,'Coding Standard'!L:L,0))</f>
        <v>Outcome based codes</v>
      </c>
      <c r="B500" s="19" t="str">
        <f>INDEX('Coding Standard'!H:H,MATCH(D500,'Coding Standard'!L:L,0))</f>
        <v>Patient safety incident</v>
      </c>
      <c r="C500" t="str">
        <f>INDEX('Coding Standard'!J:J,MATCH(D500,'Coding Standard'!L:L,0))</f>
        <v>Effect on patient NRLS pd10</v>
      </c>
      <c r="D500" s="23" t="s">
        <v>1321</v>
      </c>
      <c r="E500" s="20">
        <f t="shared" si="10"/>
        <v>3</v>
      </c>
      <c r="F500" s="19"/>
      <c r="G500" s="19"/>
    </row>
    <row r="501" spans="1:7" x14ac:dyDescent="0.25">
      <c r="A501" t="str">
        <f>INDEX('Coding Standard'!F:F,MATCH(D501,'Coding Standard'!L:L,0))</f>
        <v>Outcome based codes</v>
      </c>
      <c r="B501" s="19" t="str">
        <f>INDEX('Coding Standard'!H:H,MATCH(D501,'Coding Standard'!L:L,0))</f>
        <v>Patient safety incident</v>
      </c>
      <c r="C501" t="str">
        <f>INDEX('Coding Standard'!J:J,MATCH(D501,'Coding Standard'!L:L,0))</f>
        <v>Effect on patient NRLS pd10</v>
      </c>
      <c r="D501" s="23" t="s">
        <v>1322</v>
      </c>
      <c r="E501" s="20">
        <f t="shared" si="10"/>
        <v>4</v>
      </c>
      <c r="F501" s="19"/>
      <c r="G501" s="19"/>
    </row>
    <row r="502" spans="1:7" x14ac:dyDescent="0.25">
      <c r="A502" t="str">
        <f>INDEX('Coding Standard'!F:F,MATCH(D502,'Coding Standard'!L:L,0))</f>
        <v>Outcome based codes</v>
      </c>
      <c r="B502" s="19" t="str">
        <f>INDEX('Coding Standard'!H:H,MATCH(D502,'Coding Standard'!L:L,0))</f>
        <v>Patient safety incident</v>
      </c>
      <c r="C502" t="str">
        <f>INDEX('Coding Standard'!J:J,MATCH(D502,'Coding Standard'!L:L,0))</f>
        <v>Effect on patient NRLS pd10</v>
      </c>
      <c r="D502" s="23" t="s">
        <v>677</v>
      </c>
      <c r="E502" s="20">
        <f t="shared" si="10"/>
        <v>5</v>
      </c>
      <c r="F502" s="19"/>
      <c r="G502" s="19"/>
    </row>
    <row r="503" spans="1:7" x14ac:dyDescent="0.25">
      <c r="A503" t="str">
        <f>INDEX('Coding Standard'!F:F,MATCH(D503,'Coding Standard'!L:L,0))</f>
        <v>Outcome based codes</v>
      </c>
      <c r="B503" s="19" t="str">
        <f>INDEX('Coding Standard'!H:H,MATCH(D503,'Coding Standard'!L:L,0))</f>
        <v>Patient safety incident</v>
      </c>
      <c r="C503" t="str">
        <f>INDEX('Coding Standard'!J:J,MATCH(D503,'Coding Standard'!L:L,0))</f>
        <v>Effect on patient NRLS pd10</v>
      </c>
      <c r="D503" s="23" t="s">
        <v>1323</v>
      </c>
      <c r="E503" s="20">
        <f t="shared" si="10"/>
        <v>6</v>
      </c>
      <c r="F503" s="19"/>
      <c r="G503" s="19"/>
    </row>
    <row r="504" spans="1:7" x14ac:dyDescent="0.25">
      <c r="A504" t="str">
        <f>INDEX('Coding Standard'!F:F,MATCH(D504,'Coding Standard'!L:L,0))</f>
        <v>Outcome based codes</v>
      </c>
      <c r="B504" s="19" t="str">
        <f>INDEX('Coding Standard'!H:H,MATCH(D504,'Coding Standard'!L:L,0))</f>
        <v>Patient safety incident</v>
      </c>
      <c r="C504" t="str">
        <f>INDEX('Coding Standard'!J:J,MATCH(D504,'Coding Standard'!L:L,0))</f>
        <v>Effect on patient NRLS pd10</v>
      </c>
      <c r="D504" s="23" t="s">
        <v>714</v>
      </c>
      <c r="E504" s="20">
        <f t="shared" si="10"/>
        <v>7</v>
      </c>
      <c r="F504" s="19"/>
      <c r="G504" s="19"/>
    </row>
    <row r="505" spans="1:7" x14ac:dyDescent="0.25">
      <c r="A505" t="str">
        <f>INDEX('Coding Standard'!F:F,MATCH(D505,'Coding Standard'!L:L,0))</f>
        <v>Outcome based codes</v>
      </c>
      <c r="B505" s="19" t="str">
        <f>INDEX('Coding Standard'!H:H,MATCH(D505,'Coding Standard'!L:L,0))</f>
        <v>Patient safety incident</v>
      </c>
      <c r="C505" t="str">
        <f>INDEX('Coding Standard'!J:J,MATCH(D505,'Coding Standard'!L:L,0))</f>
        <v>Effect on patient NRLS pd10</v>
      </c>
      <c r="D505" s="23" t="s">
        <v>715</v>
      </c>
      <c r="E505" s="20">
        <f t="shared" si="10"/>
        <v>8</v>
      </c>
      <c r="F505" s="19"/>
      <c r="G505" s="19"/>
    </row>
    <row r="506" spans="1:7" x14ac:dyDescent="0.25">
      <c r="A506" t="str">
        <f>INDEX('Coding Standard'!F:F,MATCH(D506,'Coding Standard'!L:L,0))</f>
        <v>Outcome based codes</v>
      </c>
      <c r="B506" s="19" t="str">
        <f>INDEX('Coding Standard'!H:H,MATCH(D506,'Coding Standard'!L:L,0))</f>
        <v>Patient safety incident</v>
      </c>
      <c r="C506" t="str">
        <f>INDEX('Coding Standard'!J:J,MATCH(D506,'Coding Standard'!L:L,0))</f>
        <v>Effect on patient NRLS pd10</v>
      </c>
      <c r="D506" s="23" t="s">
        <v>716</v>
      </c>
      <c r="E506" s="20">
        <f t="shared" si="10"/>
        <v>9</v>
      </c>
      <c r="F506" s="19"/>
      <c r="G506" s="19"/>
    </row>
    <row r="507" spans="1:7" x14ac:dyDescent="0.25">
      <c r="A507" t="str">
        <f>INDEX('Coding Standard'!F:F,MATCH(D507,'Coding Standard'!L:L,0))</f>
        <v>Outcome based codes</v>
      </c>
      <c r="B507" s="19" t="str">
        <f>INDEX('Coding Standard'!H:H,MATCH(D507,'Coding Standard'!L:L,0))</f>
        <v>Patient safety incident</v>
      </c>
      <c r="C507" t="str">
        <f>INDEX('Coding Standard'!J:J,MATCH(D507,'Coding Standard'!L:L,0))</f>
        <v>Effect on patient NRLS pd10</v>
      </c>
      <c r="D507" s="23" t="s">
        <v>1324</v>
      </c>
      <c r="E507" s="20">
        <f t="shared" si="10"/>
        <v>10</v>
      </c>
      <c r="F507" s="19"/>
      <c r="G507" s="19"/>
    </row>
    <row r="508" spans="1:7" x14ac:dyDescent="0.25">
      <c r="A508" t="str">
        <f>INDEX('Coding Standard'!F:F,MATCH(D508,'Coding Standard'!L:L,0))</f>
        <v>Outcome based codes</v>
      </c>
      <c r="B508" s="19" t="str">
        <f>INDEX('Coding Standard'!H:H,MATCH(D508,'Coding Standard'!L:L,0))</f>
        <v>Patient safety incident</v>
      </c>
      <c r="C508" t="str">
        <f>INDEX('Coding Standard'!J:J,MATCH(D508,'Coding Standard'!L:L,0))</f>
        <v>Effect on patient NRLS pd10</v>
      </c>
      <c r="D508" s="23" t="s">
        <v>1325</v>
      </c>
      <c r="E508" s="20">
        <f t="shared" si="10"/>
        <v>11</v>
      </c>
      <c r="F508" s="19"/>
      <c r="G508" s="19"/>
    </row>
    <row r="509" spans="1:7" x14ac:dyDescent="0.25">
      <c r="A509" t="str">
        <f>INDEX('Coding Standard'!F:F,MATCH(D509,'Coding Standard'!L:L,0))</f>
        <v>Outcome based codes</v>
      </c>
      <c r="B509" s="19" t="str">
        <f>INDEX('Coding Standard'!H:H,MATCH(D509,'Coding Standard'!L:L,0))</f>
        <v>Patient safety incident</v>
      </c>
      <c r="C509" t="str">
        <f>INDEX('Coding Standard'!J:J,MATCH(D509,'Coding Standard'!L:L,0))</f>
        <v>Effect on patient NRLS pd10</v>
      </c>
      <c r="D509" s="23" t="s">
        <v>1326</v>
      </c>
      <c r="E509" s="20">
        <f t="shared" si="10"/>
        <v>12</v>
      </c>
      <c r="F509" s="19"/>
      <c r="G509" s="19"/>
    </row>
    <row r="510" spans="1:7" x14ac:dyDescent="0.25">
      <c r="A510" t="str">
        <f>INDEX('Coding Standard'!F:F,MATCH(D510,'Coding Standard'!L:L,0))</f>
        <v>Outcome based codes</v>
      </c>
      <c r="B510" s="19" t="str">
        <f>INDEX('Coding Standard'!H:H,MATCH(D510,'Coding Standard'!L:L,0))</f>
        <v>Patient safety incident</v>
      </c>
      <c r="C510" t="str">
        <f>INDEX('Coding Standard'!J:J,MATCH(D510,'Coding Standard'!L:L,0))</f>
        <v>Effect on patient NRLS pd10</v>
      </c>
      <c r="D510" s="23" t="s">
        <v>1327</v>
      </c>
      <c r="E510" s="20">
        <f t="shared" si="10"/>
        <v>13</v>
      </c>
      <c r="F510" s="19"/>
      <c r="G510" s="19"/>
    </row>
    <row r="511" spans="1:7" x14ac:dyDescent="0.25">
      <c r="A511" t="e">
        <f>INDEX('Coding Standard'!F:F,MATCH(D511,'Coding Standard'!L:L,0))</f>
        <v>#N/A</v>
      </c>
      <c r="B511" s="19" t="e">
        <f>INDEX('Coding Standard'!H:H,MATCH(D511,'Coding Standard'!L:L,0))</f>
        <v>#N/A</v>
      </c>
      <c r="C511" t="e">
        <f>INDEX('Coding Standard'!J:J,MATCH(D511,'Coding Standard'!L:L,0))</f>
        <v>#N/A</v>
      </c>
      <c r="D511" s="23" t="s">
        <v>1708</v>
      </c>
      <c r="E511" s="20" t="e">
        <f t="shared" si="10"/>
        <v>#N/A</v>
      </c>
      <c r="F511" s="19"/>
      <c r="G511" s="19"/>
    </row>
    <row r="512" spans="1:7" x14ac:dyDescent="0.25">
      <c r="A512" t="str">
        <f>INDEX('Coding Standard'!F:F,MATCH(D512,'Coding Standard'!L:L,0))</f>
        <v>Outcome based codes</v>
      </c>
      <c r="B512" s="19" t="str">
        <f>INDEX('Coding Standard'!H:H,MATCH(D512,'Coding Standard'!L:L,0))</f>
        <v>Patient safety incident</v>
      </c>
      <c r="C512" t="str">
        <f>INDEX('Coding Standard'!J:J,MATCH(D512,'Coding Standard'!L:L,0))</f>
        <v>Effect on patient NRLS pd10</v>
      </c>
      <c r="D512" s="23" t="s">
        <v>1328</v>
      </c>
      <c r="E512" s="20" t="e">
        <f t="shared" si="10"/>
        <v>#N/A</v>
      </c>
      <c r="F512" s="19"/>
      <c r="G512" s="19"/>
    </row>
    <row r="513" spans="1:7" x14ac:dyDescent="0.25">
      <c r="A513" t="str">
        <f>INDEX('Coding Standard'!F:F,MATCH(D513,'Coding Standard'!L:L,0))</f>
        <v>Outcome based codes</v>
      </c>
      <c r="B513" s="19" t="str">
        <f>INDEX('Coding Standard'!H:H,MATCH(D513,'Coding Standard'!L:L,0))</f>
        <v>Patient safety incident</v>
      </c>
      <c r="C513" t="str">
        <f>INDEX('Coding Standard'!J:J,MATCH(D513,'Coding Standard'!L:L,0))</f>
        <v>Medication stage</v>
      </c>
      <c r="D513" s="23" t="s">
        <v>397</v>
      </c>
      <c r="E513" s="20">
        <f t="shared" si="10"/>
        <v>1</v>
      </c>
      <c r="F513" s="19"/>
      <c r="G513" s="19"/>
    </row>
    <row r="514" spans="1:7" x14ac:dyDescent="0.25">
      <c r="A514" t="str">
        <f>INDEX('Coding Standard'!F:F,MATCH(D514,'Coding Standard'!L:L,0))</f>
        <v>Outcome based codes</v>
      </c>
      <c r="B514" s="19" t="str">
        <f>INDEX('Coding Standard'!H:H,MATCH(D514,'Coding Standard'!L:L,0))</f>
        <v>Patient safety incident</v>
      </c>
      <c r="C514" t="str">
        <f>INDEX('Coding Standard'!J:J,MATCH(D514,'Coding Standard'!L:L,0))</f>
        <v>Medication stage</v>
      </c>
      <c r="D514" s="23" t="s">
        <v>727</v>
      </c>
      <c r="E514" s="20">
        <f t="shared" si="10"/>
        <v>2</v>
      </c>
      <c r="F514" s="19"/>
      <c r="G514" s="19"/>
    </row>
    <row r="515" spans="1:7" x14ac:dyDescent="0.25">
      <c r="A515" t="str">
        <f>INDEX('Coding Standard'!F:F,MATCH(D515,'Coding Standard'!L:L,0))</f>
        <v>Outcome based codes</v>
      </c>
      <c r="B515" s="19" t="str">
        <f>INDEX('Coding Standard'!H:H,MATCH(D515,'Coding Standard'!L:L,0))</f>
        <v>Patient safety incident</v>
      </c>
      <c r="C515" t="str">
        <f>INDEX('Coding Standard'!J:J,MATCH(D515,'Coding Standard'!L:L,0))</f>
        <v>Medication stage</v>
      </c>
      <c r="D515" s="23" t="s">
        <v>653</v>
      </c>
      <c r="E515" s="20">
        <f t="shared" si="10"/>
        <v>3</v>
      </c>
      <c r="F515" s="19"/>
      <c r="G515" s="19"/>
    </row>
    <row r="516" spans="1:7" x14ac:dyDescent="0.25">
      <c r="A516" t="str">
        <f>INDEX('Coding Standard'!F:F,MATCH(D516,'Coding Standard'!L:L,0))</f>
        <v>Outcome based codes</v>
      </c>
      <c r="B516" s="19" t="str">
        <f>INDEX('Coding Standard'!H:H,MATCH(D516,'Coding Standard'!L:L,0))</f>
        <v>Patient safety incident</v>
      </c>
      <c r="C516" t="str">
        <f>INDEX('Coding Standard'!J:J,MATCH(D516,'Coding Standard'!L:L,0))</f>
        <v>Medication stage</v>
      </c>
      <c r="D516" s="23" t="s">
        <v>629</v>
      </c>
      <c r="E516" s="20">
        <f t="shared" ref="E516:E579" si="11">IF(C516&lt;&gt;C515,1,E515+1)</f>
        <v>4</v>
      </c>
      <c r="F516" s="19"/>
      <c r="G516" s="19"/>
    </row>
    <row r="517" spans="1:7" x14ac:dyDescent="0.25">
      <c r="A517" t="str">
        <f>INDEX('Coding Standard'!F:F,MATCH(D517,'Coding Standard'!L:L,0))</f>
        <v>Outcome based codes</v>
      </c>
      <c r="B517" s="19" t="str">
        <f>INDEX('Coding Standard'!H:H,MATCH(D517,'Coding Standard'!L:L,0))</f>
        <v>Patient safety incident</v>
      </c>
      <c r="C517" t="str">
        <f>INDEX('Coding Standard'!J:J,MATCH(D517,'Coding Standard'!L:L,0))</f>
        <v>Medication stage</v>
      </c>
      <c r="D517" s="23" t="s">
        <v>728</v>
      </c>
      <c r="E517" s="20">
        <f t="shared" si="11"/>
        <v>5</v>
      </c>
      <c r="F517" s="19"/>
      <c r="G517" s="19"/>
    </row>
    <row r="518" spans="1:7" x14ac:dyDescent="0.25">
      <c r="A518" t="e">
        <f>INDEX('Coding Standard'!F:F,MATCH(D518,'Coding Standard'!L:L,0))</f>
        <v>#N/A</v>
      </c>
      <c r="B518" s="19" t="e">
        <f>INDEX('Coding Standard'!H:H,MATCH(D518,'Coding Standard'!L:L,0))</f>
        <v>#N/A</v>
      </c>
      <c r="C518" t="e">
        <f>INDEX('Coding Standard'!J:J,MATCH(D518,'Coding Standard'!L:L,0))</f>
        <v>#N/A</v>
      </c>
      <c r="D518" s="23" t="s">
        <v>1330</v>
      </c>
      <c r="E518" s="20" t="e">
        <f t="shared" si="11"/>
        <v>#N/A</v>
      </c>
      <c r="F518" s="19"/>
      <c r="G518" s="19"/>
    </row>
    <row r="519" spans="1:7" x14ac:dyDescent="0.25">
      <c r="A519" t="str">
        <f>INDEX('Coding Standard'!F:F,MATCH(D519,'Coding Standard'!L:L,0))</f>
        <v>Outcome based codes</v>
      </c>
      <c r="B519" s="19" t="str">
        <f>INDEX('Coding Standard'!H:H,MATCH(D519,'Coding Standard'!L:L,0))</f>
        <v>Patient safety incident</v>
      </c>
      <c r="C519" t="str">
        <f>INDEX('Coding Standard'!J:J,MATCH(D519,'Coding Standard'!L:L,0))</f>
        <v>Medication error description</v>
      </c>
      <c r="D519" s="23" t="s">
        <v>1332</v>
      </c>
      <c r="E519" s="20" t="e">
        <f t="shared" si="11"/>
        <v>#N/A</v>
      </c>
      <c r="F519" s="19"/>
      <c r="G519" s="19"/>
    </row>
    <row r="520" spans="1:7" x14ac:dyDescent="0.25">
      <c r="A520" t="str">
        <f>INDEX('Coding Standard'!F:F,MATCH(D520,'Coding Standard'!L:L,0))</f>
        <v>Outcome based codes</v>
      </c>
      <c r="B520" s="19" t="str">
        <f>INDEX('Coding Standard'!H:H,MATCH(D520,'Coding Standard'!L:L,0))</f>
        <v>Patient safety incident</v>
      </c>
      <c r="C520" t="str">
        <f>INDEX('Coding Standard'!J:J,MATCH(D520,'Coding Standard'!L:L,0))</f>
        <v>Medication error description</v>
      </c>
      <c r="D520" s="23" t="s">
        <v>731</v>
      </c>
      <c r="E520" s="20" t="e">
        <f t="shared" si="11"/>
        <v>#N/A</v>
      </c>
      <c r="F520" s="19"/>
      <c r="G520" s="19"/>
    </row>
    <row r="521" spans="1:7" x14ac:dyDescent="0.25">
      <c r="A521" t="str">
        <f>INDEX('Coding Standard'!F:F,MATCH(D521,'Coding Standard'!L:L,0))</f>
        <v>Outcome based codes</v>
      </c>
      <c r="B521" s="19" t="str">
        <f>INDEX('Coding Standard'!H:H,MATCH(D521,'Coding Standard'!L:L,0))</f>
        <v>Patient safety incident</v>
      </c>
      <c r="C521" t="str">
        <f>INDEX('Coding Standard'!J:J,MATCH(D521,'Coding Standard'!L:L,0))</f>
        <v>Medication error description</v>
      </c>
      <c r="D521" s="23" t="s">
        <v>1333</v>
      </c>
      <c r="E521" s="20" t="e">
        <f t="shared" si="11"/>
        <v>#N/A</v>
      </c>
      <c r="F521" s="19"/>
      <c r="G521" s="19"/>
    </row>
    <row r="522" spans="1:7" x14ac:dyDescent="0.25">
      <c r="A522" t="e">
        <f>INDEX('Coding Standard'!F:F,MATCH(D522,'Coding Standard'!L:L,0))</f>
        <v>#N/A</v>
      </c>
      <c r="B522" s="19" t="e">
        <f>INDEX('Coding Standard'!H:H,MATCH(D522,'Coding Standard'!L:L,0))</f>
        <v>#N/A</v>
      </c>
      <c r="C522" t="e">
        <f>INDEX('Coding Standard'!J:J,MATCH(D522,'Coding Standard'!L:L,0))</f>
        <v>#N/A</v>
      </c>
      <c r="D522" s="23" t="s">
        <v>1334</v>
      </c>
      <c r="E522" s="20" t="e">
        <f t="shared" si="11"/>
        <v>#N/A</v>
      </c>
      <c r="F522" s="19"/>
      <c r="G522" s="19"/>
    </row>
    <row r="523" spans="1:7" x14ac:dyDescent="0.25">
      <c r="A523" t="e">
        <f>INDEX('Coding Standard'!F:F,MATCH(D523,'Coding Standard'!L:L,0))</f>
        <v>#N/A</v>
      </c>
      <c r="B523" s="19" t="e">
        <f>INDEX('Coding Standard'!H:H,MATCH(D523,'Coding Standard'!L:L,0))</f>
        <v>#N/A</v>
      </c>
      <c r="C523" t="e">
        <f>INDEX('Coding Standard'!J:J,MATCH(D523,'Coding Standard'!L:L,0))</f>
        <v>#N/A</v>
      </c>
      <c r="D523" s="23" t="s">
        <v>1335</v>
      </c>
      <c r="E523" s="20" t="e">
        <f t="shared" si="11"/>
        <v>#N/A</v>
      </c>
      <c r="F523" s="19"/>
      <c r="G523" s="19"/>
    </row>
    <row r="524" spans="1:7" x14ac:dyDescent="0.25">
      <c r="A524" t="e">
        <f>INDEX('Coding Standard'!F:F,MATCH(D524,'Coding Standard'!L:L,0))</f>
        <v>#N/A</v>
      </c>
      <c r="B524" s="19" t="e">
        <f>INDEX('Coding Standard'!H:H,MATCH(D524,'Coding Standard'!L:L,0))</f>
        <v>#N/A</v>
      </c>
      <c r="C524" t="e">
        <f>INDEX('Coding Standard'!J:J,MATCH(D524,'Coding Standard'!L:L,0))</f>
        <v>#N/A</v>
      </c>
      <c r="D524" s="23" t="s">
        <v>1336</v>
      </c>
      <c r="E524" s="20" t="e">
        <f t="shared" si="11"/>
        <v>#N/A</v>
      </c>
      <c r="F524" s="19"/>
      <c r="G524" s="19"/>
    </row>
    <row r="525" spans="1:7" x14ac:dyDescent="0.25">
      <c r="A525" t="str">
        <f>INDEX('Coding Standard'!F:F,MATCH(D525,'Coding Standard'!L:L,0))</f>
        <v>Outcome based codes</v>
      </c>
      <c r="B525" s="19" t="str">
        <f>INDEX('Coding Standard'!H:H,MATCH(D525,'Coding Standard'!L:L,0))</f>
        <v>Patient safety incident</v>
      </c>
      <c r="C525" t="str">
        <f>INDEX('Coding Standard'!J:J,MATCH(D525,'Coding Standard'!L:L,0))</f>
        <v>Medication error description</v>
      </c>
      <c r="D525" s="23" t="s">
        <v>1337</v>
      </c>
      <c r="E525" s="20" t="e">
        <f t="shared" si="11"/>
        <v>#N/A</v>
      </c>
      <c r="F525" s="19"/>
      <c r="G525" s="19"/>
    </row>
    <row r="526" spans="1:7" x14ac:dyDescent="0.25">
      <c r="A526" t="str">
        <f>INDEX('Coding Standard'!F:F,MATCH(D526,'Coding Standard'!L:L,0))</f>
        <v>Outcome based codes</v>
      </c>
      <c r="B526" s="19" t="str">
        <f>INDEX('Coding Standard'!H:H,MATCH(D526,'Coding Standard'!L:L,0))</f>
        <v>Patient safety incident</v>
      </c>
      <c r="C526" t="str">
        <f>INDEX('Coding Standard'!J:J,MATCH(D526,'Coding Standard'!L:L,0))</f>
        <v>Medication error description</v>
      </c>
      <c r="D526" s="23" t="s">
        <v>1338</v>
      </c>
      <c r="E526" s="20" t="e">
        <f t="shared" si="11"/>
        <v>#N/A</v>
      </c>
      <c r="F526" s="19"/>
      <c r="G526" s="19"/>
    </row>
    <row r="527" spans="1:7" x14ac:dyDescent="0.25">
      <c r="A527" t="e">
        <f>INDEX('Coding Standard'!F:F,MATCH(D527,'Coding Standard'!L:L,0))</f>
        <v>#N/A</v>
      </c>
      <c r="B527" s="19" t="e">
        <f>INDEX('Coding Standard'!H:H,MATCH(D527,'Coding Standard'!L:L,0))</f>
        <v>#N/A</v>
      </c>
      <c r="C527" t="e">
        <f>INDEX('Coding Standard'!J:J,MATCH(D527,'Coding Standard'!L:L,0))</f>
        <v>#N/A</v>
      </c>
      <c r="D527" s="23" t="s">
        <v>1339</v>
      </c>
      <c r="E527" s="20" t="e">
        <f t="shared" si="11"/>
        <v>#N/A</v>
      </c>
      <c r="F527" s="19"/>
      <c r="G527" s="19"/>
    </row>
    <row r="528" spans="1:7" x14ac:dyDescent="0.25">
      <c r="A528" t="str">
        <f>INDEX('Coding Standard'!F:F,MATCH(D528,'Coding Standard'!L:L,0))</f>
        <v>Outcome based codes</v>
      </c>
      <c r="B528" s="19" t="str">
        <f>INDEX('Coding Standard'!H:H,MATCH(D528,'Coding Standard'!L:L,0))</f>
        <v>Patient safety incident</v>
      </c>
      <c r="C528" t="str">
        <f>INDEX('Coding Standard'!J:J,MATCH(D528,'Coding Standard'!L:L,0))</f>
        <v>Medication error description</v>
      </c>
      <c r="D528" s="23" t="s">
        <v>1340</v>
      </c>
      <c r="E528" s="20" t="e">
        <f t="shared" si="11"/>
        <v>#N/A</v>
      </c>
      <c r="F528" s="19"/>
      <c r="G528" s="19"/>
    </row>
    <row r="529" spans="1:7" x14ac:dyDescent="0.25">
      <c r="A529" t="e">
        <f>INDEX('Coding Standard'!F:F,MATCH(D529,'Coding Standard'!L:L,0))</f>
        <v>#N/A</v>
      </c>
      <c r="B529" s="19" t="e">
        <f>INDEX('Coding Standard'!H:H,MATCH(D529,'Coding Standard'!L:L,0))</f>
        <v>#N/A</v>
      </c>
      <c r="C529" t="e">
        <f>INDEX('Coding Standard'!J:J,MATCH(D529,'Coding Standard'!L:L,0))</f>
        <v>#N/A</v>
      </c>
      <c r="D529" s="23" t="s">
        <v>1341</v>
      </c>
      <c r="E529" s="20" t="e">
        <f t="shared" si="11"/>
        <v>#N/A</v>
      </c>
      <c r="F529" s="19"/>
      <c r="G529" s="19"/>
    </row>
    <row r="530" spans="1:7" x14ac:dyDescent="0.25">
      <c r="A530" t="str">
        <f>INDEX('Coding Standard'!F:F,MATCH(D530,'Coding Standard'!L:L,0))</f>
        <v>Outcome based codes</v>
      </c>
      <c r="B530" s="19" t="str">
        <f>INDEX('Coding Standard'!H:H,MATCH(D530,'Coding Standard'!L:L,0))</f>
        <v>Patient safety incident</v>
      </c>
      <c r="C530" t="str">
        <f>INDEX('Coding Standard'!J:J,MATCH(D530,'Coding Standard'!L:L,0))</f>
        <v>Medication error description</v>
      </c>
      <c r="D530" s="23" t="s">
        <v>1342</v>
      </c>
      <c r="E530" s="20" t="e">
        <f t="shared" si="11"/>
        <v>#N/A</v>
      </c>
      <c r="F530" s="19"/>
      <c r="G530" s="19"/>
    </row>
    <row r="531" spans="1:7" x14ac:dyDescent="0.25">
      <c r="A531" t="str">
        <f>INDEX('Coding Standard'!F:F,MATCH(D531,'Coding Standard'!L:L,0))</f>
        <v>Outcome based codes</v>
      </c>
      <c r="B531" s="19" t="str">
        <f>INDEX('Coding Standard'!H:H,MATCH(D531,'Coding Standard'!L:L,0))</f>
        <v>Patient safety incident</v>
      </c>
      <c r="C531" t="str">
        <f>INDEX('Coding Standard'!J:J,MATCH(D531,'Coding Standard'!L:L,0))</f>
        <v>Medication error description</v>
      </c>
      <c r="D531" s="23" t="s">
        <v>1343</v>
      </c>
      <c r="E531" s="20" t="e">
        <f t="shared" si="11"/>
        <v>#N/A</v>
      </c>
      <c r="F531" s="19"/>
      <c r="G531" s="19"/>
    </row>
    <row r="532" spans="1:7" x14ac:dyDescent="0.25">
      <c r="A532" t="str">
        <f>INDEX('Coding Standard'!F:F,MATCH(D532,'Coding Standard'!L:L,0))</f>
        <v>Outcome based codes</v>
      </c>
      <c r="B532" s="19" t="str">
        <f>INDEX('Coding Standard'!H:H,MATCH(D532,'Coding Standard'!L:L,0))</f>
        <v>Patient safety incident</v>
      </c>
      <c r="C532" t="str">
        <f>INDEX('Coding Standard'!J:J,MATCH(D532,'Coding Standard'!L:L,0))</f>
        <v>Medication error description</v>
      </c>
      <c r="D532" s="23" t="s">
        <v>1344</v>
      </c>
      <c r="E532" s="20" t="e">
        <f t="shared" si="11"/>
        <v>#N/A</v>
      </c>
      <c r="F532" s="19"/>
      <c r="G532" s="19"/>
    </row>
    <row r="533" spans="1:7" x14ac:dyDescent="0.25">
      <c r="A533" t="str">
        <f>INDEX('Coding Standard'!F:F,MATCH(D533,'Coding Standard'!L:L,0))</f>
        <v>Outcome based codes</v>
      </c>
      <c r="B533" s="19" t="str">
        <f>INDEX('Coding Standard'!H:H,MATCH(D533,'Coding Standard'!L:L,0))</f>
        <v>Patient safety incident</v>
      </c>
      <c r="C533" t="str">
        <f>INDEX('Coding Standard'!J:J,MATCH(D533,'Coding Standard'!L:L,0))</f>
        <v>Medication error description</v>
      </c>
      <c r="D533" s="23" t="s">
        <v>1345</v>
      </c>
      <c r="E533" s="20" t="e">
        <f t="shared" si="11"/>
        <v>#N/A</v>
      </c>
      <c r="F533" s="19"/>
      <c r="G533" s="19"/>
    </row>
    <row r="534" spans="1:7" x14ac:dyDescent="0.25">
      <c r="A534" t="e">
        <f>INDEX('Coding Standard'!F:F,MATCH(D534,'Coding Standard'!L:L,0))</f>
        <v>#N/A</v>
      </c>
      <c r="B534" s="19" t="e">
        <f>INDEX('Coding Standard'!H:H,MATCH(D534,'Coding Standard'!L:L,0))</f>
        <v>#N/A</v>
      </c>
      <c r="C534" t="e">
        <f>INDEX('Coding Standard'!J:J,MATCH(D534,'Coding Standard'!L:L,0))</f>
        <v>#N/A</v>
      </c>
      <c r="D534" s="23" t="s">
        <v>1711</v>
      </c>
      <c r="E534" s="20" t="e">
        <f t="shared" si="11"/>
        <v>#N/A</v>
      </c>
      <c r="F534" s="19"/>
      <c r="G534" s="19"/>
    </row>
    <row r="535" spans="1:7" x14ac:dyDescent="0.25">
      <c r="A535" t="str">
        <f>INDEX('Coding Standard'!F:F,MATCH(D535,'Coding Standard'!L:L,0))</f>
        <v>Outcome based codes</v>
      </c>
      <c r="B535" s="19" t="str">
        <f>INDEX('Coding Standard'!H:H,MATCH(D535,'Coding Standard'!L:L,0))</f>
        <v>Patient safety incident</v>
      </c>
      <c r="C535" t="str">
        <f>INDEX('Coding Standard'!J:J,MATCH(D535,'Coding Standard'!L:L,0))</f>
        <v>Medication error description</v>
      </c>
      <c r="D535" s="23" t="s">
        <v>1346</v>
      </c>
      <c r="E535" s="20" t="e">
        <f t="shared" si="11"/>
        <v>#N/A</v>
      </c>
      <c r="F535" s="19"/>
      <c r="G535" s="19"/>
    </row>
    <row r="536" spans="1:7" x14ac:dyDescent="0.25">
      <c r="A536" t="str">
        <f>INDEX('Coding Standard'!F:F,MATCH(D536,'Coding Standard'!L:L,0))</f>
        <v>Outcome based codes</v>
      </c>
      <c r="B536" s="19" t="str">
        <f>INDEX('Coding Standard'!H:H,MATCH(D536,'Coding Standard'!L:L,0))</f>
        <v>Patient safety incident</v>
      </c>
      <c r="C536" t="str">
        <f>INDEX('Coding Standard'!J:J,MATCH(D536,'Coding Standard'!L:L,0))</f>
        <v>Medication error description</v>
      </c>
      <c r="D536" s="23" t="s">
        <v>1347</v>
      </c>
      <c r="E536" s="20" t="e">
        <f t="shared" si="11"/>
        <v>#N/A</v>
      </c>
      <c r="F536" s="19"/>
      <c r="G536" s="19"/>
    </row>
    <row r="537" spans="1:7" x14ac:dyDescent="0.25">
      <c r="A537" t="e">
        <f>INDEX('Coding Standard'!F:F,MATCH(D537,'Coding Standard'!L:L,0))</f>
        <v>#N/A</v>
      </c>
      <c r="B537" s="19" t="e">
        <f>INDEX('Coding Standard'!H:H,MATCH(D537,'Coding Standard'!L:L,0))</f>
        <v>#N/A</v>
      </c>
      <c r="C537" t="e">
        <f>INDEX('Coding Standard'!J:J,MATCH(D537,'Coding Standard'!L:L,0))</f>
        <v>#N/A</v>
      </c>
      <c r="D537" s="23" t="s">
        <v>1712</v>
      </c>
      <c r="E537" s="20" t="e">
        <f t="shared" si="11"/>
        <v>#N/A</v>
      </c>
      <c r="F537" s="19"/>
      <c r="G537" s="19"/>
    </row>
    <row r="538" spans="1:7" x14ac:dyDescent="0.25">
      <c r="A538" t="e">
        <f>INDEX('Coding Standard'!F:F,MATCH(D538,'Coding Standard'!L:L,0))</f>
        <v>#N/A</v>
      </c>
      <c r="B538" s="19" t="e">
        <f>INDEX('Coding Standard'!H:H,MATCH(D538,'Coding Standard'!L:L,0))</f>
        <v>#N/A</v>
      </c>
      <c r="C538" t="e">
        <f>INDEX('Coding Standard'!J:J,MATCH(D538,'Coding Standard'!L:L,0))</f>
        <v>#N/A</v>
      </c>
      <c r="D538" s="23" t="s">
        <v>746</v>
      </c>
      <c r="E538" s="20" t="e">
        <f t="shared" si="11"/>
        <v>#N/A</v>
      </c>
      <c r="F538" s="19"/>
      <c r="G538" s="19"/>
    </row>
    <row r="539" spans="1:7" x14ac:dyDescent="0.25">
      <c r="A539" t="e">
        <f>INDEX('Coding Standard'!F:F,MATCH(D539,'Coding Standard'!L:L,0))</f>
        <v>#N/A</v>
      </c>
      <c r="B539" s="19" t="e">
        <f>INDEX('Coding Standard'!H:H,MATCH(D539,'Coding Standard'!L:L,0))</f>
        <v>#N/A</v>
      </c>
      <c r="C539" t="e">
        <f>INDEX('Coding Standard'!J:J,MATCH(D539,'Coding Standard'!L:L,0))</f>
        <v>#N/A</v>
      </c>
      <c r="D539" s="23" t="s">
        <v>51</v>
      </c>
      <c r="E539" s="20" t="e">
        <f t="shared" si="11"/>
        <v>#N/A</v>
      </c>
      <c r="F539" s="19"/>
      <c r="G539" s="19"/>
    </row>
    <row r="540" spans="1:7" x14ac:dyDescent="0.25">
      <c r="A540" t="e">
        <f>INDEX('Coding Standard'!F:F,MATCH(D540,'Coding Standard'!L:L,0))</f>
        <v>#N/A</v>
      </c>
      <c r="B540" s="19" t="e">
        <f>INDEX('Coding Standard'!H:H,MATCH(D540,'Coding Standard'!L:L,0))</f>
        <v>#N/A</v>
      </c>
      <c r="C540" t="e">
        <f>INDEX('Coding Standard'!J:J,MATCH(D540,'Coding Standard'!L:L,0))</f>
        <v>#N/A</v>
      </c>
      <c r="D540" s="23" t="s">
        <v>52</v>
      </c>
      <c r="E540" s="20" t="e">
        <f t="shared" si="11"/>
        <v>#N/A</v>
      </c>
      <c r="F540" s="19"/>
      <c r="G540" s="19"/>
    </row>
    <row r="541" spans="1:7" x14ac:dyDescent="0.25">
      <c r="A541" t="e">
        <f>INDEX('Coding Standard'!F:F,MATCH(D541,'Coding Standard'!L:L,0))</f>
        <v>#N/A</v>
      </c>
      <c r="B541" s="19" t="e">
        <f>INDEX('Coding Standard'!H:H,MATCH(D541,'Coding Standard'!L:L,0))</f>
        <v>#N/A</v>
      </c>
      <c r="C541" t="e">
        <f>INDEX('Coding Standard'!J:J,MATCH(D541,'Coding Standard'!L:L,0))</f>
        <v>#N/A</v>
      </c>
      <c r="D541" s="23" t="s">
        <v>53</v>
      </c>
      <c r="E541" s="20" t="e">
        <f t="shared" si="11"/>
        <v>#N/A</v>
      </c>
      <c r="F541" s="23"/>
      <c r="G541" s="19"/>
    </row>
    <row r="542" spans="1:7" x14ac:dyDescent="0.25">
      <c r="A542" t="e">
        <f>INDEX('Coding Standard'!F:F,MATCH(D542,'Coding Standard'!L:L,0))</f>
        <v>#N/A</v>
      </c>
      <c r="B542" s="19" t="e">
        <f>INDEX('Coding Standard'!H:H,MATCH(D542,'Coding Standard'!L:L,0))</f>
        <v>#N/A</v>
      </c>
      <c r="C542" t="e">
        <f>INDEX('Coding Standard'!J:J,MATCH(D542,'Coding Standard'!L:L,0))</f>
        <v>#N/A</v>
      </c>
      <c r="D542" s="23" t="s">
        <v>54</v>
      </c>
      <c r="E542" s="20" t="e">
        <f t="shared" si="11"/>
        <v>#N/A</v>
      </c>
      <c r="F542" s="23"/>
      <c r="G542" s="19"/>
    </row>
    <row r="543" spans="1:7" x14ac:dyDescent="0.25">
      <c r="A543" t="e">
        <f>INDEX('Coding Standard'!F:F,MATCH(D543,'Coding Standard'!L:L,0))</f>
        <v>#N/A</v>
      </c>
      <c r="B543" s="19" t="e">
        <f>INDEX('Coding Standard'!H:H,MATCH(D543,'Coding Standard'!L:L,0))</f>
        <v>#N/A</v>
      </c>
      <c r="C543" t="e">
        <f>INDEX('Coding Standard'!J:J,MATCH(D543,'Coding Standard'!L:L,0))</f>
        <v>#N/A</v>
      </c>
      <c r="D543" s="23" t="s">
        <v>55</v>
      </c>
      <c r="E543" s="20" t="e">
        <f t="shared" si="11"/>
        <v>#N/A</v>
      </c>
      <c r="F543" s="19"/>
      <c r="G543" s="19"/>
    </row>
    <row r="544" spans="1:7" x14ac:dyDescent="0.25">
      <c r="A544" t="e">
        <f>INDEX('Coding Standard'!F:F,MATCH(D544,'Coding Standard'!L:L,0))</f>
        <v>#N/A</v>
      </c>
      <c r="B544" s="19" t="e">
        <f>INDEX('Coding Standard'!H:H,MATCH(D544,'Coding Standard'!L:L,0))</f>
        <v>#N/A</v>
      </c>
      <c r="C544" t="e">
        <f>INDEX('Coding Standard'!J:J,MATCH(D544,'Coding Standard'!L:L,0))</f>
        <v>#N/A</v>
      </c>
      <c r="D544" s="23" t="s">
        <v>56</v>
      </c>
      <c r="E544" s="20" t="e">
        <f t="shared" si="11"/>
        <v>#N/A</v>
      </c>
      <c r="F544" s="19"/>
      <c r="G544" s="19"/>
    </row>
    <row r="545" spans="1:7" x14ac:dyDescent="0.25">
      <c r="A545" t="e">
        <f>INDEX('Coding Standard'!F:F,MATCH(D545,'Coding Standard'!L:L,0))</f>
        <v>#N/A</v>
      </c>
      <c r="B545" s="19" t="e">
        <f>INDEX('Coding Standard'!H:H,MATCH(D545,'Coding Standard'!L:L,0))</f>
        <v>#N/A</v>
      </c>
      <c r="C545" t="e">
        <f>INDEX('Coding Standard'!J:J,MATCH(D545,'Coding Standard'!L:L,0))</f>
        <v>#N/A</v>
      </c>
      <c r="D545" s="23" t="s">
        <v>57</v>
      </c>
      <c r="E545" s="20" t="e">
        <f t="shared" si="11"/>
        <v>#N/A</v>
      </c>
      <c r="F545" s="19"/>
      <c r="G545" s="19"/>
    </row>
    <row r="546" spans="1:7" x14ac:dyDescent="0.25">
      <c r="A546" t="e">
        <f>INDEX('Coding Standard'!F:F,MATCH(D546,'Coding Standard'!L:L,0))</f>
        <v>#N/A</v>
      </c>
      <c r="B546" s="19" t="e">
        <f>INDEX('Coding Standard'!H:H,MATCH(D546,'Coding Standard'!L:L,0))</f>
        <v>#N/A</v>
      </c>
      <c r="C546" t="e">
        <f>INDEX('Coding Standard'!J:J,MATCH(D546,'Coding Standard'!L:L,0))</f>
        <v>#N/A</v>
      </c>
      <c r="D546" s="23" t="s">
        <v>58</v>
      </c>
      <c r="E546" s="20" t="e">
        <f t="shared" si="11"/>
        <v>#N/A</v>
      </c>
      <c r="F546" s="19"/>
      <c r="G546" s="19"/>
    </row>
    <row r="547" spans="1:7" x14ac:dyDescent="0.25">
      <c r="A547" t="e">
        <f>INDEX('Coding Standard'!F:F,MATCH(D547,'Coding Standard'!L:L,0))</f>
        <v>#N/A</v>
      </c>
      <c r="B547" s="19" t="e">
        <f>INDEX('Coding Standard'!H:H,MATCH(D547,'Coding Standard'!L:L,0))</f>
        <v>#N/A</v>
      </c>
      <c r="C547" t="e">
        <f>INDEX('Coding Standard'!J:J,MATCH(D547,'Coding Standard'!L:L,0))</f>
        <v>#N/A</v>
      </c>
      <c r="D547" s="23" t="s">
        <v>59</v>
      </c>
      <c r="E547" s="20" t="e">
        <f t="shared" si="11"/>
        <v>#N/A</v>
      </c>
      <c r="F547" s="19"/>
      <c r="G547" s="19"/>
    </row>
    <row r="548" spans="1:7" x14ac:dyDescent="0.25">
      <c r="A548" t="e">
        <f>INDEX('Coding Standard'!F:F,MATCH(D548,'Coding Standard'!L:L,0))</f>
        <v>#N/A</v>
      </c>
      <c r="B548" s="19" t="e">
        <f>INDEX('Coding Standard'!H:H,MATCH(D548,'Coding Standard'!L:L,0))</f>
        <v>#N/A</v>
      </c>
      <c r="C548" t="e">
        <f>INDEX('Coding Standard'!J:J,MATCH(D548,'Coding Standard'!L:L,0))</f>
        <v>#N/A</v>
      </c>
      <c r="D548" s="23" t="s">
        <v>1353</v>
      </c>
      <c r="E548" s="20" t="e">
        <f t="shared" si="11"/>
        <v>#N/A</v>
      </c>
      <c r="F548" s="19"/>
      <c r="G548" s="19"/>
    </row>
    <row r="549" spans="1:7" x14ac:dyDescent="0.25">
      <c r="A549" t="e">
        <f>INDEX('Coding Standard'!F:F,MATCH(D549,'Coding Standard'!L:L,0))</f>
        <v>#N/A</v>
      </c>
      <c r="B549" s="19" t="e">
        <f>INDEX('Coding Standard'!H:H,MATCH(D549,'Coding Standard'!L:L,0))</f>
        <v>#N/A</v>
      </c>
      <c r="C549" t="e">
        <f>INDEX('Coding Standard'!J:J,MATCH(D549,'Coding Standard'!L:L,0))</f>
        <v>#N/A</v>
      </c>
      <c r="D549" s="23" t="s">
        <v>1354</v>
      </c>
      <c r="E549" s="20" t="e">
        <f t="shared" si="11"/>
        <v>#N/A</v>
      </c>
      <c r="F549" s="19"/>
      <c r="G549" s="19"/>
    </row>
    <row r="550" spans="1:7" x14ac:dyDescent="0.25">
      <c r="A550" t="e">
        <f>INDEX('Coding Standard'!F:F,MATCH(D550,'Coding Standard'!L:L,0))</f>
        <v>#N/A</v>
      </c>
      <c r="B550" s="19" t="e">
        <f>INDEX('Coding Standard'!H:H,MATCH(D550,'Coding Standard'!L:L,0))</f>
        <v>#N/A</v>
      </c>
      <c r="C550" t="e">
        <f>INDEX('Coding Standard'!J:J,MATCH(D550,'Coding Standard'!L:L,0))</f>
        <v>#N/A</v>
      </c>
      <c r="D550" s="23" t="s">
        <v>1355</v>
      </c>
      <c r="E550" s="20" t="e">
        <f t="shared" si="11"/>
        <v>#N/A</v>
      </c>
      <c r="F550" s="19"/>
      <c r="G550" s="19"/>
    </row>
    <row r="551" spans="1:7" x14ac:dyDescent="0.25">
      <c r="A551" t="e">
        <f>INDEX('Coding Standard'!F:F,MATCH(D551,'Coding Standard'!L:L,0))</f>
        <v>#N/A</v>
      </c>
      <c r="B551" s="19" t="e">
        <f>INDEX('Coding Standard'!H:H,MATCH(D551,'Coding Standard'!L:L,0))</f>
        <v>#N/A</v>
      </c>
      <c r="C551" t="e">
        <f>INDEX('Coding Standard'!J:J,MATCH(D551,'Coding Standard'!L:L,0))</f>
        <v>#N/A</v>
      </c>
      <c r="D551" s="23" t="s">
        <v>1356</v>
      </c>
      <c r="E551" s="20" t="e">
        <f t="shared" si="11"/>
        <v>#N/A</v>
      </c>
      <c r="F551" s="19"/>
      <c r="G551" s="19"/>
    </row>
    <row r="552" spans="1:7" x14ac:dyDescent="0.25">
      <c r="A552" t="str">
        <f>INDEX('Coding Standard'!F:F,MATCH(D552,'Coding Standard'!L:L,0))</f>
        <v>Outcome based codes</v>
      </c>
      <c r="B552" s="19" t="str">
        <f>INDEX('Coding Standard'!H:H,MATCH(D552,'Coding Standard'!L:L,0))</f>
        <v>Faulty medicinal product or medical device</v>
      </c>
      <c r="C552" t="str">
        <f>INDEX('Coding Standard'!J:J,MATCH(D552,'Coding Standard'!L:L,0))</f>
        <v>Fault severity</v>
      </c>
      <c r="D552" s="23" t="s">
        <v>1716</v>
      </c>
      <c r="E552" s="20" t="e">
        <f t="shared" si="11"/>
        <v>#N/A</v>
      </c>
      <c r="F552" s="19"/>
      <c r="G552" s="19"/>
    </row>
    <row r="553" spans="1:7" x14ac:dyDescent="0.25">
      <c r="A553" t="str">
        <f>INDEX('Coding Standard'!F:F,MATCH(D553,'Coding Standard'!L:L,0))</f>
        <v>Outcome based codes</v>
      </c>
      <c r="B553" s="19" t="str">
        <f>INDEX('Coding Standard'!H:H,MATCH(D553,'Coding Standard'!L:L,0))</f>
        <v>Faulty medicinal product or medical device</v>
      </c>
      <c r="C553" t="str">
        <f>INDEX('Coding Standard'!J:J,MATCH(D553,'Coding Standard'!L:L,0))</f>
        <v>Fault severity</v>
      </c>
      <c r="D553" s="23" t="s">
        <v>1717</v>
      </c>
      <c r="E553" s="20" t="e">
        <f t="shared" si="11"/>
        <v>#N/A</v>
      </c>
      <c r="F553" s="19"/>
      <c r="G553" s="19"/>
    </row>
    <row r="554" spans="1:7" x14ac:dyDescent="0.25">
      <c r="A554" t="str">
        <f>INDEX('Coding Standard'!F:F,MATCH(D554,'Coding Standard'!L:L,0))</f>
        <v>Outcome based codes</v>
      </c>
      <c r="B554" s="19" t="str">
        <f>INDEX('Coding Standard'!H:H,MATCH(D554,'Coding Standard'!L:L,0))</f>
        <v>Faulty medicinal product or medical device</v>
      </c>
      <c r="C554" t="str">
        <f>INDEX('Coding Standard'!J:J,MATCH(D554,'Coding Standard'!L:L,0))</f>
        <v>Fault severity</v>
      </c>
      <c r="D554" s="23" t="s">
        <v>1718</v>
      </c>
      <c r="E554" s="20" t="e">
        <f t="shared" si="11"/>
        <v>#N/A</v>
      </c>
      <c r="F554" s="19"/>
      <c r="G554" s="19"/>
    </row>
    <row r="555" spans="1:7" x14ac:dyDescent="0.25">
      <c r="A555" t="e">
        <f>INDEX('Coding Standard'!F:F,MATCH(D555,'Coding Standard'!L:L,0))</f>
        <v>#N/A</v>
      </c>
      <c r="B555" s="19" t="e">
        <f>INDEX('Coding Standard'!H:H,MATCH(D555,'Coding Standard'!L:L,0))</f>
        <v>#N/A</v>
      </c>
      <c r="C555" t="e">
        <f>INDEX('Coding Standard'!J:J,MATCH(D555,'Coding Standard'!L:L,0))</f>
        <v>#N/A</v>
      </c>
      <c r="D555" s="23" t="s">
        <v>538</v>
      </c>
      <c r="E555" s="20" t="e">
        <f t="shared" si="11"/>
        <v>#N/A</v>
      </c>
      <c r="F555" s="19"/>
      <c r="G555" s="19"/>
    </row>
    <row r="556" spans="1:7" x14ac:dyDescent="0.25">
      <c r="A556" t="e">
        <f>INDEX('Coding Standard'!F:F,MATCH(D556,'Coding Standard'!L:L,0))</f>
        <v>#N/A</v>
      </c>
      <c r="B556" s="19" t="e">
        <f>INDEX('Coding Standard'!H:H,MATCH(D556,'Coding Standard'!L:L,0))</f>
        <v>#N/A</v>
      </c>
      <c r="C556" t="e">
        <f>INDEX('Coding Standard'!J:J,MATCH(D556,'Coding Standard'!L:L,0))</f>
        <v>#N/A</v>
      </c>
      <c r="D556" s="23" t="s">
        <v>241</v>
      </c>
      <c r="E556" s="20" t="e">
        <f t="shared" si="11"/>
        <v>#N/A</v>
      </c>
      <c r="F556" s="19"/>
      <c r="G556" s="19"/>
    </row>
    <row r="557" spans="1:7" x14ac:dyDescent="0.25">
      <c r="A557" t="e">
        <f>INDEX('Coding Standard'!F:F,MATCH(D557,'Coding Standard'!L:L,0))</f>
        <v>#N/A</v>
      </c>
      <c r="B557" s="19" t="e">
        <f>INDEX('Coding Standard'!H:H,MATCH(D557,'Coding Standard'!L:L,0))</f>
        <v>#N/A</v>
      </c>
      <c r="C557" t="e">
        <f>INDEX('Coding Standard'!J:J,MATCH(D557,'Coding Standard'!L:L,0))</f>
        <v>#N/A</v>
      </c>
      <c r="D557" s="23" t="s">
        <v>1369</v>
      </c>
      <c r="E557" s="20" t="e">
        <f t="shared" si="11"/>
        <v>#N/A</v>
      </c>
      <c r="F557" s="19"/>
      <c r="G557" s="19"/>
    </row>
    <row r="558" spans="1:7" x14ac:dyDescent="0.25">
      <c r="A558" t="e">
        <f>INDEX('Coding Standard'!F:F,MATCH(D558,'Coding Standard'!L:L,0))</f>
        <v>#N/A</v>
      </c>
      <c r="B558" s="19" t="e">
        <f>INDEX('Coding Standard'!H:H,MATCH(D558,'Coding Standard'!L:L,0))</f>
        <v>#N/A</v>
      </c>
      <c r="C558" t="e">
        <f>INDEX('Coding Standard'!J:J,MATCH(D558,'Coding Standard'!L:L,0))</f>
        <v>#N/A</v>
      </c>
      <c r="D558" s="23" t="s">
        <v>1719</v>
      </c>
      <c r="E558" s="20" t="e">
        <f t="shared" si="11"/>
        <v>#N/A</v>
      </c>
      <c r="F558" s="19"/>
      <c r="G558" s="19"/>
    </row>
    <row r="559" spans="1:7" x14ac:dyDescent="0.25">
      <c r="A559" t="e">
        <f>INDEX('Coding Standard'!F:F,MATCH(D559,'Coding Standard'!L:L,0))</f>
        <v>#N/A</v>
      </c>
      <c r="B559" s="19" t="e">
        <f>INDEX('Coding Standard'!H:H,MATCH(D559,'Coding Standard'!L:L,0))</f>
        <v>#N/A</v>
      </c>
      <c r="C559" t="e">
        <f>INDEX('Coding Standard'!J:J,MATCH(D559,'Coding Standard'!L:L,0))</f>
        <v>#N/A</v>
      </c>
      <c r="D559" s="23" t="s">
        <v>61</v>
      </c>
      <c r="E559" s="20" t="e">
        <f t="shared" si="11"/>
        <v>#N/A</v>
      </c>
      <c r="F559" s="19"/>
      <c r="G559" s="19"/>
    </row>
    <row r="560" spans="1:7" x14ac:dyDescent="0.25">
      <c r="A560" t="e">
        <f>INDEX('Coding Standard'!F:F,MATCH(D560,'Coding Standard'!L:L,0))</f>
        <v>#N/A</v>
      </c>
      <c r="B560" s="19" t="e">
        <f>INDEX('Coding Standard'!H:H,MATCH(D560,'Coding Standard'!L:L,0))</f>
        <v>#N/A</v>
      </c>
      <c r="C560" t="e">
        <f>INDEX('Coding Standard'!J:J,MATCH(D560,'Coding Standard'!L:L,0))</f>
        <v>#N/A</v>
      </c>
      <c r="D560" s="23" t="s">
        <v>2152</v>
      </c>
      <c r="E560" s="20" t="e">
        <f t="shared" si="11"/>
        <v>#N/A</v>
      </c>
      <c r="F560" s="19"/>
      <c r="G560" s="19"/>
    </row>
    <row r="561" spans="1:7" x14ac:dyDescent="0.25">
      <c r="A561" t="e">
        <f>INDEX('Coding Standard'!F:F,MATCH(D561,'Coding Standard'!L:L,0))</f>
        <v>#N/A</v>
      </c>
      <c r="B561" s="19" t="e">
        <f>INDEX('Coding Standard'!H:H,MATCH(D561,'Coding Standard'!L:L,0))</f>
        <v>#N/A</v>
      </c>
      <c r="C561" t="e">
        <f>INDEX('Coding Standard'!J:J,MATCH(D561,'Coding Standard'!L:L,0))</f>
        <v>#N/A</v>
      </c>
      <c r="D561" s="23" t="s">
        <v>63</v>
      </c>
      <c r="E561" s="20" t="e">
        <f t="shared" si="11"/>
        <v>#N/A</v>
      </c>
      <c r="F561" s="19"/>
      <c r="G561" s="19"/>
    </row>
    <row r="562" spans="1:7" x14ac:dyDescent="0.25">
      <c r="A562" t="e">
        <f>INDEX('Coding Standard'!F:F,MATCH(D562,'Coding Standard'!L:L,0))</f>
        <v>#N/A</v>
      </c>
      <c r="B562" s="19" t="e">
        <f>INDEX('Coding Standard'!H:H,MATCH(D562,'Coding Standard'!L:L,0))</f>
        <v>#N/A</v>
      </c>
      <c r="C562" t="e">
        <f>INDEX('Coding Standard'!J:J,MATCH(D562,'Coding Standard'!L:L,0))</f>
        <v>#N/A</v>
      </c>
      <c r="D562" s="23" t="s">
        <v>64</v>
      </c>
      <c r="E562" s="20" t="e">
        <f t="shared" si="11"/>
        <v>#N/A</v>
      </c>
      <c r="F562" s="19"/>
      <c r="G562" s="19"/>
    </row>
    <row r="563" spans="1:7" x14ac:dyDescent="0.25">
      <c r="A563" t="e">
        <f>INDEX('Coding Standard'!F:F,MATCH(D563,'Coding Standard'!L:L,0))</f>
        <v>#N/A</v>
      </c>
      <c r="B563" s="19" t="e">
        <f>INDEX('Coding Standard'!H:H,MATCH(D563,'Coding Standard'!L:L,0))</f>
        <v>#N/A</v>
      </c>
      <c r="C563" t="e">
        <f>INDEX('Coding Standard'!J:J,MATCH(D563,'Coding Standard'!L:L,0))</f>
        <v>#N/A</v>
      </c>
      <c r="D563" s="23" t="s">
        <v>65</v>
      </c>
      <c r="E563" s="20" t="e">
        <f t="shared" si="11"/>
        <v>#N/A</v>
      </c>
      <c r="F563" s="19"/>
      <c r="G563" s="19"/>
    </row>
    <row r="564" spans="1:7" x14ac:dyDescent="0.25">
      <c r="A564" t="e">
        <f>INDEX('Coding Standard'!F:F,MATCH(D564,'Coding Standard'!L:L,0))</f>
        <v>#N/A</v>
      </c>
      <c r="B564" s="19" t="e">
        <f>INDEX('Coding Standard'!H:H,MATCH(D564,'Coding Standard'!L:L,0))</f>
        <v>#N/A</v>
      </c>
      <c r="C564" t="e">
        <f>INDEX('Coding Standard'!J:J,MATCH(D564,'Coding Standard'!L:L,0))</f>
        <v>#N/A</v>
      </c>
      <c r="D564" s="23" t="s">
        <v>68</v>
      </c>
      <c r="E564" s="20" t="e">
        <f t="shared" si="11"/>
        <v>#N/A</v>
      </c>
      <c r="F564" s="19"/>
      <c r="G564" s="19"/>
    </row>
    <row r="565" spans="1:7" x14ac:dyDescent="0.25">
      <c r="A565" t="e">
        <f>INDEX('Coding Standard'!F:F,MATCH(D565,'Coding Standard'!L:L,0))</f>
        <v>#N/A</v>
      </c>
      <c r="B565" s="19" t="e">
        <f>INDEX('Coding Standard'!H:H,MATCH(D565,'Coding Standard'!L:L,0))</f>
        <v>#N/A</v>
      </c>
      <c r="C565" t="e">
        <f>INDEX('Coding Standard'!J:J,MATCH(D565,'Coding Standard'!L:L,0))</f>
        <v>#N/A</v>
      </c>
      <c r="D565" s="23" t="s">
        <v>1720</v>
      </c>
      <c r="E565" s="20" t="e">
        <f t="shared" si="11"/>
        <v>#N/A</v>
      </c>
      <c r="F565" s="19"/>
      <c r="G565" s="19"/>
    </row>
    <row r="566" spans="1:7" x14ac:dyDescent="0.25">
      <c r="A566" t="e">
        <f>INDEX('Coding Standard'!F:F,MATCH(D566,'Coding Standard'!L:L,0))</f>
        <v>#N/A</v>
      </c>
      <c r="B566" s="19" t="e">
        <f>INDEX('Coding Standard'!H:H,MATCH(D566,'Coding Standard'!L:L,0))</f>
        <v>#N/A</v>
      </c>
      <c r="C566" t="e">
        <f>INDEX('Coding Standard'!J:J,MATCH(D566,'Coding Standard'!L:L,0))</f>
        <v>#N/A</v>
      </c>
      <c r="D566" s="23" t="s">
        <v>69</v>
      </c>
      <c r="E566" s="20" t="e">
        <f t="shared" si="11"/>
        <v>#N/A</v>
      </c>
      <c r="F566" s="19"/>
      <c r="G566" s="19"/>
    </row>
    <row r="567" spans="1:7" x14ac:dyDescent="0.25">
      <c r="A567" t="e">
        <f>INDEX('Coding Standard'!F:F,MATCH(D567,'Coding Standard'!L:L,0))</f>
        <v>#N/A</v>
      </c>
      <c r="B567" s="19" t="e">
        <f>INDEX('Coding Standard'!H:H,MATCH(D567,'Coding Standard'!L:L,0))</f>
        <v>#N/A</v>
      </c>
      <c r="C567" t="e">
        <f>INDEX('Coding Standard'!J:J,MATCH(D567,'Coding Standard'!L:L,0))</f>
        <v>#N/A</v>
      </c>
      <c r="D567" s="23" t="s">
        <v>70</v>
      </c>
      <c r="E567" s="20" t="e">
        <f t="shared" si="11"/>
        <v>#N/A</v>
      </c>
      <c r="F567" s="19"/>
      <c r="G567" s="19"/>
    </row>
    <row r="568" spans="1:7" x14ac:dyDescent="0.25">
      <c r="A568" t="e">
        <f>INDEX('Coding Standard'!F:F,MATCH(D568,'Coding Standard'!L:L,0))</f>
        <v>#N/A</v>
      </c>
      <c r="B568" s="19" t="e">
        <f>INDEX('Coding Standard'!H:H,MATCH(D568,'Coding Standard'!L:L,0))</f>
        <v>#N/A</v>
      </c>
      <c r="C568" t="e">
        <f>INDEX('Coding Standard'!J:J,MATCH(D568,'Coding Standard'!L:L,0))</f>
        <v>#N/A</v>
      </c>
      <c r="D568" s="23" t="s">
        <v>71</v>
      </c>
      <c r="E568" s="20" t="e">
        <f t="shared" si="11"/>
        <v>#N/A</v>
      </c>
      <c r="F568" s="19"/>
      <c r="G568" s="19"/>
    </row>
    <row r="569" spans="1:7" x14ac:dyDescent="0.25">
      <c r="A569" t="e">
        <f>INDEX('Coding Standard'!F:F,MATCH(D569,'Coding Standard'!L:L,0))</f>
        <v>#N/A</v>
      </c>
      <c r="B569" s="19" t="e">
        <f>INDEX('Coding Standard'!H:H,MATCH(D569,'Coding Standard'!L:L,0))</f>
        <v>#N/A</v>
      </c>
      <c r="C569" t="e">
        <f>INDEX('Coding Standard'!J:J,MATCH(D569,'Coding Standard'!L:L,0))</f>
        <v>#N/A</v>
      </c>
      <c r="D569" s="23" t="s">
        <v>72</v>
      </c>
      <c r="E569" s="20" t="e">
        <f t="shared" si="11"/>
        <v>#N/A</v>
      </c>
      <c r="F569" s="19"/>
      <c r="G569" s="19"/>
    </row>
    <row r="570" spans="1:7" x14ac:dyDescent="0.25">
      <c r="A570" t="str">
        <f>INDEX('Coding Standard'!F:F,MATCH(D570,'Coding Standard'!L:L,0))</f>
        <v>Outcome based codes</v>
      </c>
      <c r="B570" s="31" t="str">
        <f>INDEX('Coding Standard'!H:H,MATCH(D570,'Coding Standard'!L:L,0))</f>
        <v>Information governance incident</v>
      </c>
      <c r="C570" t="str">
        <f>INDEX('Coding Standard'!J:J,MATCH(D570,'Coding Standard'!L:L,0))</f>
        <v>Ig toolkit severity level (HSCIC)</v>
      </c>
      <c r="D570" s="23" t="s">
        <v>2153</v>
      </c>
      <c r="E570" s="20" t="e">
        <f t="shared" si="11"/>
        <v>#N/A</v>
      </c>
      <c r="F570" s="19"/>
      <c r="G570" s="19"/>
    </row>
    <row r="571" spans="1:7" x14ac:dyDescent="0.25">
      <c r="A571" t="str">
        <f>INDEX('Coding Standard'!F:F,MATCH(D571,'Coding Standard'!L:L,0))</f>
        <v>Outcome based codes</v>
      </c>
      <c r="B571" s="19" t="str">
        <f>INDEX('Coding Standard'!H:H,MATCH(D571,'Coding Standard'!L:L,0))</f>
        <v>Information governance incident</v>
      </c>
      <c r="C571" t="str">
        <f>INDEX('Coding Standard'!J:J,MATCH(D571,'Coding Standard'!L:L,0))</f>
        <v>Ig toolkit severity level (HSCIC)</v>
      </c>
      <c r="D571" s="23" t="s">
        <v>1527</v>
      </c>
      <c r="E571" s="20" t="e">
        <f t="shared" si="11"/>
        <v>#N/A</v>
      </c>
      <c r="F571" s="19"/>
      <c r="G571" s="19"/>
    </row>
    <row r="572" spans="1:7" x14ac:dyDescent="0.25">
      <c r="A572" t="str">
        <f>INDEX('Coding Standard'!F:F,MATCH(D572,'Coding Standard'!L:L,0))</f>
        <v>Outcome based codes</v>
      </c>
      <c r="B572" s="19" t="str">
        <f>INDEX('Coding Standard'!H:H,MATCH(D572,'Coding Standard'!L:L,0))</f>
        <v>Information governance incident</v>
      </c>
      <c r="C572" t="str">
        <f>INDEX('Coding Standard'!J:J,MATCH(D572,'Coding Standard'!L:L,0))</f>
        <v>Ig toolkit severity level (HSCIC)</v>
      </c>
      <c r="D572" s="23" t="s">
        <v>1528</v>
      </c>
      <c r="E572" s="20" t="e">
        <f t="shared" si="11"/>
        <v>#N/A</v>
      </c>
      <c r="F572" s="19"/>
      <c r="G572" s="19"/>
    </row>
    <row r="573" spans="1:7" x14ac:dyDescent="0.25">
      <c r="A573" t="str">
        <f>INDEX('Coding Standard'!F:F,MATCH(D573,'Coding Standard'!L:L,0))</f>
        <v>Outcome based codes</v>
      </c>
      <c r="B573" s="19" t="str">
        <f>INDEX('Coding Standard'!H:H,MATCH(D573,'Coding Standard'!L:L,0))</f>
        <v>Information governance incident</v>
      </c>
      <c r="C573" t="str">
        <f>INDEX('Coding Standard'!J:J,MATCH(D573,'Coding Standard'!L:L,0))</f>
        <v>Breach type (HSCIC)</v>
      </c>
      <c r="D573" s="20" t="s">
        <v>1376</v>
      </c>
      <c r="E573" s="20">
        <f t="shared" si="11"/>
        <v>1</v>
      </c>
      <c r="F573" s="19"/>
      <c r="G573" s="19"/>
    </row>
    <row r="574" spans="1:7" x14ac:dyDescent="0.25">
      <c r="A574" t="str">
        <f>INDEX('Coding Standard'!F:F,MATCH(D574,'Coding Standard'!L:L,0))</f>
        <v>Outcome based codes</v>
      </c>
      <c r="B574" s="19" t="str">
        <f>INDEX('Coding Standard'!H:H,MATCH(D574,'Coding Standard'!L:L,0))</f>
        <v>Information governance incident</v>
      </c>
      <c r="C574" t="str">
        <f>INDEX('Coding Standard'!J:J,MATCH(D574,'Coding Standard'!L:L,0))</f>
        <v>Breach type (HSCIC)</v>
      </c>
      <c r="D574" s="20" t="s">
        <v>1377</v>
      </c>
      <c r="E574" s="20">
        <f t="shared" si="11"/>
        <v>2</v>
      </c>
      <c r="F574" s="19"/>
      <c r="G574" s="19"/>
    </row>
    <row r="575" spans="1:7" x14ac:dyDescent="0.25">
      <c r="A575" t="str">
        <f>INDEX('Coding Standard'!F:F,MATCH(D575,'Coding Standard'!L:L,0))</f>
        <v>Outcome based codes</v>
      </c>
      <c r="B575" s="19" t="str">
        <f>INDEX('Coding Standard'!H:H,MATCH(D575,'Coding Standard'!L:L,0))</f>
        <v>Information governance incident</v>
      </c>
      <c r="C575" t="str">
        <f>INDEX('Coding Standard'!J:J,MATCH(D575,'Coding Standard'!L:L,0))</f>
        <v>Breach type (HSCIC)</v>
      </c>
      <c r="D575" s="20" t="s">
        <v>1378</v>
      </c>
      <c r="E575" s="20">
        <f t="shared" si="11"/>
        <v>3</v>
      </c>
      <c r="F575" s="19"/>
      <c r="G575" s="19"/>
    </row>
    <row r="576" spans="1:7" x14ac:dyDescent="0.25">
      <c r="A576" t="str">
        <f>INDEX('Coding Standard'!F:F,MATCH(D576,'Coding Standard'!L:L,0))</f>
        <v>Outcome based codes</v>
      </c>
      <c r="B576" s="19" t="str">
        <f>INDEX('Coding Standard'!H:H,MATCH(D576,'Coding Standard'!L:L,0))</f>
        <v>Information governance incident</v>
      </c>
      <c r="C576" t="str">
        <f>INDEX('Coding Standard'!J:J,MATCH(D576,'Coding Standard'!L:L,0))</f>
        <v>Breach type (HSCIC)</v>
      </c>
      <c r="D576" s="20" t="s">
        <v>1379</v>
      </c>
      <c r="E576" s="20">
        <f t="shared" si="11"/>
        <v>4</v>
      </c>
      <c r="F576" s="19"/>
      <c r="G576" s="19"/>
    </row>
    <row r="577" spans="1:7" x14ac:dyDescent="0.25">
      <c r="A577" t="str">
        <f>INDEX('Coding Standard'!F:F,MATCH(D577,'Coding Standard'!L:L,0))</f>
        <v>Outcome based codes</v>
      </c>
      <c r="B577" s="19" t="str">
        <f>INDEX('Coding Standard'!H:H,MATCH(D577,'Coding Standard'!L:L,0))</f>
        <v>Information governance incident</v>
      </c>
      <c r="C577" t="str">
        <f>INDEX('Coding Standard'!J:J,MATCH(D577,'Coding Standard'!L:L,0))</f>
        <v>Breach type (HSCIC)</v>
      </c>
      <c r="D577" s="20" t="s">
        <v>1380</v>
      </c>
      <c r="E577" s="20">
        <f t="shared" si="11"/>
        <v>5</v>
      </c>
      <c r="F577" s="19"/>
      <c r="G577" s="19"/>
    </row>
    <row r="578" spans="1:7" x14ac:dyDescent="0.25">
      <c r="A578" t="str">
        <f>INDEX('Coding Standard'!F:F,MATCH(D578,'Coding Standard'!L:L,0))</f>
        <v>Outcome based codes</v>
      </c>
      <c r="B578" s="19" t="str">
        <f>INDEX('Coding Standard'!H:H,MATCH(D578,'Coding Standard'!L:L,0))</f>
        <v>Information governance incident</v>
      </c>
      <c r="C578" t="str">
        <f>INDEX('Coding Standard'!J:J,MATCH(D578,'Coding Standard'!L:L,0))</f>
        <v>Breach type (HSCIC)</v>
      </c>
      <c r="D578" s="20" t="s">
        <v>1381</v>
      </c>
      <c r="E578" s="20">
        <f t="shared" si="11"/>
        <v>6</v>
      </c>
      <c r="F578" s="19"/>
      <c r="G578" s="19"/>
    </row>
    <row r="579" spans="1:7" x14ac:dyDescent="0.25">
      <c r="A579" t="str">
        <f>INDEX('Coding Standard'!F:F,MATCH(D579,'Coding Standard'!L:L,0))</f>
        <v>Outcome based codes</v>
      </c>
      <c r="B579" s="19" t="str">
        <f>INDEX('Coding Standard'!H:H,MATCH(D579,'Coding Standard'!L:L,0))</f>
        <v>Information governance incident</v>
      </c>
      <c r="C579" t="str">
        <f>INDEX('Coding Standard'!J:J,MATCH(D579,'Coding Standard'!L:L,0))</f>
        <v>Breach type (HSCIC)</v>
      </c>
      <c r="D579" s="20" t="s">
        <v>1382</v>
      </c>
      <c r="E579" s="20">
        <f t="shared" si="11"/>
        <v>7</v>
      </c>
      <c r="F579" s="19"/>
      <c r="G579" s="19"/>
    </row>
    <row r="580" spans="1:7" x14ac:dyDescent="0.25">
      <c r="A580" t="str">
        <f>INDEX('Coding Standard'!F:F,MATCH(D580,'Coding Standard'!L:L,0))</f>
        <v>Outcome based codes</v>
      </c>
      <c r="B580" s="19" t="str">
        <f>INDEX('Coding Standard'!H:H,MATCH(D580,'Coding Standard'!L:L,0))</f>
        <v>Information governance incident</v>
      </c>
      <c r="C580" t="str">
        <f>INDEX('Coding Standard'!J:J,MATCH(D580,'Coding Standard'!L:L,0))</f>
        <v>Breach type (HSCIC)</v>
      </c>
      <c r="D580" s="20" t="s">
        <v>1383</v>
      </c>
      <c r="E580" s="20">
        <f t="shared" ref="E580:E622" si="12">IF(C580&lt;&gt;C579,1,E579+1)</f>
        <v>8</v>
      </c>
      <c r="F580" s="19"/>
      <c r="G580" s="19"/>
    </row>
    <row r="581" spans="1:7" x14ac:dyDescent="0.25">
      <c r="A581" t="str">
        <f>INDEX('Coding Standard'!F:F,MATCH(D581,'Coding Standard'!L:L,0))</f>
        <v>Outcome based codes</v>
      </c>
      <c r="B581" s="19" t="str">
        <f>INDEX('Coding Standard'!H:H,MATCH(D581,'Coding Standard'!L:L,0))</f>
        <v>Information governance incident</v>
      </c>
      <c r="C581" t="str">
        <f>INDEX('Coding Standard'!J:J,MATCH(D581,'Coding Standard'!L:L,0))</f>
        <v>Breach type (HSCIC)</v>
      </c>
      <c r="D581" s="20" t="s">
        <v>1384</v>
      </c>
      <c r="E581" s="20">
        <f t="shared" si="12"/>
        <v>9</v>
      </c>
      <c r="F581" s="19"/>
      <c r="G581" s="19"/>
    </row>
    <row r="582" spans="1:7" x14ac:dyDescent="0.25">
      <c r="A582" t="str">
        <f>INDEX('Coding Standard'!F:F,MATCH(D582,'Coding Standard'!L:L,0))</f>
        <v>Outcome based codes</v>
      </c>
      <c r="B582" s="19" t="str">
        <f>INDEX('Coding Standard'!H:H,MATCH(D582,'Coding Standard'!L:L,0))</f>
        <v>Information governance incident</v>
      </c>
      <c r="C582" t="str">
        <f>INDEX('Coding Standard'!J:J,MATCH(D582,'Coding Standard'!L:L,0))</f>
        <v>Breach type (HSCIC)</v>
      </c>
      <c r="D582" s="20" t="s">
        <v>1385</v>
      </c>
      <c r="E582" s="20">
        <f t="shared" si="12"/>
        <v>10</v>
      </c>
      <c r="F582" s="19"/>
      <c r="G582" s="19"/>
    </row>
    <row r="583" spans="1:7" x14ac:dyDescent="0.25">
      <c r="A583" t="e">
        <f>INDEX('Coding Standard'!F:F,MATCH(D583,'Coding Standard'!L:L,0))</f>
        <v>#N/A</v>
      </c>
      <c r="B583" s="19" t="e">
        <f>INDEX('Coding Standard'!H:H,MATCH(D583,'Coding Standard'!L:L,0))</f>
        <v>#N/A</v>
      </c>
      <c r="C583" t="e">
        <f>INDEX('Coding Standard'!J:J,MATCH(D583,'Coding Standard'!L:L,0))</f>
        <v>#N/A</v>
      </c>
      <c r="D583" s="20" t="s">
        <v>1731</v>
      </c>
      <c r="E583" s="20" t="e">
        <f t="shared" si="12"/>
        <v>#N/A</v>
      </c>
      <c r="F583" s="19"/>
      <c r="G583" s="19"/>
    </row>
    <row r="584" spans="1:7" x14ac:dyDescent="0.25">
      <c r="A584" t="str">
        <f>INDEX('Coding Standard'!F:F,MATCH(D584,'Coding Standard'!L:L,0))</f>
        <v>Outcome based codes</v>
      </c>
      <c r="B584" s="19" t="str">
        <f>INDEX('Coding Standard'!H:H,MATCH(D584,'Coding Standard'!L:L,0))</f>
        <v>Information governance incident</v>
      </c>
      <c r="C584" t="str">
        <f>INDEX('Coding Standard'!J:J,MATCH(D584,'Coding Standard'!L:L,0))</f>
        <v>Breach caused by (HSCIC)</v>
      </c>
      <c r="D584" s="20" t="s">
        <v>875</v>
      </c>
      <c r="E584" s="20" t="e">
        <f t="shared" si="12"/>
        <v>#N/A</v>
      </c>
      <c r="F584" s="19"/>
      <c r="G584" s="19"/>
    </row>
    <row r="585" spans="1:7" x14ac:dyDescent="0.25">
      <c r="A585" t="str">
        <f>INDEX('Coding Standard'!F:F,MATCH(D585,'Coding Standard'!L:L,0))</f>
        <v>Outcome based codes</v>
      </c>
      <c r="B585" s="19" t="str">
        <f>INDEX('Coding Standard'!H:H,MATCH(D585,'Coding Standard'!L:L,0))</f>
        <v>Information governance incident</v>
      </c>
      <c r="C585" t="str">
        <f>INDEX('Coding Standard'!J:J,MATCH(D585,'Coding Standard'!L:L,0))</f>
        <v>Breach caused by (HSCIC)</v>
      </c>
      <c r="D585" s="20" t="s">
        <v>1388</v>
      </c>
      <c r="E585" s="20" t="e">
        <f t="shared" si="12"/>
        <v>#N/A</v>
      </c>
      <c r="F585" s="19"/>
      <c r="G585" s="19"/>
    </row>
    <row r="586" spans="1:7" x14ac:dyDescent="0.25">
      <c r="A586" t="str">
        <f>INDEX('Coding Standard'!F:F,MATCH(D586,'Coding Standard'!L:L,0))</f>
        <v>Outcome based codes</v>
      </c>
      <c r="B586" s="19" t="str">
        <f>INDEX('Coding Standard'!H:H,MATCH(D586,'Coding Standard'!L:L,0))</f>
        <v>Information governance incident</v>
      </c>
      <c r="C586" t="str">
        <f>INDEX('Coding Standard'!J:J,MATCH(D586,'Coding Standard'!L:L,0))</f>
        <v>Breach caused by (HSCIC)</v>
      </c>
      <c r="D586" s="20" t="s">
        <v>1389</v>
      </c>
      <c r="E586" s="20" t="e">
        <f t="shared" si="12"/>
        <v>#N/A</v>
      </c>
      <c r="F586" s="19"/>
      <c r="G586" s="19"/>
    </row>
    <row r="587" spans="1:7" x14ac:dyDescent="0.25">
      <c r="A587" t="str">
        <f>INDEX('Coding Standard'!F:F,MATCH(D587,'Coding Standard'!L:L,0))</f>
        <v>Outcome based codes</v>
      </c>
      <c r="B587" s="19" t="str">
        <f>INDEX('Coding Standard'!H:H,MATCH(D587,'Coding Standard'!L:L,0))</f>
        <v>Information governance incident</v>
      </c>
      <c r="C587" t="str">
        <f>INDEX('Coding Standard'!J:J,MATCH(D587,'Coding Standard'!L:L,0))</f>
        <v>Breach caused by (HSCIC)</v>
      </c>
      <c r="D587" s="20" t="s">
        <v>1390</v>
      </c>
      <c r="E587" s="20" t="e">
        <f t="shared" si="12"/>
        <v>#N/A</v>
      </c>
      <c r="F587" s="19"/>
      <c r="G587" s="19"/>
    </row>
    <row r="588" spans="1:7" x14ac:dyDescent="0.25">
      <c r="A588" t="e">
        <f>INDEX('Coding Standard'!F:F,MATCH(D588,'Coding Standard'!L:L,0))</f>
        <v>#N/A</v>
      </c>
      <c r="B588" s="19" t="e">
        <f>INDEX('Coding Standard'!H:H,MATCH(D588,'Coding Standard'!L:L,0))</f>
        <v>#N/A</v>
      </c>
      <c r="C588" t="e">
        <f>INDEX('Coding Standard'!J:J,MATCH(D588,'Coding Standard'!L:L,0))</f>
        <v>#N/A</v>
      </c>
      <c r="D588" s="20" t="s">
        <v>881</v>
      </c>
      <c r="E588" s="20" t="e">
        <f t="shared" si="12"/>
        <v>#N/A</v>
      </c>
      <c r="F588" s="19"/>
      <c r="G588" s="19"/>
    </row>
    <row r="589" spans="1:7" x14ac:dyDescent="0.25">
      <c r="A589" t="e">
        <f>INDEX('Coding Standard'!F:F,MATCH(D589,'Coding Standard'!L:L,0))</f>
        <v>#N/A</v>
      </c>
      <c r="B589" s="19" t="e">
        <f>INDEX('Coding Standard'!H:H,MATCH(D589,'Coding Standard'!L:L,0))</f>
        <v>#N/A</v>
      </c>
      <c r="C589" t="e">
        <f>INDEX('Coding Standard'!J:J,MATCH(D589,'Coding Standard'!L:L,0))</f>
        <v>#N/A</v>
      </c>
      <c r="D589" s="20" t="s">
        <v>1392</v>
      </c>
      <c r="E589" s="20" t="e">
        <f t="shared" si="12"/>
        <v>#N/A</v>
      </c>
      <c r="F589" s="19"/>
      <c r="G589" s="19"/>
    </row>
    <row r="590" spans="1:7" x14ac:dyDescent="0.25">
      <c r="A590" t="e">
        <f>INDEX('Coding Standard'!F:F,MATCH(D590,'Coding Standard'!L:L,0))</f>
        <v>#N/A</v>
      </c>
      <c r="B590" s="19" t="e">
        <f>INDEX('Coding Standard'!H:H,MATCH(D590,'Coding Standard'!L:L,0))</f>
        <v>#N/A</v>
      </c>
      <c r="C590" t="e">
        <f>INDEX('Coding Standard'!J:J,MATCH(D590,'Coding Standard'!L:L,0))</f>
        <v>#N/A</v>
      </c>
      <c r="D590" s="20" t="s">
        <v>1393</v>
      </c>
      <c r="E590" s="20" t="e">
        <f t="shared" si="12"/>
        <v>#N/A</v>
      </c>
      <c r="F590" s="19"/>
      <c r="G590" s="19"/>
    </row>
    <row r="591" spans="1:7" x14ac:dyDescent="0.25">
      <c r="A591" t="e">
        <f>INDEX('Coding Standard'!F:F,MATCH(D591,'Coding Standard'!L:L,0))</f>
        <v>#N/A</v>
      </c>
      <c r="B591" s="19" t="e">
        <f>INDEX('Coding Standard'!H:H,MATCH(D591,'Coding Standard'!L:L,0))</f>
        <v>#N/A</v>
      </c>
      <c r="C591" t="e">
        <f>INDEX('Coding Standard'!J:J,MATCH(D591,'Coding Standard'!L:L,0))</f>
        <v>#N/A</v>
      </c>
      <c r="D591" s="20" t="s">
        <v>1395</v>
      </c>
      <c r="E591" s="20" t="e">
        <f t="shared" si="12"/>
        <v>#N/A</v>
      </c>
      <c r="F591" s="19"/>
      <c r="G591" s="19"/>
    </row>
    <row r="592" spans="1:7" x14ac:dyDescent="0.25">
      <c r="A592" t="e">
        <f>INDEX('Coding Standard'!F:F,MATCH(D592,'Coding Standard'!L:L,0))</f>
        <v>#N/A</v>
      </c>
      <c r="B592" s="19" t="e">
        <f>INDEX('Coding Standard'!H:H,MATCH(D592,'Coding Standard'!L:L,0))</f>
        <v>#N/A</v>
      </c>
      <c r="C592" t="e">
        <f>INDEX('Coding Standard'!J:J,MATCH(D592,'Coding Standard'!L:L,0))</f>
        <v>#N/A</v>
      </c>
      <c r="D592" s="20" t="s">
        <v>1396</v>
      </c>
      <c r="E592" s="20" t="e">
        <f t="shared" si="12"/>
        <v>#N/A</v>
      </c>
      <c r="F592" s="19"/>
      <c r="G592" s="19"/>
    </row>
    <row r="593" spans="1:7" x14ac:dyDescent="0.25">
      <c r="A593" t="e">
        <f>INDEX('Coding Standard'!F:F,MATCH(D593,'Coding Standard'!L:L,0))</f>
        <v>#N/A</v>
      </c>
      <c r="B593" s="19" t="e">
        <f>INDEX('Coding Standard'!H:H,MATCH(D593,'Coding Standard'!L:L,0))</f>
        <v>#N/A</v>
      </c>
      <c r="C593" t="e">
        <f>INDEX('Coding Standard'!J:J,MATCH(D593,'Coding Standard'!L:L,0))</f>
        <v>#N/A</v>
      </c>
      <c r="D593" s="20" t="s">
        <v>1398</v>
      </c>
      <c r="E593" s="20" t="e">
        <f t="shared" si="12"/>
        <v>#N/A</v>
      </c>
      <c r="F593" s="19"/>
      <c r="G593" s="19"/>
    </row>
    <row r="594" spans="1:7" x14ac:dyDescent="0.25">
      <c r="A594" t="e">
        <f>INDEX('Coding Standard'!F:F,MATCH(D594,'Coding Standard'!L:L,0))</f>
        <v>#N/A</v>
      </c>
      <c r="B594" s="19" t="e">
        <f>INDEX('Coding Standard'!H:H,MATCH(D594,'Coding Standard'!L:L,0))</f>
        <v>#N/A</v>
      </c>
      <c r="C594" t="e">
        <f>INDEX('Coding Standard'!J:J,MATCH(D594,'Coding Standard'!L:L,0))</f>
        <v>#N/A</v>
      </c>
      <c r="D594" s="20" t="s">
        <v>1399</v>
      </c>
      <c r="E594" s="20" t="e">
        <f t="shared" si="12"/>
        <v>#N/A</v>
      </c>
      <c r="F594" s="19"/>
      <c r="G594" s="19"/>
    </row>
    <row r="595" spans="1:7" x14ac:dyDescent="0.25">
      <c r="A595" t="e">
        <f>INDEX('Coding Standard'!F:F,MATCH(D595,'Coding Standard'!L:L,0))</f>
        <v>#N/A</v>
      </c>
      <c r="B595" s="19" t="e">
        <f>INDEX('Coding Standard'!H:H,MATCH(D595,'Coding Standard'!L:L,0))</f>
        <v>#N/A</v>
      </c>
      <c r="C595" t="e">
        <f>INDEX('Coding Standard'!J:J,MATCH(D595,'Coding Standard'!L:L,0))</f>
        <v>#N/A</v>
      </c>
      <c r="D595" s="20" t="s">
        <v>1400</v>
      </c>
      <c r="E595" s="20" t="e">
        <f t="shared" si="12"/>
        <v>#N/A</v>
      </c>
      <c r="F595" s="19"/>
      <c r="G595" s="19"/>
    </row>
    <row r="596" spans="1:7" x14ac:dyDescent="0.25">
      <c r="A596" t="e">
        <f>INDEX('Coding Standard'!F:F,MATCH(D596,'Coding Standard'!L:L,0))</f>
        <v>#N/A</v>
      </c>
      <c r="B596" s="19" t="e">
        <f>INDEX('Coding Standard'!H:H,MATCH(D596,'Coding Standard'!L:L,0))</f>
        <v>#N/A</v>
      </c>
      <c r="C596" t="e">
        <f>INDEX('Coding Standard'!J:J,MATCH(D596,'Coding Standard'!L:L,0))</f>
        <v>#N/A</v>
      </c>
      <c r="D596" s="20" t="s">
        <v>1401</v>
      </c>
      <c r="E596" s="20" t="e">
        <f t="shared" si="12"/>
        <v>#N/A</v>
      </c>
      <c r="F596" s="19"/>
      <c r="G596" s="19"/>
    </row>
    <row r="597" spans="1:7" x14ac:dyDescent="0.25">
      <c r="A597" t="e">
        <f>INDEX('Coding Standard'!F:F,MATCH(D597,'Coding Standard'!L:L,0))</f>
        <v>#N/A</v>
      </c>
      <c r="B597" s="19" t="e">
        <f>INDEX('Coding Standard'!H:H,MATCH(D597,'Coding Standard'!L:L,0))</f>
        <v>#N/A</v>
      </c>
      <c r="C597" t="e">
        <f>INDEX('Coding Standard'!J:J,MATCH(D597,'Coding Standard'!L:L,0))</f>
        <v>#N/A</v>
      </c>
      <c r="D597" s="20" t="s">
        <v>1402</v>
      </c>
      <c r="E597" s="20" t="e">
        <f t="shared" si="12"/>
        <v>#N/A</v>
      </c>
      <c r="F597" s="19"/>
      <c r="G597" s="19"/>
    </row>
    <row r="598" spans="1:7" x14ac:dyDescent="0.25">
      <c r="A598" t="e">
        <f>INDEX('Coding Standard'!F:F,MATCH(D598,'Coding Standard'!L:L,0))</f>
        <v>#N/A</v>
      </c>
      <c r="B598" s="19" t="e">
        <f>INDEX('Coding Standard'!H:H,MATCH(D598,'Coding Standard'!L:L,0))</f>
        <v>#N/A</v>
      </c>
      <c r="C598" t="e">
        <f>INDEX('Coding Standard'!J:J,MATCH(D598,'Coding Standard'!L:L,0))</f>
        <v>#N/A</v>
      </c>
      <c r="D598" s="20" t="s">
        <v>1403</v>
      </c>
      <c r="E598" s="20" t="e">
        <f t="shared" si="12"/>
        <v>#N/A</v>
      </c>
      <c r="F598" s="19"/>
      <c r="G598" s="19"/>
    </row>
    <row r="599" spans="1:7" x14ac:dyDescent="0.25">
      <c r="A599" t="e">
        <f>INDEX('Coding Standard'!F:F,MATCH(D599,'Coding Standard'!L:L,0))</f>
        <v>#N/A</v>
      </c>
      <c r="B599" s="19" t="e">
        <f>INDEX('Coding Standard'!H:H,MATCH(D599,'Coding Standard'!L:L,0))</f>
        <v>#N/A</v>
      </c>
      <c r="C599" t="e">
        <f>INDEX('Coding Standard'!J:J,MATCH(D599,'Coding Standard'!L:L,0))</f>
        <v>#N/A</v>
      </c>
      <c r="D599" s="20" t="s">
        <v>1404</v>
      </c>
      <c r="E599" s="20" t="e">
        <f t="shared" si="12"/>
        <v>#N/A</v>
      </c>
      <c r="F599" s="19"/>
      <c r="G599" s="19"/>
    </row>
    <row r="600" spans="1:7" x14ac:dyDescent="0.25">
      <c r="A600" t="e">
        <f>INDEX('Coding Standard'!F:F,MATCH(D600,'Coding Standard'!L:L,0))</f>
        <v>#N/A</v>
      </c>
      <c r="B600" s="19" t="e">
        <f>INDEX('Coding Standard'!H:H,MATCH(D600,'Coding Standard'!L:L,0))</f>
        <v>#N/A</v>
      </c>
      <c r="C600" t="e">
        <f>INDEX('Coding Standard'!J:J,MATCH(D600,'Coding Standard'!L:L,0))</f>
        <v>#N/A</v>
      </c>
      <c r="D600" s="20" t="s">
        <v>1405</v>
      </c>
      <c r="E600" s="20" t="e">
        <f t="shared" si="12"/>
        <v>#N/A</v>
      </c>
      <c r="F600" s="19"/>
      <c r="G600" s="19"/>
    </row>
    <row r="601" spans="1:7" x14ac:dyDescent="0.25">
      <c r="A601" t="e">
        <f>INDEX('Coding Standard'!F:F,MATCH(D601,'Coding Standard'!L:L,0))</f>
        <v>#N/A</v>
      </c>
      <c r="B601" s="19" t="e">
        <f>INDEX('Coding Standard'!H:H,MATCH(D601,'Coding Standard'!L:L,0))</f>
        <v>#N/A</v>
      </c>
      <c r="C601" t="e">
        <f>INDEX('Coding Standard'!J:J,MATCH(D601,'Coding Standard'!L:L,0))</f>
        <v>#N/A</v>
      </c>
      <c r="D601" s="20" t="s">
        <v>1406</v>
      </c>
      <c r="E601" s="20" t="e">
        <f t="shared" si="12"/>
        <v>#N/A</v>
      </c>
      <c r="F601" s="19"/>
      <c r="G601" s="19"/>
    </row>
    <row r="602" spans="1:7" x14ac:dyDescent="0.25">
      <c r="A602" t="e">
        <f>INDEX('Coding Standard'!F:F,MATCH(D602,'Coding Standard'!L:L,0))</f>
        <v>#N/A</v>
      </c>
      <c r="B602" s="19" t="e">
        <f>INDEX('Coding Standard'!H:H,MATCH(D602,'Coding Standard'!L:L,0))</f>
        <v>#N/A</v>
      </c>
      <c r="C602" t="e">
        <f>INDEX('Coding Standard'!J:J,MATCH(D602,'Coding Standard'!L:L,0))</f>
        <v>#N/A</v>
      </c>
      <c r="D602" s="20" t="s">
        <v>1407</v>
      </c>
      <c r="E602" s="20" t="e">
        <f t="shared" si="12"/>
        <v>#N/A</v>
      </c>
      <c r="F602" s="19"/>
      <c r="G602" s="19"/>
    </row>
    <row r="603" spans="1:7" x14ac:dyDescent="0.25">
      <c r="A603" t="e">
        <f>INDEX('Coding Standard'!F:F,MATCH(D603,'Coding Standard'!L:L,0))</f>
        <v>#N/A</v>
      </c>
      <c r="B603" s="19" t="e">
        <f>INDEX('Coding Standard'!H:H,MATCH(D603,'Coding Standard'!L:L,0))</f>
        <v>#N/A</v>
      </c>
      <c r="C603" t="e">
        <f>INDEX('Coding Standard'!J:J,MATCH(D603,'Coding Standard'!L:L,0))</f>
        <v>#N/A</v>
      </c>
      <c r="D603" s="20" t="s">
        <v>1408</v>
      </c>
      <c r="E603" s="20" t="e">
        <f t="shared" si="12"/>
        <v>#N/A</v>
      </c>
      <c r="F603" s="19"/>
      <c r="G603" s="19"/>
    </row>
    <row r="604" spans="1:7" x14ac:dyDescent="0.25">
      <c r="A604" t="e">
        <f>INDEX('Coding Standard'!F:F,MATCH(D604,'Coding Standard'!L:L,0))</f>
        <v>#N/A</v>
      </c>
      <c r="B604" s="19" t="e">
        <f>INDEX('Coding Standard'!H:H,MATCH(D604,'Coding Standard'!L:L,0))</f>
        <v>#N/A</v>
      </c>
      <c r="C604" t="e">
        <f>INDEX('Coding Standard'!J:J,MATCH(D604,'Coding Standard'!L:L,0))</f>
        <v>#N/A</v>
      </c>
      <c r="D604" s="20" t="s">
        <v>1409</v>
      </c>
      <c r="E604" s="20" t="e">
        <f t="shared" si="12"/>
        <v>#N/A</v>
      </c>
      <c r="F604" s="19"/>
      <c r="G604" s="19"/>
    </row>
    <row r="605" spans="1:7" x14ac:dyDescent="0.25">
      <c r="A605" t="e">
        <f>INDEX('Coding Standard'!F:F,MATCH(D605,'Coding Standard'!L:L,0))</f>
        <v>#N/A</v>
      </c>
      <c r="B605" s="19" t="e">
        <f>INDEX('Coding Standard'!H:H,MATCH(D605,'Coding Standard'!L:L,0))</f>
        <v>#N/A</v>
      </c>
      <c r="C605" t="e">
        <f>INDEX('Coding Standard'!J:J,MATCH(D605,'Coding Standard'!L:L,0))</f>
        <v>#N/A</v>
      </c>
      <c r="D605" s="20" t="s">
        <v>1410</v>
      </c>
      <c r="E605" s="20" t="e">
        <f t="shared" si="12"/>
        <v>#N/A</v>
      </c>
      <c r="F605" s="19"/>
      <c r="G605" s="19"/>
    </row>
    <row r="606" spans="1:7" x14ac:dyDescent="0.25">
      <c r="A606" t="str">
        <f>INDEX('Coding Standard'!F:F,MATCH(D606,'Coding Standard'!L:L,0))</f>
        <v>Outcome based codes</v>
      </c>
      <c r="B606" s="19" t="str">
        <f>INDEX('Coding Standard'!H:H,MATCH(D606,'Coding Standard'!L:L,0))</f>
        <v>Information governance incident</v>
      </c>
      <c r="C606" t="str">
        <f>INDEX('Coding Standard'!J:J,MATCH(D606,'Coding Standard'!L:L,0))</f>
        <v>IG non-conformance reported to (HSCIC)</v>
      </c>
      <c r="D606" s="20" t="s">
        <v>1412</v>
      </c>
      <c r="E606" s="20" t="e">
        <f t="shared" si="12"/>
        <v>#N/A</v>
      </c>
      <c r="F606" s="19"/>
      <c r="G606" s="19"/>
    </row>
    <row r="607" spans="1:7" x14ac:dyDescent="0.25">
      <c r="A607" t="str">
        <f>INDEX('Coding Standard'!F:F,MATCH(D607,'Coding Standard'!L:L,0))</f>
        <v>Outcome based codes</v>
      </c>
      <c r="B607" s="19" t="str">
        <f>INDEX('Coding Standard'!H:H,MATCH(D607,'Coding Standard'!L:L,0))</f>
        <v>Information governance incident</v>
      </c>
      <c r="C607" t="str">
        <f>INDEX('Coding Standard'!J:J,MATCH(D607,'Coding Standard'!L:L,0))</f>
        <v>IG non-conformance reported to (HSCIC)</v>
      </c>
      <c r="D607" s="20" t="s">
        <v>1413</v>
      </c>
      <c r="E607" s="20" t="e">
        <f t="shared" si="12"/>
        <v>#N/A</v>
      </c>
      <c r="F607" s="19"/>
      <c r="G607" s="19"/>
    </row>
    <row r="608" spans="1:7" x14ac:dyDescent="0.25">
      <c r="A608" t="str">
        <f>INDEX('Coding Standard'!F:F,MATCH(D608,'Coding Standard'!L:L,0))</f>
        <v>Outcome based codes</v>
      </c>
      <c r="B608" s="19" t="str">
        <f>INDEX('Coding Standard'!H:H,MATCH(D608,'Coding Standard'!L:L,0))</f>
        <v>Information governance incident</v>
      </c>
      <c r="C608" t="str">
        <f>INDEX('Coding Standard'!J:J,MATCH(D608,'Coding Standard'!L:L,0))</f>
        <v>IG non-conformance reported to (HSCIC)</v>
      </c>
      <c r="D608" s="20" t="s">
        <v>1414</v>
      </c>
      <c r="E608" s="20" t="e">
        <f t="shared" si="12"/>
        <v>#N/A</v>
      </c>
      <c r="F608" s="19"/>
      <c r="G608" s="19"/>
    </row>
    <row r="609" spans="1:12" x14ac:dyDescent="0.25">
      <c r="A609" t="str">
        <f>INDEX('Coding Standard'!F:F,MATCH(D609,'Coding Standard'!L:L,0))</f>
        <v>Outcome based codes</v>
      </c>
      <c r="B609" s="19" t="str">
        <f>INDEX('Coding Standard'!H:H,MATCH(D609,'Coding Standard'!L:L,0))</f>
        <v>Information governance incident</v>
      </c>
      <c r="C609" t="str">
        <f>INDEX('Coding Standard'!J:J,MATCH(D609,'Coding Standard'!L:L,0))</f>
        <v>IG non-conformance reported to (HSCIC)</v>
      </c>
      <c r="D609" s="20" t="s">
        <v>1415</v>
      </c>
      <c r="E609" s="20" t="e">
        <f t="shared" si="12"/>
        <v>#N/A</v>
      </c>
      <c r="F609" s="19"/>
      <c r="G609" s="19"/>
    </row>
    <row r="610" spans="1:12" x14ac:dyDescent="0.25">
      <c r="A610" t="str">
        <f>INDEX('Coding Standard'!F:F,MATCH(D610,'Coding Standard'!L:L,0))</f>
        <v>Outcome based codes</v>
      </c>
      <c r="B610" s="19" t="str">
        <f>INDEX('Coding Standard'!H:H,MATCH(D610,'Coding Standard'!L:L,0))</f>
        <v>Information governance incident</v>
      </c>
      <c r="C610" t="str">
        <f>INDEX('Coding Standard'!J:J,MATCH(D610,'Coding Standard'!L:L,0))</f>
        <v>IG non-conformance reported to (HSCIC)</v>
      </c>
      <c r="D610" s="20" t="s">
        <v>1416</v>
      </c>
      <c r="E610" s="20" t="e">
        <f t="shared" si="12"/>
        <v>#N/A</v>
      </c>
      <c r="F610" s="19"/>
      <c r="G610" s="19"/>
    </row>
    <row r="611" spans="1:12" x14ac:dyDescent="0.25">
      <c r="A611" t="str">
        <f>INDEX('Coding Standard'!F:F,MATCH(D611,'Coding Standard'!L:L,0))</f>
        <v>Outcome based codes</v>
      </c>
      <c r="B611" s="19" t="str">
        <f>INDEX('Coding Standard'!H:H,MATCH(D611,'Coding Standard'!L:L,0))</f>
        <v>Information governance incident</v>
      </c>
      <c r="C611" t="str">
        <f>INDEX('Coding Standard'!J:J,MATCH(D611,'Coding Standard'!L:L,0))</f>
        <v>IG non-conformance reported to (HSCIC)</v>
      </c>
      <c r="D611" s="20" t="s">
        <v>1417</v>
      </c>
      <c r="E611" s="20" t="e">
        <f t="shared" si="12"/>
        <v>#N/A</v>
      </c>
      <c r="F611" s="19"/>
      <c r="G611" s="19"/>
    </row>
    <row r="612" spans="1:12" x14ac:dyDescent="0.25">
      <c r="A612" t="str">
        <f>INDEX('Coding Standard'!F:F,MATCH(D612,'Coding Standard'!L:L,0))</f>
        <v>Root cause codes</v>
      </c>
      <c r="B612" s="19" t="str">
        <f>INDEX('Coding Standard'!H:H,MATCH(D612,'Coding Standard'!L:L,0))</f>
        <v>Education &amp; training factors</v>
      </c>
      <c r="C612" t="str">
        <f>INDEX('Coding Standard'!J:J,MATCH(D612,'Coding Standard'!L:L,0))</f>
        <v>Training</v>
      </c>
      <c r="D612" s="23" t="s">
        <v>1448</v>
      </c>
      <c r="E612" s="20">
        <f t="shared" si="12"/>
        <v>1</v>
      </c>
      <c r="F612" s="19"/>
      <c r="G612" s="19"/>
    </row>
    <row r="613" spans="1:12" x14ac:dyDescent="0.25">
      <c r="A613" t="str">
        <f>INDEX('Coding Standard'!F:F,MATCH(D613,'Coding Standard'!L:L,0))</f>
        <v>Root cause codes</v>
      </c>
      <c r="B613" s="19" t="str">
        <f>INDEX('Coding Standard'!H:H,MATCH(D613,'Coding Standard'!L:L,0))</f>
        <v>Education &amp; training factors</v>
      </c>
      <c r="C613" t="str">
        <f>INDEX('Coding Standard'!J:J,MATCH(D613,'Coding Standard'!L:L,0))</f>
        <v>Training</v>
      </c>
      <c r="D613" s="23" t="s">
        <v>1449</v>
      </c>
      <c r="E613" s="20">
        <f t="shared" si="12"/>
        <v>2</v>
      </c>
      <c r="F613" s="19"/>
      <c r="G613" s="19"/>
    </row>
    <row r="614" spans="1:12" x14ac:dyDescent="0.25">
      <c r="A614" t="str">
        <f>INDEX('Coding Standard'!F:F,MATCH(D614,'Coding Standard'!L:L,0))</f>
        <v>Root cause codes</v>
      </c>
      <c r="B614" s="19" t="str">
        <f>INDEX('Coding Standard'!H:H,MATCH(D614,'Coding Standard'!L:L,0))</f>
        <v>Education &amp; training factors</v>
      </c>
      <c r="C614" t="str">
        <f>INDEX('Coding Standard'!J:J,MATCH(D614,'Coding Standard'!L:L,0))</f>
        <v>Training</v>
      </c>
      <c r="D614" s="23" t="s">
        <v>1450</v>
      </c>
      <c r="E614" s="20">
        <f t="shared" si="12"/>
        <v>3</v>
      </c>
      <c r="F614" s="19"/>
      <c r="G614" s="19"/>
    </row>
    <row r="615" spans="1:12" x14ac:dyDescent="0.25">
      <c r="A615" t="str">
        <f>INDEX('Coding Standard'!F:F,MATCH(D615,'Coding Standard'!L:L,0))</f>
        <v>Root cause codes</v>
      </c>
      <c r="B615" s="19" t="str">
        <f>INDEX('Coding Standard'!H:H,MATCH(D615,'Coding Standard'!L:L,0))</f>
        <v>Education &amp; training factors</v>
      </c>
      <c r="C615" t="str">
        <f>INDEX('Coding Standard'!J:J,MATCH(D615,'Coding Standard'!L:L,0))</f>
        <v>Training</v>
      </c>
      <c r="D615" s="23" t="s">
        <v>1451</v>
      </c>
      <c r="E615" s="20">
        <f t="shared" si="12"/>
        <v>4</v>
      </c>
      <c r="F615" s="19"/>
      <c r="G615" s="19"/>
    </row>
    <row r="616" spans="1:12" x14ac:dyDescent="0.25">
      <c r="A616" t="str">
        <f>INDEX('Coding Standard'!F:F,MATCH(D616,'Coding Standard'!L:L,0))</f>
        <v>Root cause codes</v>
      </c>
      <c r="B616" s="19" t="str">
        <f>INDEX('Coding Standard'!H:H,MATCH(D616,'Coding Standard'!L:L,0))</f>
        <v>Education &amp; training factors</v>
      </c>
      <c r="C616" t="str">
        <f>INDEX('Coding Standard'!J:J,MATCH(D616,'Coding Standard'!L:L,0))</f>
        <v>Training</v>
      </c>
      <c r="D616" s="23" t="s">
        <v>1452</v>
      </c>
      <c r="E616" s="20">
        <f t="shared" si="12"/>
        <v>5</v>
      </c>
      <c r="F616" s="19"/>
      <c r="G616" s="19"/>
    </row>
    <row r="617" spans="1:12" x14ac:dyDescent="0.25">
      <c r="A617" t="str">
        <f>INDEX('Coding Standard'!F:F,MATCH(D617,'Coding Standard'!L:L,0))</f>
        <v>Root cause codes</v>
      </c>
      <c r="B617" s="19" t="str">
        <f>INDEX('Coding Standard'!H:H,MATCH(D617,'Coding Standard'!L:L,0))</f>
        <v>Education &amp; training factors</v>
      </c>
      <c r="C617" t="str">
        <f>INDEX('Coding Standard'!J:J,MATCH(D617,'Coding Standard'!L:L,0))</f>
        <v>Competence</v>
      </c>
      <c r="D617" s="23" t="s">
        <v>1453</v>
      </c>
      <c r="E617" s="20">
        <f t="shared" si="12"/>
        <v>1</v>
      </c>
      <c r="F617" s="19"/>
      <c r="G617" s="19"/>
    </row>
    <row r="618" spans="1:12" x14ac:dyDescent="0.25">
      <c r="A618" t="str">
        <f>INDEX('Coding Standard'!F:F,MATCH(D618,'Coding Standard'!L:L,0))</f>
        <v>Root cause codes</v>
      </c>
      <c r="B618" s="19" t="str">
        <f>INDEX('Coding Standard'!H:H,MATCH(D618,'Coding Standard'!L:L,0))</f>
        <v>Education &amp; training factors</v>
      </c>
      <c r="C618" t="str">
        <f>INDEX('Coding Standard'!J:J,MATCH(D618,'Coding Standard'!L:L,0))</f>
        <v>Competence</v>
      </c>
      <c r="D618" s="23" t="s">
        <v>1454</v>
      </c>
      <c r="E618" s="20">
        <f t="shared" si="12"/>
        <v>2</v>
      </c>
      <c r="F618" s="19"/>
      <c r="G618" s="19"/>
    </row>
    <row r="619" spans="1:12" x14ac:dyDescent="0.25">
      <c r="A619" t="str">
        <f>INDEX('Coding Standard'!F:F,MATCH(D619,'Coding Standard'!L:L,0))</f>
        <v>Root cause codes</v>
      </c>
      <c r="B619" s="19" t="str">
        <f>INDEX('Coding Standard'!H:H,MATCH(D619,'Coding Standard'!L:L,0))</f>
        <v>Education &amp; training factors</v>
      </c>
      <c r="C619" t="str">
        <f>INDEX('Coding Standard'!J:J,MATCH(D619,'Coding Standard'!L:L,0))</f>
        <v>Competence</v>
      </c>
      <c r="D619" s="23" t="s">
        <v>1455</v>
      </c>
      <c r="E619" s="20">
        <f t="shared" si="12"/>
        <v>3</v>
      </c>
      <c r="F619" s="19"/>
      <c r="G619" s="19"/>
    </row>
    <row r="620" spans="1:12" x14ac:dyDescent="0.25">
      <c r="A620" t="str">
        <f>INDEX('Coding Standard'!F:F,MATCH(D620,'Coding Standard'!L:L,0))</f>
        <v>Root cause codes</v>
      </c>
      <c r="B620" s="19" t="str">
        <f>INDEX('Coding Standard'!H:H,MATCH(D620,'Coding Standard'!L:L,0))</f>
        <v>Education &amp; training factors</v>
      </c>
      <c r="C620" t="str">
        <f>INDEX('Coding Standard'!J:J,MATCH(D620,'Coding Standard'!L:L,0))</f>
        <v>Skills</v>
      </c>
      <c r="D620" s="23" t="s">
        <v>1456</v>
      </c>
      <c r="E620" s="20">
        <f t="shared" si="12"/>
        <v>1</v>
      </c>
      <c r="F620" s="19"/>
      <c r="G620" s="19"/>
    </row>
    <row r="621" spans="1:12" x14ac:dyDescent="0.25">
      <c r="A621" t="str">
        <f>INDEX('Coding Standard'!F:F,MATCH(D621,'Coding Standard'!L:L,0))</f>
        <v>Root cause codes</v>
      </c>
      <c r="B621" s="19" t="str">
        <f>INDEX('Coding Standard'!H:H,MATCH(D621,'Coding Standard'!L:L,0))</f>
        <v>Education &amp; training factors</v>
      </c>
      <c r="C621" t="str">
        <f>INDEX('Coding Standard'!J:J,MATCH(D621,'Coding Standard'!L:L,0))</f>
        <v>Skills</v>
      </c>
      <c r="D621" s="23" t="s">
        <v>1457</v>
      </c>
      <c r="E621" s="20">
        <f t="shared" si="12"/>
        <v>2</v>
      </c>
      <c r="F621" s="19"/>
      <c r="G621" s="19"/>
    </row>
    <row r="622" spans="1:12" x14ac:dyDescent="0.25">
      <c r="A622" t="str">
        <f>INDEX('Coding Standard'!F:F,MATCH(D622,'Coding Standard'!L:L,0))</f>
        <v>Root cause codes</v>
      </c>
      <c r="B622" s="19" t="str">
        <f>INDEX('Coding Standard'!H:H,MATCH(D622,'Coding Standard'!L:L,0))</f>
        <v>Education &amp; training factors</v>
      </c>
      <c r="C622" t="str">
        <f>INDEX('Coding Standard'!J:J,MATCH(D622,'Coding Standard'!L:L,0))</f>
        <v>Skills</v>
      </c>
      <c r="D622" s="23" t="s">
        <v>1458</v>
      </c>
      <c r="E622" s="20">
        <f t="shared" si="12"/>
        <v>3</v>
      </c>
      <c r="F622" s="19"/>
      <c r="G622" s="19"/>
    </row>
    <row r="623" spans="1:12" x14ac:dyDescent="0.25">
      <c r="K623" s="19"/>
      <c r="L623" s="19"/>
    </row>
    <row r="624" spans="1:12" x14ac:dyDescent="0.25">
      <c r="A624" t="s">
        <v>1562</v>
      </c>
      <c r="B624" s="30" t="s">
        <v>1570</v>
      </c>
    </row>
    <row r="625" spans="1:6" ht="15.75" x14ac:dyDescent="0.25">
      <c r="A625" s="3" t="s">
        <v>18</v>
      </c>
      <c r="B625" s="3" t="s">
        <v>1530</v>
      </c>
      <c r="C625" s="3" t="s">
        <v>6</v>
      </c>
      <c r="D625" s="3" t="s">
        <v>1544</v>
      </c>
      <c r="E625" s="32" t="s">
        <v>1545</v>
      </c>
      <c r="F625" s="33" t="s">
        <v>89</v>
      </c>
    </row>
    <row r="626" spans="1:6" x14ac:dyDescent="0.25">
      <c r="A626" t="e">
        <f>INDEX('Coding Standard'!F:F,MATCH(E626,'Coding Standard'!#REF!,0))</f>
        <v>#REF!</v>
      </c>
      <c r="B626" s="19" t="e">
        <f>INDEX('Coding Standard'!H:H,MATCH(E626,'Coding Standard'!#REF!,0))</f>
        <v>#REF!</v>
      </c>
      <c r="C626" t="e">
        <f>INDEX('Coding Standard'!J:J,MATCH(E626,'Coding Standard'!#REF!,0))</f>
        <v>#REF!</v>
      </c>
      <c r="D626" s="19" t="e">
        <f>INDEX('Coding Standard'!L:L,MATCH(E626,'Coding Standard'!#REF!,0))</f>
        <v>#REF!</v>
      </c>
      <c r="E626" s="23"/>
      <c r="F626" s="20">
        <v>1</v>
      </c>
    </row>
    <row r="627" spans="1:6" x14ac:dyDescent="0.25">
      <c r="A627" t="e">
        <f>INDEX('Coding Standard'!F:F,MATCH(E627,'Coding Standard'!#REF!,0))</f>
        <v>#REF!</v>
      </c>
      <c r="B627" s="19" t="e">
        <f>INDEX('Coding Standard'!H:H,MATCH(E627,'Coding Standard'!#REF!,0))</f>
        <v>#REF!</v>
      </c>
      <c r="C627" t="e">
        <f>INDEX('Coding Standard'!J:J,MATCH(E627,'Coding Standard'!#REF!,0))</f>
        <v>#REF!</v>
      </c>
      <c r="D627" s="19" t="e">
        <f>INDEX('Coding Standard'!L:L,MATCH(E627,'Coding Standard'!#REF!,0))</f>
        <v>#REF!</v>
      </c>
      <c r="E627" s="23"/>
      <c r="F627" s="20">
        <v>2</v>
      </c>
    </row>
    <row r="628" spans="1:6" x14ac:dyDescent="0.25">
      <c r="A628" t="e">
        <f>INDEX('Coding Standard'!F:F,MATCH(E628,'Coding Standard'!#REF!,0))</f>
        <v>#REF!</v>
      </c>
      <c r="B628" s="19" t="e">
        <f>INDEX('Coding Standard'!H:H,MATCH(E628,'Coding Standard'!#REF!,0))</f>
        <v>#REF!</v>
      </c>
      <c r="C628" t="e">
        <f>INDEX('Coding Standard'!J:J,MATCH(E628,'Coding Standard'!#REF!,0))</f>
        <v>#REF!</v>
      </c>
      <c r="D628" s="19" t="e">
        <f>INDEX('Coding Standard'!L:L,MATCH(E628,'Coding Standard'!#REF!,0))</f>
        <v>#REF!</v>
      </c>
      <c r="E628" s="23"/>
      <c r="F628" s="20">
        <v>3</v>
      </c>
    </row>
  </sheetData>
  <dataValidations count="1">
    <dataValidation type="list" allowBlank="1" showInputMessage="1" showErrorMessage="1" sqref="A4:A10 A625:A628 A13:A48 A50:A339 A342:A622">
      <formula1>Code_Group</formula1>
    </dataValidation>
  </dataValidations>
  <hyperlinks>
    <hyperlink ref="A1" location="Lookup!A2" display="Jump to Level 1"/>
    <hyperlink ref="B1" location="Lookup!A10" display="Jump to Level 2"/>
    <hyperlink ref="C1" location="Lookup!A46" display="Jump to Level 3"/>
    <hyperlink ref="D1" location="Lookup!A290" display="Jump to Level 4"/>
    <hyperlink ref="E1" location="Lookup!A507" display="Jump to Level 5"/>
    <hyperlink ref="B624" location="Lookup!A1" display="Jump to Top"/>
    <hyperlink ref="B341" location="Lookup!A1" display="Jump to Top"/>
    <hyperlink ref="B49" location="Lookup!A1" display="Jump to Top"/>
    <hyperlink ref="B12" location="Lookup!A1" display="Jump to Top"/>
  </hyperlinks>
  <pageMargins left="0.7" right="0.7" top="0.75" bottom="0.75" header="0.3" footer="0.3"/>
  <tableParts count="5">
    <tablePart r:id="rId1"/>
    <tablePart r:id="rId2"/>
    <tablePart r:id="rId3"/>
    <tablePart r:id="rId4"/>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D10"/>
  <sheetViews>
    <sheetView workbookViewId="0">
      <selection activeCell="D25" sqref="D25"/>
    </sheetView>
  </sheetViews>
  <sheetFormatPr defaultRowHeight="15" x14ac:dyDescent="0.25"/>
  <cols>
    <col min="1" max="1" width="35.28515625" customWidth="1"/>
    <col min="3" max="3" width="19.5703125" customWidth="1"/>
    <col min="4" max="4" width="23.7109375" customWidth="1"/>
  </cols>
  <sheetData>
    <row r="1" spans="1:4" ht="31.5" x14ac:dyDescent="0.25">
      <c r="A1" s="3" t="s">
        <v>18</v>
      </c>
      <c r="B1" s="3" t="s">
        <v>267</v>
      </c>
      <c r="C1" s="3" t="s">
        <v>1725</v>
      </c>
      <c r="D1" s="3" t="s">
        <v>1748</v>
      </c>
    </row>
    <row r="2" spans="1:4" x14ac:dyDescent="0.25">
      <c r="A2" s="4" t="s">
        <v>17</v>
      </c>
      <c r="B2" t="s">
        <v>47</v>
      </c>
      <c r="C2" t="s">
        <v>1726</v>
      </c>
      <c r="D2" t="s">
        <v>1744</v>
      </c>
    </row>
    <row r="3" spans="1:4" x14ac:dyDescent="0.25">
      <c r="A3" s="4" t="s">
        <v>10</v>
      </c>
      <c r="B3" t="s">
        <v>1561</v>
      </c>
      <c r="C3" t="s">
        <v>1727</v>
      </c>
      <c r="D3" t="s">
        <v>134</v>
      </c>
    </row>
    <row r="4" spans="1:4" x14ac:dyDescent="0.25">
      <c r="A4" s="4" t="s">
        <v>9</v>
      </c>
      <c r="C4" t="s">
        <v>1730</v>
      </c>
      <c r="D4" t="s">
        <v>1749</v>
      </c>
    </row>
    <row r="5" spans="1:4" x14ac:dyDescent="0.25">
      <c r="A5" s="4" t="s">
        <v>7</v>
      </c>
      <c r="C5" t="s">
        <v>1746</v>
      </c>
      <c r="D5" t="s">
        <v>1747</v>
      </c>
    </row>
    <row r="6" spans="1:4" x14ac:dyDescent="0.25">
      <c r="A6" s="4" t="s">
        <v>8</v>
      </c>
      <c r="D6" t="s">
        <v>1728</v>
      </c>
    </row>
    <row r="7" spans="1:4" x14ac:dyDescent="0.25">
      <c r="D7" t="s">
        <v>1729</v>
      </c>
    </row>
    <row r="8" spans="1:4" x14ac:dyDescent="0.25">
      <c r="D8" t="s">
        <v>837</v>
      </c>
    </row>
    <row r="9" spans="1:4" x14ac:dyDescent="0.25">
      <c r="D9" t="s">
        <v>1750</v>
      </c>
    </row>
    <row r="10" spans="1:4" x14ac:dyDescent="0.25">
      <c r="D10" t="s">
        <v>1743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pageSetUpPr fitToPage="1"/>
  </sheetPr>
  <dimension ref="A1:V51"/>
  <sheetViews>
    <sheetView showGridLines="0" zoomScaleNormal="100" workbookViewId="0">
      <selection activeCell="U17" sqref="U17:V18"/>
    </sheetView>
  </sheetViews>
  <sheetFormatPr defaultRowHeight="15" x14ac:dyDescent="0.25"/>
  <cols>
    <col min="1" max="1" width="3.28515625" style="35" customWidth="1"/>
  </cols>
  <sheetData>
    <row r="1" spans="2:22" ht="18.75" x14ac:dyDescent="0.3">
      <c r="B1" s="37" t="s">
        <v>2484</v>
      </c>
    </row>
    <row r="9" spans="2:22" x14ac:dyDescent="0.25">
      <c r="B9" s="18" t="s">
        <v>94</v>
      </c>
    </row>
    <row r="10" spans="2:22" s="35" customFormat="1" ht="33" customHeight="1" x14ac:dyDescent="0.25">
      <c r="C10" s="82" t="s">
        <v>2485</v>
      </c>
      <c r="D10" s="82"/>
      <c r="E10" s="82"/>
      <c r="F10" s="82"/>
      <c r="G10" s="82"/>
      <c r="H10" s="82"/>
      <c r="I10" s="82"/>
      <c r="J10" s="82"/>
      <c r="K10" s="82"/>
      <c r="L10" s="82"/>
      <c r="M10" s="82"/>
      <c r="N10" s="82"/>
      <c r="O10" s="82"/>
      <c r="P10" s="82"/>
      <c r="Q10" s="82"/>
      <c r="R10" s="82"/>
      <c r="S10" s="82"/>
      <c r="T10" s="82"/>
      <c r="U10" s="82"/>
      <c r="V10" s="82"/>
    </row>
    <row r="11" spans="2:22" s="35" customFormat="1" x14ac:dyDescent="0.25"/>
    <row r="12" spans="2:22" s="35" customFormat="1" x14ac:dyDescent="0.25">
      <c r="B12" s="18" t="s">
        <v>2492</v>
      </c>
    </row>
    <row r="13" spans="2:22" x14ac:dyDescent="0.25">
      <c r="B13" t="s">
        <v>2509</v>
      </c>
    </row>
    <row r="14" spans="2:22" x14ac:dyDescent="0.25">
      <c r="C14" t="s">
        <v>2498</v>
      </c>
    </row>
    <row r="16" spans="2:22" x14ac:dyDescent="0.25">
      <c r="B16" t="s">
        <v>2486</v>
      </c>
    </row>
    <row r="17" spans="2:3" x14ac:dyDescent="0.25">
      <c r="C17" t="s">
        <v>2488</v>
      </c>
    </row>
    <row r="18" spans="2:3" x14ac:dyDescent="0.25">
      <c r="C18" s="35" t="s">
        <v>2489</v>
      </c>
    </row>
    <row r="19" spans="2:3" s="35" customFormat="1" x14ac:dyDescent="0.25"/>
    <row r="20" spans="2:3" x14ac:dyDescent="0.25">
      <c r="B20" t="s">
        <v>2487</v>
      </c>
    </row>
    <row r="21" spans="2:3" x14ac:dyDescent="0.25">
      <c r="C21" t="s">
        <v>2491</v>
      </c>
    </row>
    <row r="22" spans="2:3" x14ac:dyDescent="0.25">
      <c r="C22" s="35" t="s">
        <v>2490</v>
      </c>
    </row>
    <row r="23" spans="2:3" s="35" customFormat="1" x14ac:dyDescent="0.25">
      <c r="C23" s="35" t="s">
        <v>2499</v>
      </c>
    </row>
    <row r="25" spans="2:3" x14ac:dyDescent="0.25">
      <c r="B25" s="18" t="s">
        <v>2493</v>
      </c>
    </row>
    <row r="26" spans="2:3" x14ac:dyDescent="0.25">
      <c r="B26" t="s">
        <v>2494</v>
      </c>
    </row>
    <row r="27" spans="2:3" x14ac:dyDescent="0.25">
      <c r="C27" t="s">
        <v>2495</v>
      </c>
    </row>
    <row r="28" spans="2:3" x14ac:dyDescent="0.25">
      <c r="C28" t="s">
        <v>2496</v>
      </c>
    </row>
    <row r="29" spans="2:3" x14ac:dyDescent="0.25">
      <c r="C29" s="35" t="s">
        <v>2503</v>
      </c>
    </row>
    <row r="31" spans="2:3" x14ac:dyDescent="0.25">
      <c r="B31" t="s">
        <v>2497</v>
      </c>
    </row>
    <row r="32" spans="2:3" x14ac:dyDescent="0.25">
      <c r="C32" s="35" t="s">
        <v>2501</v>
      </c>
    </row>
    <row r="33" spans="2:3" x14ac:dyDescent="0.25">
      <c r="C33" s="35" t="s">
        <v>2500</v>
      </c>
    </row>
    <row r="34" spans="2:3" x14ac:dyDescent="0.25">
      <c r="C34" s="35" t="s">
        <v>2503</v>
      </c>
    </row>
    <row r="36" spans="2:3" x14ac:dyDescent="0.25">
      <c r="B36" t="s">
        <v>2502</v>
      </c>
    </row>
    <row r="37" spans="2:3" x14ac:dyDescent="0.25">
      <c r="C37" s="35" t="s">
        <v>2504</v>
      </c>
    </row>
    <row r="38" spans="2:3" x14ac:dyDescent="0.25">
      <c r="C38" s="35" t="s">
        <v>2505</v>
      </c>
    </row>
    <row r="39" spans="2:3" x14ac:dyDescent="0.25">
      <c r="C39" s="35" t="s">
        <v>2503</v>
      </c>
    </row>
    <row r="41" spans="2:3" x14ac:dyDescent="0.25">
      <c r="B41" t="s">
        <v>2506</v>
      </c>
    </row>
    <row r="42" spans="2:3" x14ac:dyDescent="0.25">
      <c r="C42" s="35" t="s">
        <v>2507</v>
      </c>
    </row>
    <row r="43" spans="2:3" x14ac:dyDescent="0.25">
      <c r="C43" s="35" t="s">
        <v>2508</v>
      </c>
    </row>
    <row r="45" spans="2:3" x14ac:dyDescent="0.25">
      <c r="B45" s="18" t="s">
        <v>2510</v>
      </c>
    </row>
    <row r="46" spans="2:3" x14ac:dyDescent="0.25">
      <c r="B46" t="s">
        <v>2511</v>
      </c>
    </row>
    <row r="47" spans="2:3" x14ac:dyDescent="0.25">
      <c r="C47" t="s">
        <v>2512</v>
      </c>
    </row>
    <row r="49" spans="2:3" x14ac:dyDescent="0.25">
      <c r="B49" t="s">
        <v>2513</v>
      </c>
    </row>
    <row r="50" spans="2:3" x14ac:dyDescent="0.25">
      <c r="C50" t="s">
        <v>2514</v>
      </c>
    </row>
    <row r="51" spans="2:3" x14ac:dyDescent="0.25">
      <c r="C51" t="s">
        <v>2515</v>
      </c>
    </row>
  </sheetData>
  <mergeCells count="1">
    <mergeCell ref="C10:V10"/>
  </mergeCells>
  <pageMargins left="0.70866141732283472" right="0.70866141732283472" top="0.74803149606299213" bottom="0.74803149606299213" header="0.31496062992125984" footer="0.31496062992125984"/>
  <pageSetup paperSize="9" scale="61" orientation="landscape" horizontalDpi="4294967293" r:id="rId1"/>
  <headerFooter>
    <oddFooter>&amp;LRPS Homecare Services Handbook
Appendix 22&amp;RC+I Codes Master List
Version 1
Approved 8 Sept 2016</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tabColor theme="8" tint="0.59999389629810485"/>
  </sheetPr>
  <dimension ref="A1:M644"/>
  <sheetViews>
    <sheetView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54.85546875" style="35" customWidth="1"/>
    <col min="5" max="7" width="53.7109375" style="35" customWidth="1"/>
    <col min="8" max="8" width="53.7109375" style="35" bestFit="1" customWidth="1"/>
    <col min="9" max="16384" width="9.140625" style="35"/>
  </cols>
  <sheetData>
    <row r="1" spans="1:13" x14ac:dyDescent="0.25">
      <c r="A1"/>
      <c r="B1"/>
    </row>
    <row r="2" spans="1:13" x14ac:dyDescent="0.25">
      <c r="A2" s="24" t="s">
        <v>1548</v>
      </c>
      <c r="B2" s="35" t="s">
        <v>1751</v>
      </c>
    </row>
    <row r="4" spans="1:13" x14ac:dyDescent="0.25">
      <c r="A4"/>
      <c r="B4"/>
      <c r="C4"/>
      <c r="D4"/>
      <c r="E4"/>
      <c r="F4"/>
      <c r="G4"/>
      <c r="H4"/>
      <c r="I4"/>
      <c r="J4"/>
      <c r="K4"/>
      <c r="L4"/>
      <c r="M4"/>
    </row>
    <row r="5" spans="1:13" x14ac:dyDescent="0.25">
      <c r="A5" s="24" t="s">
        <v>1549</v>
      </c>
      <c r="B5" s="24" t="s">
        <v>1550</v>
      </c>
      <c r="C5" s="24" t="s">
        <v>1551</v>
      </c>
      <c r="D5" s="24" t="s">
        <v>1547</v>
      </c>
      <c r="E5"/>
      <c r="F5"/>
      <c r="G5"/>
      <c r="H5"/>
      <c r="I5"/>
      <c r="J5"/>
      <c r="K5"/>
      <c r="L5"/>
      <c r="M5"/>
    </row>
    <row r="6" spans="1:13" x14ac:dyDescent="0.25">
      <c r="A6" s="35" t="s">
        <v>1559</v>
      </c>
      <c r="B6" s="35" t="s">
        <v>1559</v>
      </c>
      <c r="C6" s="35" t="s">
        <v>1559</v>
      </c>
      <c r="D6" s="35" t="s">
        <v>1751</v>
      </c>
      <c r="E6"/>
      <c r="F6"/>
      <c r="G6"/>
      <c r="H6"/>
      <c r="I6"/>
      <c r="J6"/>
      <c r="K6"/>
      <c r="L6"/>
      <c r="M6"/>
    </row>
    <row r="7" spans="1:13" x14ac:dyDescent="0.25">
      <c r="A7" s="35" t="s">
        <v>1752</v>
      </c>
      <c r="B7" s="35" t="s">
        <v>1559</v>
      </c>
      <c r="C7" s="35" t="s">
        <v>1559</v>
      </c>
      <c r="D7" s="35" t="s">
        <v>1752</v>
      </c>
      <c r="E7"/>
      <c r="F7"/>
      <c r="G7"/>
      <c r="H7"/>
      <c r="I7"/>
      <c r="J7"/>
      <c r="K7"/>
      <c r="L7"/>
      <c r="M7"/>
    </row>
    <row r="8" spans="1:13" x14ac:dyDescent="0.25">
      <c r="A8"/>
      <c r="B8" s="35" t="s">
        <v>1753</v>
      </c>
      <c r="C8" s="35" t="s">
        <v>1559</v>
      </c>
      <c r="D8" s="35" t="s">
        <v>1753</v>
      </c>
      <c r="E8"/>
      <c r="F8"/>
      <c r="G8"/>
      <c r="H8"/>
      <c r="I8"/>
      <c r="J8"/>
      <c r="K8"/>
      <c r="L8"/>
      <c r="M8"/>
    </row>
    <row r="9" spans="1:13" x14ac:dyDescent="0.25">
      <c r="A9"/>
      <c r="B9" s="35" t="s">
        <v>1754</v>
      </c>
      <c r="C9" s="35" t="s">
        <v>1559</v>
      </c>
      <c r="D9" s="35" t="s">
        <v>1754</v>
      </c>
      <c r="E9"/>
      <c r="F9"/>
      <c r="G9"/>
      <c r="H9"/>
      <c r="I9"/>
      <c r="J9"/>
      <c r="K9"/>
      <c r="L9"/>
      <c r="M9"/>
    </row>
    <row r="10" spans="1:13" x14ac:dyDescent="0.25">
      <c r="A10"/>
      <c r="B10" s="35" t="s">
        <v>1755</v>
      </c>
      <c r="C10" s="35" t="s">
        <v>1559</v>
      </c>
      <c r="D10" s="35" t="s">
        <v>1755</v>
      </c>
      <c r="E10"/>
      <c r="F10"/>
      <c r="G10"/>
      <c r="H10"/>
      <c r="I10"/>
      <c r="J10"/>
      <c r="K10"/>
      <c r="L10"/>
      <c r="M10"/>
    </row>
    <row r="11" spans="1:13" x14ac:dyDescent="0.25">
      <c r="A11"/>
      <c r="B11" s="35" t="s">
        <v>1756</v>
      </c>
      <c r="C11" s="35" t="s">
        <v>1559</v>
      </c>
      <c r="D11" s="35" t="s">
        <v>1756</v>
      </c>
      <c r="E11"/>
      <c r="F11"/>
      <c r="G11"/>
      <c r="H11"/>
      <c r="I11"/>
      <c r="J11"/>
      <c r="K11"/>
      <c r="L11"/>
      <c r="M11"/>
    </row>
    <row r="12" spans="1:13" x14ac:dyDescent="0.25">
      <c r="A12"/>
      <c r="B12" s="35" t="s">
        <v>1757</v>
      </c>
      <c r="C12" s="35" t="s">
        <v>1559</v>
      </c>
      <c r="D12" s="35" t="s">
        <v>1757</v>
      </c>
      <c r="E12"/>
      <c r="F12"/>
      <c r="G12"/>
      <c r="H12"/>
      <c r="I12"/>
      <c r="J12"/>
      <c r="K12"/>
      <c r="L12"/>
      <c r="M12"/>
    </row>
    <row r="13" spans="1:13" x14ac:dyDescent="0.25">
      <c r="A13"/>
      <c r="B13" s="35" t="s">
        <v>1758</v>
      </c>
      <c r="C13" s="35" t="s">
        <v>1559</v>
      </c>
      <c r="D13" s="35" t="s">
        <v>1758</v>
      </c>
      <c r="E13"/>
      <c r="F13"/>
      <c r="G13"/>
      <c r="H13"/>
      <c r="I13"/>
      <c r="J13"/>
      <c r="K13"/>
      <c r="L13"/>
      <c r="M13"/>
    </row>
    <row r="14" spans="1:13" x14ac:dyDescent="0.25">
      <c r="A14"/>
      <c r="B14" s="35" t="s">
        <v>1759</v>
      </c>
      <c r="C14" s="35" t="s">
        <v>1559</v>
      </c>
      <c r="D14" s="35" t="s">
        <v>1759</v>
      </c>
      <c r="E14"/>
      <c r="F14"/>
      <c r="G14"/>
      <c r="H14"/>
      <c r="I14"/>
      <c r="J14"/>
      <c r="K14"/>
      <c r="L14"/>
      <c r="M14"/>
    </row>
    <row r="15" spans="1:13" x14ac:dyDescent="0.25">
      <c r="A15"/>
      <c r="B15" s="35" t="s">
        <v>1760</v>
      </c>
      <c r="C15" s="35" t="s">
        <v>1559</v>
      </c>
      <c r="D15" s="35" t="s">
        <v>1760</v>
      </c>
      <c r="E15"/>
      <c r="F15"/>
      <c r="G15"/>
      <c r="H15"/>
      <c r="I15"/>
      <c r="J15"/>
      <c r="K15"/>
      <c r="L15"/>
      <c r="M15"/>
    </row>
    <row r="16" spans="1:13" x14ac:dyDescent="0.25">
      <c r="A16"/>
      <c r="B16" s="35" t="s">
        <v>1761</v>
      </c>
      <c r="C16" s="35" t="s">
        <v>1559</v>
      </c>
      <c r="D16" s="35" t="s">
        <v>1761</v>
      </c>
      <c r="E16"/>
      <c r="F16"/>
      <c r="G16"/>
      <c r="H16"/>
      <c r="I16"/>
      <c r="J16"/>
      <c r="K16"/>
      <c r="L16"/>
      <c r="M16"/>
    </row>
    <row r="17" spans="1:13" x14ac:dyDescent="0.25">
      <c r="A17"/>
      <c r="B17"/>
      <c r="C17" s="35" t="s">
        <v>1762</v>
      </c>
      <c r="D17" s="35" t="s">
        <v>1762</v>
      </c>
      <c r="E17"/>
      <c r="F17"/>
      <c r="G17"/>
      <c r="H17"/>
      <c r="I17"/>
      <c r="J17"/>
      <c r="K17"/>
      <c r="L17"/>
      <c r="M17"/>
    </row>
    <row r="18" spans="1:13" x14ac:dyDescent="0.25">
      <c r="A18"/>
      <c r="B18"/>
      <c r="C18" s="35" t="s">
        <v>1763</v>
      </c>
      <c r="D18" s="35" t="s">
        <v>1763</v>
      </c>
      <c r="E18"/>
      <c r="F18"/>
      <c r="G18"/>
      <c r="H18"/>
      <c r="I18"/>
      <c r="J18"/>
      <c r="K18"/>
      <c r="L18"/>
      <c r="M18"/>
    </row>
    <row r="19" spans="1:13" x14ac:dyDescent="0.25">
      <c r="A19"/>
      <c r="B19"/>
      <c r="C19" s="35" t="s">
        <v>1764</v>
      </c>
      <c r="D19" s="35" t="s">
        <v>1764</v>
      </c>
      <c r="E19"/>
      <c r="F19"/>
      <c r="G19"/>
      <c r="H19"/>
      <c r="I19"/>
      <c r="J19"/>
      <c r="K19"/>
      <c r="L19"/>
      <c r="M19"/>
    </row>
    <row r="20" spans="1:13" x14ac:dyDescent="0.25">
      <c r="A20"/>
      <c r="B20" s="35" t="s">
        <v>1765</v>
      </c>
      <c r="C20" s="35" t="s">
        <v>1559</v>
      </c>
      <c r="D20" s="35" t="s">
        <v>1765</v>
      </c>
      <c r="E20"/>
      <c r="F20"/>
      <c r="G20"/>
      <c r="H20"/>
      <c r="I20"/>
      <c r="J20"/>
      <c r="K20"/>
      <c r="L20"/>
      <c r="M20"/>
    </row>
    <row r="21" spans="1:13" x14ac:dyDescent="0.25">
      <c r="A21"/>
      <c r="B21"/>
      <c r="C21" s="35" t="s">
        <v>1766</v>
      </c>
      <c r="D21" s="35" t="s">
        <v>1766</v>
      </c>
      <c r="E21"/>
      <c r="F21"/>
      <c r="G21"/>
      <c r="H21"/>
      <c r="I21"/>
      <c r="J21"/>
      <c r="K21"/>
      <c r="L21"/>
      <c r="M21"/>
    </row>
    <row r="22" spans="1:13" x14ac:dyDescent="0.25">
      <c r="A22"/>
      <c r="B22"/>
      <c r="C22" s="35" t="s">
        <v>1767</v>
      </c>
      <c r="D22" s="35" t="s">
        <v>1767</v>
      </c>
      <c r="E22"/>
      <c r="F22"/>
      <c r="G22"/>
      <c r="H22"/>
      <c r="I22"/>
      <c r="J22"/>
      <c r="K22"/>
      <c r="L22"/>
      <c r="M22"/>
    </row>
    <row r="23" spans="1:13" x14ac:dyDescent="0.25">
      <c r="A23"/>
      <c r="B23"/>
      <c r="C23" s="35" t="s">
        <v>1768</v>
      </c>
      <c r="D23" s="35" t="s">
        <v>1768</v>
      </c>
      <c r="E23"/>
      <c r="F23"/>
      <c r="G23"/>
      <c r="H23"/>
      <c r="I23"/>
      <c r="J23"/>
      <c r="K23"/>
      <c r="L23"/>
      <c r="M23"/>
    </row>
    <row r="24" spans="1:13" x14ac:dyDescent="0.25">
      <c r="A24"/>
      <c r="B24"/>
      <c r="C24" s="35" t="s">
        <v>1769</v>
      </c>
      <c r="D24" s="35" t="s">
        <v>1769</v>
      </c>
      <c r="E24"/>
      <c r="F24"/>
      <c r="G24"/>
      <c r="H24"/>
      <c r="I24"/>
      <c r="J24"/>
      <c r="K24"/>
      <c r="L24"/>
      <c r="M24"/>
    </row>
    <row r="25" spans="1:13" x14ac:dyDescent="0.25">
      <c r="A25"/>
      <c r="B25"/>
      <c r="C25" s="35" t="s">
        <v>1770</v>
      </c>
      <c r="D25" s="35" t="s">
        <v>1770</v>
      </c>
      <c r="E25"/>
      <c r="F25"/>
      <c r="G25"/>
      <c r="H25"/>
      <c r="I25"/>
      <c r="J25"/>
      <c r="K25"/>
      <c r="L25"/>
      <c r="M25"/>
    </row>
    <row r="26" spans="1:13" x14ac:dyDescent="0.25">
      <c r="A26"/>
      <c r="B26"/>
      <c r="C26" s="35" t="s">
        <v>1771</v>
      </c>
      <c r="D26" s="35" t="s">
        <v>1771</v>
      </c>
      <c r="E26"/>
      <c r="F26"/>
      <c r="G26"/>
      <c r="H26"/>
      <c r="I26"/>
      <c r="J26"/>
      <c r="K26"/>
      <c r="L26"/>
      <c r="M26"/>
    </row>
    <row r="27" spans="1:13" x14ac:dyDescent="0.25">
      <c r="A27"/>
      <c r="B27" s="35" t="s">
        <v>1772</v>
      </c>
      <c r="C27" s="35" t="s">
        <v>1559</v>
      </c>
      <c r="D27" s="35" t="s">
        <v>1772</v>
      </c>
      <c r="E27"/>
      <c r="F27"/>
      <c r="G27"/>
      <c r="H27"/>
      <c r="I27"/>
      <c r="J27"/>
      <c r="K27"/>
      <c r="L27"/>
      <c r="M27"/>
    </row>
    <row r="28" spans="1:13" x14ac:dyDescent="0.25">
      <c r="A28"/>
      <c r="B28" s="35" t="s">
        <v>1773</v>
      </c>
      <c r="C28" s="35" t="s">
        <v>1559</v>
      </c>
      <c r="D28" s="35" t="s">
        <v>1773</v>
      </c>
      <c r="E28"/>
      <c r="F28"/>
      <c r="G28"/>
      <c r="H28"/>
      <c r="I28"/>
      <c r="J28"/>
      <c r="K28"/>
      <c r="L28"/>
      <c r="M28"/>
    </row>
    <row r="29" spans="1:13" x14ac:dyDescent="0.25">
      <c r="A29"/>
      <c r="B29"/>
      <c r="C29" s="35" t="s">
        <v>1774</v>
      </c>
      <c r="D29" s="35" t="s">
        <v>1774</v>
      </c>
      <c r="E29"/>
      <c r="F29"/>
      <c r="G29"/>
      <c r="H29"/>
      <c r="I29"/>
      <c r="J29"/>
      <c r="K29"/>
      <c r="L29"/>
      <c r="M29"/>
    </row>
    <row r="30" spans="1:13" x14ac:dyDescent="0.25">
      <c r="A30"/>
      <c r="B30"/>
      <c r="C30" s="35" t="s">
        <v>1775</v>
      </c>
      <c r="D30" s="35" t="s">
        <v>1775</v>
      </c>
      <c r="E30"/>
      <c r="F30"/>
      <c r="G30"/>
      <c r="H30"/>
      <c r="I30"/>
      <c r="J30"/>
      <c r="K30"/>
      <c r="L30"/>
      <c r="M30"/>
    </row>
    <row r="31" spans="1:13" x14ac:dyDescent="0.25">
      <c r="A31"/>
      <c r="B31"/>
      <c r="C31" s="35" t="s">
        <v>1776</v>
      </c>
      <c r="D31" s="35" t="s">
        <v>1776</v>
      </c>
      <c r="E31"/>
      <c r="F31"/>
      <c r="G31"/>
      <c r="H31"/>
      <c r="I31"/>
      <c r="J31"/>
      <c r="K31"/>
      <c r="L31"/>
      <c r="M31"/>
    </row>
    <row r="32" spans="1:13" x14ac:dyDescent="0.25">
      <c r="A32"/>
      <c r="B32"/>
      <c r="C32" s="35" t="s">
        <v>1777</v>
      </c>
      <c r="D32" s="35" t="s">
        <v>1777</v>
      </c>
      <c r="E32"/>
      <c r="F32"/>
      <c r="G32"/>
      <c r="H32"/>
      <c r="I32"/>
      <c r="J32"/>
      <c r="K32"/>
      <c r="L32"/>
      <c r="M32"/>
    </row>
    <row r="33" spans="1:13" x14ac:dyDescent="0.25">
      <c r="A33"/>
      <c r="B33"/>
      <c r="C33" s="35" t="s">
        <v>1778</v>
      </c>
      <c r="D33" s="35" t="s">
        <v>1778</v>
      </c>
      <c r="E33"/>
      <c r="F33"/>
      <c r="G33"/>
      <c r="H33"/>
      <c r="I33"/>
      <c r="J33"/>
      <c r="K33"/>
      <c r="L33"/>
      <c r="M33"/>
    </row>
    <row r="34" spans="1:13" x14ac:dyDescent="0.25">
      <c r="A34"/>
      <c r="B34" s="35" t="s">
        <v>1779</v>
      </c>
      <c r="C34" s="35" t="s">
        <v>1559</v>
      </c>
      <c r="D34" s="35" t="s">
        <v>1779</v>
      </c>
      <c r="E34"/>
      <c r="F34"/>
      <c r="G34"/>
      <c r="H34"/>
      <c r="I34"/>
      <c r="J34"/>
      <c r="K34"/>
      <c r="L34"/>
      <c r="M34"/>
    </row>
    <row r="35" spans="1:13" x14ac:dyDescent="0.25">
      <c r="A35"/>
      <c r="B35" s="35" t="s">
        <v>1780</v>
      </c>
      <c r="C35" s="35" t="s">
        <v>1559</v>
      </c>
      <c r="D35" s="35" t="s">
        <v>1780</v>
      </c>
      <c r="E35"/>
      <c r="F35"/>
      <c r="G35"/>
      <c r="H35"/>
      <c r="I35"/>
      <c r="J35"/>
      <c r="K35"/>
      <c r="L35"/>
      <c r="M35"/>
    </row>
    <row r="36" spans="1:13" x14ac:dyDescent="0.25">
      <c r="A36"/>
      <c r="B36" s="35" t="s">
        <v>1781</v>
      </c>
      <c r="C36" s="35" t="s">
        <v>1559</v>
      </c>
      <c r="D36" s="35" t="s">
        <v>1781</v>
      </c>
      <c r="E36"/>
      <c r="F36"/>
      <c r="G36"/>
      <c r="H36"/>
      <c r="I36"/>
      <c r="J36"/>
      <c r="K36"/>
      <c r="L36"/>
      <c r="M36"/>
    </row>
    <row r="37" spans="1:13" x14ac:dyDescent="0.25">
      <c r="A37"/>
      <c r="B37" s="35" t="s">
        <v>1782</v>
      </c>
      <c r="C37" s="35" t="s">
        <v>1559</v>
      </c>
      <c r="D37" s="35" t="s">
        <v>1782</v>
      </c>
      <c r="E37"/>
      <c r="F37"/>
      <c r="G37"/>
      <c r="H37"/>
      <c r="I37"/>
      <c r="J37"/>
      <c r="K37"/>
      <c r="L37"/>
      <c r="M37"/>
    </row>
    <row r="38" spans="1:13" x14ac:dyDescent="0.25">
      <c r="A38" s="35" t="s">
        <v>1783</v>
      </c>
      <c r="B38" s="35" t="s">
        <v>1559</v>
      </c>
      <c r="C38" s="35" t="s">
        <v>1559</v>
      </c>
      <c r="D38" s="35" t="s">
        <v>1783</v>
      </c>
      <c r="E38"/>
      <c r="F38"/>
      <c r="G38"/>
      <c r="H38"/>
      <c r="I38"/>
      <c r="J38"/>
      <c r="K38"/>
      <c r="L38"/>
      <c r="M38"/>
    </row>
    <row r="39" spans="1:13" x14ac:dyDescent="0.25">
      <c r="A39"/>
      <c r="B39" s="35" t="s">
        <v>1784</v>
      </c>
      <c r="C39" s="35" t="s">
        <v>1559</v>
      </c>
      <c r="D39" s="35" t="s">
        <v>1784</v>
      </c>
      <c r="E39"/>
      <c r="F39"/>
      <c r="G39"/>
      <c r="H39"/>
      <c r="I39"/>
      <c r="J39"/>
      <c r="K39"/>
      <c r="L39"/>
      <c r="M39"/>
    </row>
    <row r="40" spans="1:13" x14ac:dyDescent="0.25">
      <c r="A40"/>
      <c r="B40"/>
      <c r="C40" s="35" t="s">
        <v>1785</v>
      </c>
      <c r="D40" s="35" t="s">
        <v>1785</v>
      </c>
      <c r="E40"/>
      <c r="F40"/>
      <c r="G40"/>
      <c r="H40"/>
      <c r="I40"/>
      <c r="J40"/>
      <c r="K40"/>
      <c r="L40"/>
      <c r="M40"/>
    </row>
    <row r="41" spans="1:13" x14ac:dyDescent="0.25">
      <c r="A41"/>
      <c r="B41"/>
      <c r="C41" s="35" t="s">
        <v>1786</v>
      </c>
      <c r="D41" s="35" t="s">
        <v>1786</v>
      </c>
      <c r="E41"/>
      <c r="F41"/>
      <c r="G41"/>
      <c r="H41"/>
      <c r="I41"/>
      <c r="J41"/>
      <c r="K41"/>
      <c r="L41"/>
      <c r="M41"/>
    </row>
    <row r="42" spans="1:13" x14ac:dyDescent="0.25">
      <c r="A42"/>
      <c r="B42"/>
      <c r="C42" s="35" t="s">
        <v>1787</v>
      </c>
      <c r="D42" s="35" t="s">
        <v>1787</v>
      </c>
      <c r="E42"/>
      <c r="F42"/>
      <c r="G42"/>
      <c r="H42"/>
      <c r="I42"/>
      <c r="J42"/>
      <c r="K42"/>
      <c r="L42"/>
      <c r="M42"/>
    </row>
    <row r="43" spans="1:13" x14ac:dyDescent="0.25">
      <c r="A43"/>
      <c r="B43"/>
      <c r="C43" s="35" t="s">
        <v>1788</v>
      </c>
      <c r="D43" s="35" t="s">
        <v>1788</v>
      </c>
      <c r="E43"/>
      <c r="F43"/>
      <c r="G43"/>
      <c r="H43"/>
      <c r="I43"/>
      <c r="J43"/>
      <c r="K43"/>
      <c r="L43"/>
      <c r="M43"/>
    </row>
    <row r="44" spans="1:13" x14ac:dyDescent="0.25">
      <c r="A44"/>
      <c r="B44"/>
      <c r="C44" s="35" t="s">
        <v>1789</v>
      </c>
      <c r="D44" s="35" t="s">
        <v>1789</v>
      </c>
      <c r="E44"/>
      <c r="F44"/>
      <c r="G44"/>
      <c r="H44"/>
      <c r="I44"/>
      <c r="J44"/>
      <c r="K44"/>
      <c r="L44"/>
      <c r="M44"/>
    </row>
    <row r="45" spans="1:13" x14ac:dyDescent="0.25">
      <c r="A45"/>
      <c r="B45"/>
      <c r="C45" s="35" t="s">
        <v>1790</v>
      </c>
      <c r="D45" s="35" t="s">
        <v>1790</v>
      </c>
      <c r="E45"/>
      <c r="F45"/>
      <c r="G45"/>
      <c r="H45"/>
      <c r="I45"/>
      <c r="J45"/>
      <c r="K45"/>
      <c r="L45"/>
      <c r="M45"/>
    </row>
    <row r="46" spans="1:13" x14ac:dyDescent="0.25">
      <c r="A46"/>
      <c r="B46"/>
      <c r="C46" s="35" t="s">
        <v>1791</v>
      </c>
      <c r="D46" s="35" t="s">
        <v>1791</v>
      </c>
      <c r="E46"/>
      <c r="F46"/>
      <c r="G46"/>
      <c r="H46"/>
      <c r="I46"/>
      <c r="J46"/>
      <c r="K46"/>
      <c r="L46"/>
      <c r="M46"/>
    </row>
    <row r="47" spans="1:13" x14ac:dyDescent="0.25">
      <c r="A47"/>
      <c r="B47" s="35" t="s">
        <v>1792</v>
      </c>
      <c r="C47" s="35" t="s">
        <v>1559</v>
      </c>
      <c r="D47" s="35" t="s">
        <v>1792</v>
      </c>
      <c r="E47"/>
      <c r="F47"/>
      <c r="G47"/>
      <c r="H47"/>
      <c r="I47"/>
      <c r="J47"/>
      <c r="K47"/>
      <c r="L47"/>
      <c r="M47"/>
    </row>
    <row r="48" spans="1:13" x14ac:dyDescent="0.25">
      <c r="A48"/>
      <c r="B48"/>
      <c r="C48" s="35" t="s">
        <v>1793</v>
      </c>
      <c r="D48" s="35" t="s">
        <v>1793</v>
      </c>
      <c r="E48"/>
      <c r="F48"/>
      <c r="G48"/>
      <c r="H48"/>
      <c r="I48"/>
      <c r="J48"/>
      <c r="K48"/>
      <c r="L48"/>
      <c r="M48"/>
    </row>
    <row r="49" spans="1:13" x14ac:dyDescent="0.25">
      <c r="A49"/>
      <c r="B49"/>
      <c r="C49" s="35" t="s">
        <v>1794</v>
      </c>
      <c r="D49" s="35" t="s">
        <v>1794</v>
      </c>
      <c r="E49"/>
      <c r="F49"/>
      <c r="G49"/>
      <c r="H49"/>
      <c r="I49"/>
      <c r="J49"/>
      <c r="K49"/>
      <c r="L49"/>
      <c r="M49"/>
    </row>
    <row r="50" spans="1:13" x14ac:dyDescent="0.25">
      <c r="A50"/>
      <c r="B50"/>
      <c r="C50" s="35" t="s">
        <v>1795</v>
      </c>
      <c r="D50" s="35" t="s">
        <v>1795</v>
      </c>
      <c r="E50"/>
      <c r="F50"/>
      <c r="G50"/>
      <c r="H50"/>
      <c r="I50"/>
      <c r="J50"/>
      <c r="K50"/>
      <c r="L50"/>
      <c r="M50"/>
    </row>
    <row r="51" spans="1:13" x14ac:dyDescent="0.25">
      <c r="A51"/>
      <c r="B51"/>
      <c r="C51" s="35" t="s">
        <v>1796</v>
      </c>
      <c r="D51" s="35" t="s">
        <v>1796</v>
      </c>
      <c r="E51"/>
      <c r="F51"/>
      <c r="G51"/>
      <c r="H51"/>
      <c r="I51"/>
      <c r="J51"/>
      <c r="K51"/>
      <c r="L51"/>
      <c r="M51"/>
    </row>
    <row r="52" spans="1:13" x14ac:dyDescent="0.25">
      <c r="A52"/>
      <c r="B52"/>
      <c r="C52" s="35" t="s">
        <v>1797</v>
      </c>
      <c r="D52" s="35" t="s">
        <v>1797</v>
      </c>
      <c r="E52"/>
      <c r="F52"/>
      <c r="G52"/>
      <c r="H52"/>
      <c r="I52"/>
      <c r="J52"/>
      <c r="K52"/>
      <c r="L52"/>
      <c r="M52"/>
    </row>
    <row r="53" spans="1:13" x14ac:dyDescent="0.25">
      <c r="A53"/>
      <c r="B53"/>
      <c r="C53" s="35" t="s">
        <v>1798</v>
      </c>
      <c r="D53" s="35" t="s">
        <v>1798</v>
      </c>
      <c r="E53"/>
      <c r="F53"/>
      <c r="G53"/>
      <c r="H53"/>
      <c r="I53"/>
      <c r="J53"/>
      <c r="K53"/>
      <c r="L53"/>
      <c r="M53"/>
    </row>
    <row r="54" spans="1:13" x14ac:dyDescent="0.25">
      <c r="A54"/>
      <c r="B54"/>
      <c r="C54" s="35" t="s">
        <v>1799</v>
      </c>
      <c r="D54" s="35" t="s">
        <v>1799</v>
      </c>
      <c r="E54"/>
      <c r="F54"/>
      <c r="G54"/>
      <c r="H54"/>
      <c r="I54"/>
      <c r="J54"/>
      <c r="K54"/>
      <c r="L54"/>
      <c r="M54"/>
    </row>
    <row r="55" spans="1:13" x14ac:dyDescent="0.25">
      <c r="A55"/>
      <c r="B55"/>
      <c r="C55" s="35" t="s">
        <v>1800</v>
      </c>
      <c r="D55" s="35" t="s">
        <v>1800</v>
      </c>
      <c r="E55"/>
      <c r="F55"/>
      <c r="G55"/>
      <c r="H55"/>
      <c r="I55"/>
      <c r="J55"/>
      <c r="K55"/>
      <c r="L55"/>
      <c r="M55"/>
    </row>
    <row r="56" spans="1:13" x14ac:dyDescent="0.25">
      <c r="A56"/>
      <c r="B56" s="35" t="s">
        <v>1801</v>
      </c>
      <c r="C56" s="35" t="s">
        <v>1559</v>
      </c>
      <c r="D56" s="35" t="s">
        <v>1801</v>
      </c>
      <c r="E56"/>
      <c r="F56"/>
      <c r="G56"/>
      <c r="H56"/>
      <c r="I56"/>
      <c r="J56"/>
      <c r="K56"/>
      <c r="L56"/>
      <c r="M56"/>
    </row>
    <row r="57" spans="1:13" x14ac:dyDescent="0.25">
      <c r="A57"/>
      <c r="B57" s="35" t="s">
        <v>1802</v>
      </c>
      <c r="C57" s="35" t="s">
        <v>1559</v>
      </c>
      <c r="D57" s="35" t="s">
        <v>1802</v>
      </c>
      <c r="E57"/>
      <c r="F57"/>
      <c r="G57"/>
      <c r="H57"/>
      <c r="I57"/>
      <c r="J57"/>
      <c r="K57"/>
      <c r="L57"/>
      <c r="M57"/>
    </row>
    <row r="58" spans="1:13" x14ac:dyDescent="0.25">
      <c r="A58"/>
      <c r="B58" s="35" t="s">
        <v>1803</v>
      </c>
      <c r="C58" s="35" t="s">
        <v>1559</v>
      </c>
      <c r="D58" s="35" t="s">
        <v>1803</v>
      </c>
      <c r="E58"/>
      <c r="F58"/>
      <c r="G58"/>
      <c r="H58"/>
      <c r="I58"/>
      <c r="J58"/>
      <c r="K58"/>
      <c r="L58"/>
      <c r="M58"/>
    </row>
    <row r="59" spans="1:13" x14ac:dyDescent="0.25">
      <c r="A59"/>
      <c r="B59" s="35" t="s">
        <v>1804</v>
      </c>
      <c r="C59" s="35" t="s">
        <v>1559</v>
      </c>
      <c r="D59" s="35" t="s">
        <v>1804</v>
      </c>
      <c r="E59"/>
      <c r="F59"/>
      <c r="G59"/>
      <c r="H59"/>
      <c r="I59"/>
      <c r="J59"/>
      <c r="K59"/>
      <c r="L59"/>
      <c r="M59"/>
    </row>
    <row r="60" spans="1:13" x14ac:dyDescent="0.25">
      <c r="A60"/>
      <c r="B60" s="35" t="s">
        <v>1805</v>
      </c>
      <c r="C60" s="35" t="s">
        <v>1559</v>
      </c>
      <c r="D60" s="35" t="s">
        <v>1805</v>
      </c>
      <c r="E60"/>
      <c r="F60"/>
      <c r="G60"/>
      <c r="H60"/>
      <c r="I60"/>
      <c r="J60"/>
      <c r="K60"/>
      <c r="L60"/>
      <c r="M60"/>
    </row>
    <row r="61" spans="1:13" x14ac:dyDescent="0.25">
      <c r="A61" s="35" t="s">
        <v>1806</v>
      </c>
      <c r="B61" s="35" t="s">
        <v>1559</v>
      </c>
      <c r="C61" s="35" t="s">
        <v>1559</v>
      </c>
      <c r="D61" s="35" t="s">
        <v>1806</v>
      </c>
      <c r="E61"/>
      <c r="F61"/>
      <c r="G61"/>
      <c r="H61"/>
      <c r="I61"/>
      <c r="J61"/>
      <c r="K61"/>
      <c r="L61"/>
      <c r="M61"/>
    </row>
    <row r="62" spans="1:13" x14ac:dyDescent="0.25">
      <c r="A62"/>
      <c r="B62" s="35" t="s">
        <v>1807</v>
      </c>
      <c r="C62" s="35" t="s">
        <v>1559</v>
      </c>
      <c r="D62" s="35" t="s">
        <v>1807</v>
      </c>
      <c r="E62"/>
      <c r="F62"/>
      <c r="G62"/>
      <c r="H62"/>
      <c r="I62"/>
      <c r="J62"/>
      <c r="K62"/>
      <c r="L62"/>
      <c r="M62"/>
    </row>
    <row r="63" spans="1:13" x14ac:dyDescent="0.25">
      <c r="A63"/>
      <c r="B63" s="35" t="s">
        <v>1808</v>
      </c>
      <c r="C63" s="35" t="s">
        <v>1559</v>
      </c>
      <c r="D63" s="35" t="s">
        <v>1808</v>
      </c>
      <c r="E63"/>
      <c r="F63"/>
      <c r="G63"/>
      <c r="H63"/>
      <c r="I63"/>
      <c r="J63"/>
      <c r="K63"/>
      <c r="L63"/>
      <c r="M63"/>
    </row>
    <row r="64" spans="1:13" x14ac:dyDescent="0.25">
      <c r="A64"/>
      <c r="B64" s="35" t="s">
        <v>1809</v>
      </c>
      <c r="C64" s="35" t="s">
        <v>1559</v>
      </c>
      <c r="D64" s="35" t="s">
        <v>1809</v>
      </c>
      <c r="E64"/>
      <c r="F64"/>
      <c r="G64"/>
      <c r="H64"/>
      <c r="I64"/>
      <c r="J64"/>
      <c r="K64"/>
      <c r="L64"/>
      <c r="M64"/>
    </row>
    <row r="65" spans="1:13" x14ac:dyDescent="0.25">
      <c r="A65"/>
      <c r="B65" s="35" t="s">
        <v>1810</v>
      </c>
      <c r="C65" s="35" t="s">
        <v>1559</v>
      </c>
      <c r="D65" s="35" t="s">
        <v>1810</v>
      </c>
      <c r="E65"/>
      <c r="F65"/>
      <c r="G65"/>
      <c r="H65"/>
      <c r="I65"/>
      <c r="J65"/>
      <c r="K65"/>
      <c r="L65"/>
      <c r="M65"/>
    </row>
    <row r="66" spans="1:13" x14ac:dyDescent="0.25">
      <c r="A66"/>
      <c r="B66"/>
      <c r="C66"/>
      <c r="D66"/>
      <c r="E66"/>
      <c r="F66"/>
      <c r="G66"/>
      <c r="H66"/>
      <c r="I66"/>
      <c r="J66"/>
      <c r="K66"/>
      <c r="L66"/>
      <c r="M66"/>
    </row>
    <row r="67" spans="1:13" x14ac:dyDescent="0.25">
      <c r="A67"/>
      <c r="B67"/>
      <c r="C67"/>
      <c r="D67"/>
      <c r="E67"/>
      <c r="F67"/>
      <c r="G67"/>
      <c r="H67"/>
      <c r="I67"/>
      <c r="J67"/>
      <c r="K67"/>
      <c r="L67"/>
      <c r="M67"/>
    </row>
    <row r="68" spans="1:13" x14ac:dyDescent="0.25">
      <c r="A68"/>
      <c r="B68"/>
      <c r="C68"/>
      <c r="D68"/>
      <c r="E68"/>
      <c r="F68"/>
      <c r="G68"/>
      <c r="H68"/>
      <c r="I68"/>
      <c r="J68"/>
      <c r="K68"/>
      <c r="L68"/>
      <c r="M68"/>
    </row>
    <row r="69" spans="1:13" x14ac:dyDescent="0.25">
      <c r="A69"/>
      <c r="B69"/>
      <c r="C69"/>
      <c r="D69"/>
      <c r="E69"/>
      <c r="F69"/>
      <c r="G69"/>
      <c r="H69"/>
      <c r="I69"/>
      <c r="J69"/>
      <c r="K69"/>
      <c r="L69"/>
      <c r="M69"/>
    </row>
    <row r="70" spans="1:13" x14ac:dyDescent="0.25">
      <c r="A70"/>
      <c r="B70"/>
      <c r="C70"/>
      <c r="D70"/>
      <c r="E70"/>
      <c r="F70"/>
      <c r="G70"/>
      <c r="H70"/>
      <c r="I70"/>
      <c r="J70"/>
      <c r="K70"/>
      <c r="L70"/>
      <c r="M70"/>
    </row>
    <row r="71" spans="1:13" x14ac:dyDescent="0.25">
      <c r="A71"/>
      <c r="B71"/>
      <c r="C71"/>
      <c r="D71"/>
      <c r="E71"/>
      <c r="F71"/>
      <c r="G71"/>
      <c r="H71"/>
      <c r="I71"/>
      <c r="J71"/>
      <c r="K71"/>
      <c r="L71"/>
      <c r="M71"/>
    </row>
    <row r="72" spans="1:13" x14ac:dyDescent="0.25">
      <c r="A72"/>
      <c r="B72"/>
      <c r="C72"/>
      <c r="D72"/>
      <c r="E72"/>
      <c r="F72"/>
      <c r="G72"/>
      <c r="H72"/>
      <c r="I72"/>
      <c r="J72"/>
      <c r="K72"/>
      <c r="L72"/>
      <c r="M72"/>
    </row>
    <row r="73" spans="1:13" x14ac:dyDescent="0.25">
      <c r="A73"/>
      <c r="B73"/>
      <c r="C73"/>
      <c r="D73"/>
      <c r="E73"/>
      <c r="F73"/>
      <c r="G73"/>
      <c r="H73"/>
      <c r="I73"/>
      <c r="J73"/>
      <c r="K73"/>
      <c r="L73"/>
      <c r="M73"/>
    </row>
    <row r="74" spans="1:13" x14ac:dyDescent="0.25">
      <c r="A74"/>
      <c r="B74"/>
      <c r="C74"/>
      <c r="D74"/>
      <c r="E74"/>
      <c r="F74"/>
      <c r="G74"/>
      <c r="H74"/>
      <c r="I74"/>
      <c r="J74"/>
      <c r="K74"/>
      <c r="L74"/>
      <c r="M74"/>
    </row>
    <row r="75" spans="1:13" x14ac:dyDescent="0.25">
      <c r="A75"/>
      <c r="B75"/>
      <c r="C75"/>
      <c r="D75"/>
      <c r="E75"/>
      <c r="F75"/>
      <c r="G75"/>
      <c r="H75"/>
      <c r="I75"/>
      <c r="J75"/>
      <c r="K75"/>
      <c r="L75"/>
      <c r="M75"/>
    </row>
    <row r="76" spans="1:13" x14ac:dyDescent="0.25">
      <c r="A76"/>
      <c r="B76"/>
      <c r="C76"/>
      <c r="D76"/>
      <c r="E76"/>
      <c r="F76"/>
      <c r="G76"/>
      <c r="H76"/>
      <c r="I76"/>
      <c r="J76"/>
      <c r="K76"/>
      <c r="L76"/>
      <c r="M76"/>
    </row>
    <row r="77" spans="1:13" x14ac:dyDescent="0.25">
      <c r="A77"/>
      <c r="B77"/>
      <c r="C77"/>
      <c r="D77"/>
      <c r="E77"/>
      <c r="F77"/>
      <c r="G77"/>
      <c r="H77"/>
      <c r="I77"/>
      <c r="J77"/>
      <c r="K77"/>
      <c r="L77"/>
      <c r="M77"/>
    </row>
    <row r="78" spans="1:13" x14ac:dyDescent="0.25">
      <c r="A78"/>
      <c r="B78"/>
      <c r="C78"/>
      <c r="D78"/>
      <c r="E78"/>
      <c r="F78"/>
      <c r="G78"/>
      <c r="H78"/>
      <c r="I78"/>
      <c r="J78"/>
      <c r="K78"/>
      <c r="L78"/>
      <c r="M78"/>
    </row>
    <row r="79" spans="1:13" x14ac:dyDescent="0.25">
      <c r="A79"/>
      <c r="B79"/>
      <c r="C79"/>
      <c r="D79"/>
      <c r="E79"/>
      <c r="F79"/>
      <c r="G79"/>
      <c r="H79"/>
      <c r="I79"/>
      <c r="J79"/>
      <c r="K79"/>
      <c r="L79"/>
      <c r="M79"/>
    </row>
    <row r="80" spans="1:13" x14ac:dyDescent="0.25">
      <c r="A80"/>
      <c r="B80"/>
      <c r="C80"/>
      <c r="D80"/>
      <c r="E80"/>
      <c r="F80"/>
      <c r="G80"/>
      <c r="H80"/>
      <c r="I80"/>
      <c r="J80"/>
      <c r="K80"/>
      <c r="L80"/>
      <c r="M80"/>
    </row>
    <row r="81" spans="1:13" x14ac:dyDescent="0.25">
      <c r="A81"/>
      <c r="B81"/>
      <c r="C81"/>
      <c r="D81"/>
      <c r="E81"/>
      <c r="F81"/>
      <c r="G81"/>
      <c r="H81"/>
      <c r="I81"/>
      <c r="J81"/>
      <c r="K81"/>
      <c r="L81"/>
      <c r="M81"/>
    </row>
    <row r="82" spans="1:13" x14ac:dyDescent="0.25">
      <c r="A82"/>
      <c r="B82"/>
      <c r="C82"/>
      <c r="D82"/>
      <c r="E82"/>
      <c r="F82"/>
      <c r="G82"/>
      <c r="H82"/>
      <c r="I82"/>
      <c r="J82"/>
      <c r="K82"/>
      <c r="L82"/>
      <c r="M82"/>
    </row>
    <row r="83" spans="1:13" x14ac:dyDescent="0.25">
      <c r="A83"/>
      <c r="B83"/>
      <c r="C83"/>
      <c r="D83"/>
      <c r="E83"/>
      <c r="F83"/>
      <c r="G83"/>
      <c r="H83"/>
      <c r="I83"/>
      <c r="J83"/>
      <c r="K83"/>
      <c r="L83"/>
      <c r="M83"/>
    </row>
    <row r="84" spans="1:13" x14ac:dyDescent="0.25">
      <c r="A84"/>
      <c r="B84"/>
      <c r="C84"/>
      <c r="D84"/>
      <c r="E84"/>
      <c r="F84"/>
      <c r="G84"/>
      <c r="H84"/>
      <c r="I84"/>
      <c r="J84"/>
      <c r="K84"/>
      <c r="L84"/>
      <c r="M84"/>
    </row>
    <row r="85" spans="1:13" x14ac:dyDescent="0.25">
      <c r="A85"/>
      <c r="B85"/>
      <c r="C85"/>
      <c r="D85"/>
      <c r="E85"/>
      <c r="F85"/>
      <c r="G85"/>
      <c r="H85"/>
      <c r="I85"/>
      <c r="J85"/>
      <c r="K85"/>
      <c r="L85"/>
      <c r="M85"/>
    </row>
    <row r="86" spans="1:13" x14ac:dyDescent="0.25">
      <c r="A86"/>
      <c r="B86"/>
      <c r="C86"/>
      <c r="D86"/>
      <c r="E86"/>
      <c r="F86"/>
      <c r="G86"/>
      <c r="H86"/>
      <c r="I86"/>
      <c r="J86"/>
      <c r="K86"/>
      <c r="L86"/>
      <c r="M86"/>
    </row>
    <row r="87" spans="1:13" x14ac:dyDescent="0.25">
      <c r="A87"/>
      <c r="B87"/>
      <c r="C87"/>
      <c r="D87"/>
      <c r="E87"/>
      <c r="F87"/>
      <c r="G87"/>
      <c r="H87"/>
      <c r="I87"/>
      <c r="J87"/>
      <c r="K87"/>
      <c r="L87"/>
      <c r="M87"/>
    </row>
    <row r="88" spans="1:13" x14ac:dyDescent="0.25">
      <c r="A88"/>
      <c r="B88"/>
      <c r="C88"/>
      <c r="D88"/>
      <c r="E88"/>
      <c r="F88"/>
      <c r="G88"/>
      <c r="H88"/>
      <c r="I88"/>
      <c r="J88"/>
      <c r="K88"/>
      <c r="L88"/>
      <c r="M88"/>
    </row>
    <row r="89" spans="1:13" x14ac:dyDescent="0.25">
      <c r="A89"/>
      <c r="B89"/>
      <c r="C89"/>
      <c r="D89"/>
      <c r="E89"/>
      <c r="F89"/>
      <c r="G89"/>
      <c r="H89"/>
      <c r="I89"/>
      <c r="J89"/>
      <c r="K89"/>
      <c r="L89"/>
      <c r="M89"/>
    </row>
    <row r="90" spans="1:13" x14ac:dyDescent="0.25">
      <c r="A90"/>
      <c r="B90"/>
      <c r="C90"/>
      <c r="D90"/>
      <c r="E90"/>
      <c r="F90"/>
      <c r="G90"/>
      <c r="H90"/>
      <c r="I90"/>
      <c r="J90"/>
      <c r="K90"/>
      <c r="L90"/>
      <c r="M90"/>
    </row>
    <row r="91" spans="1:13" x14ac:dyDescent="0.25">
      <c r="A91"/>
      <c r="B91"/>
      <c r="C91"/>
      <c r="D91"/>
      <c r="E91"/>
      <c r="F91"/>
      <c r="G91"/>
      <c r="H91"/>
      <c r="I91"/>
      <c r="J91"/>
      <c r="K91"/>
      <c r="L91"/>
      <c r="M91"/>
    </row>
    <row r="92" spans="1:13" x14ac:dyDescent="0.25">
      <c r="A92"/>
      <c r="B92"/>
      <c r="C92"/>
      <c r="D92"/>
      <c r="E92"/>
      <c r="F92"/>
      <c r="G92"/>
      <c r="H92"/>
      <c r="I92"/>
      <c r="J92"/>
      <c r="K92"/>
      <c r="L92"/>
      <c r="M92"/>
    </row>
    <row r="93" spans="1:13" x14ac:dyDescent="0.25">
      <c r="A93"/>
      <c r="B93"/>
      <c r="C93"/>
      <c r="D93"/>
      <c r="E93"/>
      <c r="F93"/>
      <c r="G93"/>
      <c r="H93"/>
      <c r="I93"/>
      <c r="J93"/>
      <c r="K93"/>
      <c r="L93"/>
      <c r="M93"/>
    </row>
    <row r="94" spans="1:13" x14ac:dyDescent="0.25">
      <c r="A94"/>
      <c r="B94"/>
      <c r="C94"/>
      <c r="D94"/>
      <c r="E94"/>
      <c r="F94"/>
      <c r="G94"/>
      <c r="H94"/>
      <c r="I94"/>
      <c r="J94"/>
      <c r="K94"/>
      <c r="L94"/>
      <c r="M94"/>
    </row>
    <row r="95" spans="1:13" x14ac:dyDescent="0.25">
      <c r="A95"/>
      <c r="B95"/>
      <c r="C95"/>
      <c r="D95"/>
      <c r="E95"/>
      <c r="F95"/>
      <c r="G95"/>
      <c r="H95"/>
      <c r="I95"/>
      <c r="J95"/>
      <c r="K95"/>
      <c r="L95"/>
      <c r="M95"/>
    </row>
    <row r="96" spans="1:13" x14ac:dyDescent="0.25">
      <c r="A96"/>
      <c r="B96"/>
      <c r="C96"/>
      <c r="D96"/>
      <c r="E96"/>
      <c r="F96"/>
      <c r="G96"/>
      <c r="H96"/>
      <c r="I96"/>
      <c r="J96"/>
      <c r="K96"/>
      <c r="L96"/>
      <c r="M96"/>
    </row>
    <row r="97" spans="1:13" x14ac:dyDescent="0.25">
      <c r="A97"/>
      <c r="B97"/>
      <c r="C97"/>
      <c r="D97"/>
      <c r="E97"/>
      <c r="F97"/>
      <c r="G97"/>
      <c r="H97"/>
      <c r="I97"/>
      <c r="J97"/>
      <c r="K97"/>
      <c r="L97"/>
      <c r="M97"/>
    </row>
    <row r="98" spans="1:13" x14ac:dyDescent="0.25">
      <c r="A98"/>
      <c r="B98"/>
      <c r="C98"/>
      <c r="D98"/>
      <c r="E98"/>
      <c r="F98"/>
      <c r="G98"/>
      <c r="H98"/>
      <c r="I98"/>
      <c r="J98"/>
      <c r="K98"/>
      <c r="L98"/>
      <c r="M98"/>
    </row>
    <row r="99" spans="1:13" x14ac:dyDescent="0.25">
      <c r="A99"/>
      <c r="B99"/>
      <c r="C99"/>
      <c r="D99"/>
      <c r="E99"/>
      <c r="F99"/>
      <c r="G99"/>
      <c r="H99"/>
      <c r="I99"/>
      <c r="J99"/>
      <c r="K99"/>
      <c r="L99"/>
      <c r="M99"/>
    </row>
    <row r="100" spans="1:13" x14ac:dyDescent="0.25">
      <c r="A100"/>
      <c r="B100"/>
      <c r="C100"/>
      <c r="D100"/>
      <c r="E100"/>
      <c r="F100"/>
      <c r="G100"/>
      <c r="H100"/>
      <c r="I100"/>
      <c r="J100"/>
      <c r="K100"/>
      <c r="L100"/>
      <c r="M100"/>
    </row>
    <row r="101" spans="1:13" x14ac:dyDescent="0.25">
      <c r="A101"/>
      <c r="B101"/>
      <c r="C101"/>
      <c r="D101"/>
      <c r="E101"/>
      <c r="F101"/>
      <c r="G101"/>
      <c r="H101"/>
      <c r="I101"/>
      <c r="J101"/>
      <c r="K101"/>
      <c r="L101"/>
      <c r="M101"/>
    </row>
    <row r="102" spans="1:13" x14ac:dyDescent="0.25">
      <c r="A102"/>
      <c r="B102"/>
      <c r="C102"/>
      <c r="D102"/>
      <c r="E102"/>
      <c r="F102"/>
      <c r="G102"/>
      <c r="H102"/>
      <c r="I102"/>
      <c r="J102"/>
      <c r="K102"/>
      <c r="L102"/>
      <c r="M102"/>
    </row>
    <row r="103" spans="1:13" x14ac:dyDescent="0.25">
      <c r="A103"/>
      <c r="B103"/>
      <c r="C103"/>
      <c r="D103"/>
      <c r="E103"/>
      <c r="F103"/>
      <c r="G103"/>
      <c r="H103"/>
      <c r="I103"/>
      <c r="J103"/>
      <c r="K103"/>
      <c r="L103"/>
      <c r="M103"/>
    </row>
    <row r="104" spans="1:13" x14ac:dyDescent="0.25">
      <c r="A104"/>
      <c r="B104"/>
      <c r="C104"/>
      <c r="D104"/>
      <c r="E104"/>
      <c r="F104"/>
      <c r="G104"/>
      <c r="H104"/>
      <c r="I104"/>
      <c r="J104"/>
      <c r="K104"/>
      <c r="L104"/>
      <c r="M104"/>
    </row>
    <row r="105" spans="1:13" x14ac:dyDescent="0.25">
      <c r="A105"/>
      <c r="B105"/>
      <c r="C105"/>
      <c r="D105"/>
      <c r="E105"/>
      <c r="F105"/>
      <c r="G105"/>
      <c r="H105"/>
      <c r="I105"/>
      <c r="J105"/>
      <c r="K105"/>
      <c r="L105"/>
      <c r="M105"/>
    </row>
    <row r="106" spans="1:13" x14ac:dyDescent="0.25">
      <c r="A106"/>
      <c r="B106"/>
      <c r="C106"/>
      <c r="D106"/>
      <c r="E106"/>
      <c r="F106"/>
      <c r="G106"/>
      <c r="H106"/>
      <c r="I106"/>
      <c r="J106"/>
      <c r="K106"/>
      <c r="L106"/>
      <c r="M106"/>
    </row>
    <row r="107" spans="1:13" x14ac:dyDescent="0.25">
      <c r="A107"/>
      <c r="B107"/>
      <c r="C107"/>
      <c r="D107"/>
      <c r="E107"/>
      <c r="F107"/>
      <c r="G107"/>
      <c r="H107"/>
      <c r="I107"/>
      <c r="J107"/>
      <c r="K107"/>
      <c r="L107"/>
      <c r="M107"/>
    </row>
    <row r="108" spans="1:13" x14ac:dyDescent="0.25">
      <c r="A108"/>
      <c r="B108"/>
      <c r="C108"/>
      <c r="D108"/>
      <c r="E108"/>
      <c r="F108"/>
      <c r="G108"/>
      <c r="H108"/>
      <c r="I108"/>
      <c r="J108"/>
      <c r="K108"/>
      <c r="L108"/>
      <c r="M108"/>
    </row>
    <row r="109" spans="1:13" x14ac:dyDescent="0.25">
      <c r="A109"/>
      <c r="B109"/>
      <c r="C109"/>
      <c r="D109"/>
      <c r="E109"/>
      <c r="F109"/>
      <c r="G109"/>
      <c r="H109"/>
      <c r="I109"/>
      <c r="J109"/>
      <c r="K109"/>
      <c r="L109"/>
      <c r="M109"/>
    </row>
    <row r="110" spans="1:13" x14ac:dyDescent="0.25">
      <c r="A110"/>
      <c r="B110"/>
      <c r="C110"/>
      <c r="D110"/>
      <c r="E110"/>
      <c r="F110"/>
      <c r="G110"/>
      <c r="H110"/>
      <c r="I110"/>
      <c r="J110"/>
      <c r="K110"/>
      <c r="L110"/>
      <c r="M110"/>
    </row>
    <row r="111" spans="1:13" x14ac:dyDescent="0.25">
      <c r="A111"/>
      <c r="B111"/>
      <c r="C111"/>
      <c r="D111"/>
      <c r="E111"/>
      <c r="F111"/>
      <c r="G111"/>
      <c r="H111"/>
      <c r="I111"/>
      <c r="J111"/>
      <c r="K111"/>
      <c r="L111"/>
      <c r="M111"/>
    </row>
    <row r="112" spans="1:13" x14ac:dyDescent="0.25">
      <c r="A112"/>
      <c r="B112"/>
      <c r="C112"/>
      <c r="D112"/>
      <c r="E112"/>
      <c r="F112"/>
      <c r="G112"/>
      <c r="H112"/>
      <c r="I112"/>
      <c r="J112"/>
      <c r="K112"/>
      <c r="L112"/>
      <c r="M112"/>
    </row>
    <row r="113" spans="1:13" x14ac:dyDescent="0.25">
      <c r="A113"/>
      <c r="B113"/>
      <c r="C113"/>
      <c r="D113"/>
      <c r="E113"/>
      <c r="F113"/>
      <c r="G113"/>
      <c r="H113"/>
      <c r="I113"/>
      <c r="J113"/>
      <c r="K113"/>
      <c r="L113"/>
      <c r="M113"/>
    </row>
    <row r="114" spans="1:13" x14ac:dyDescent="0.25">
      <c r="A114"/>
      <c r="B114"/>
      <c r="C114"/>
      <c r="D114"/>
      <c r="E114"/>
      <c r="F114"/>
      <c r="G114"/>
      <c r="H114"/>
      <c r="I114"/>
      <c r="J114"/>
      <c r="K114"/>
      <c r="L114"/>
      <c r="M114"/>
    </row>
    <row r="115" spans="1:13" x14ac:dyDescent="0.25">
      <c r="A115"/>
      <c r="B115"/>
      <c r="C115"/>
      <c r="D115"/>
      <c r="E115"/>
      <c r="F115"/>
      <c r="G115"/>
      <c r="H115"/>
      <c r="I115"/>
      <c r="J115"/>
      <c r="K115"/>
      <c r="L115"/>
      <c r="M115"/>
    </row>
    <row r="116" spans="1:13" x14ac:dyDescent="0.25">
      <c r="A116"/>
      <c r="B116"/>
      <c r="C116"/>
      <c r="D116"/>
      <c r="E116"/>
      <c r="F116"/>
      <c r="G116"/>
      <c r="H116"/>
      <c r="I116"/>
      <c r="J116"/>
      <c r="K116"/>
      <c r="L116"/>
      <c r="M116"/>
    </row>
    <row r="117" spans="1:13" x14ac:dyDescent="0.25">
      <c r="A117"/>
      <c r="B117"/>
      <c r="C117"/>
      <c r="D117"/>
      <c r="E117"/>
      <c r="F117"/>
      <c r="G117"/>
      <c r="H117"/>
      <c r="I117"/>
      <c r="J117"/>
      <c r="K117"/>
      <c r="L117"/>
      <c r="M117"/>
    </row>
    <row r="118" spans="1:13" x14ac:dyDescent="0.25">
      <c r="A118"/>
      <c r="B118"/>
      <c r="C118"/>
      <c r="D118"/>
      <c r="E118"/>
      <c r="F118"/>
      <c r="G118"/>
      <c r="H118"/>
      <c r="I118"/>
      <c r="J118"/>
      <c r="K118"/>
      <c r="L118"/>
      <c r="M118"/>
    </row>
    <row r="119" spans="1:13" x14ac:dyDescent="0.25">
      <c r="A119"/>
      <c r="B119"/>
      <c r="C119"/>
      <c r="D119"/>
      <c r="E119"/>
      <c r="F119"/>
      <c r="G119"/>
      <c r="H119"/>
      <c r="I119"/>
      <c r="J119"/>
      <c r="K119"/>
      <c r="L119"/>
      <c r="M119"/>
    </row>
    <row r="120" spans="1:13" x14ac:dyDescent="0.25">
      <c r="A120"/>
      <c r="B120"/>
      <c r="C120"/>
      <c r="D120"/>
      <c r="E120"/>
      <c r="F120"/>
      <c r="G120"/>
      <c r="H120"/>
      <c r="I120"/>
      <c r="J120"/>
      <c r="K120"/>
      <c r="L120"/>
      <c r="M120"/>
    </row>
    <row r="121" spans="1:13" x14ac:dyDescent="0.25">
      <c r="A121"/>
      <c r="B121"/>
      <c r="C121"/>
      <c r="D121"/>
      <c r="E121"/>
      <c r="F121"/>
      <c r="G121"/>
      <c r="H121"/>
      <c r="I121"/>
      <c r="J121"/>
      <c r="K121"/>
      <c r="L121"/>
      <c r="M121"/>
    </row>
    <row r="122" spans="1:13" x14ac:dyDescent="0.25">
      <c r="A122"/>
      <c r="B122"/>
      <c r="C122"/>
      <c r="D122"/>
      <c r="E122"/>
      <c r="F122"/>
      <c r="G122"/>
      <c r="H122"/>
      <c r="I122"/>
      <c r="J122"/>
      <c r="K122"/>
      <c r="L122"/>
      <c r="M122"/>
    </row>
    <row r="123" spans="1:13" x14ac:dyDescent="0.25">
      <c r="A123"/>
      <c r="B123"/>
      <c r="C123"/>
      <c r="D123"/>
      <c r="E123"/>
      <c r="F123"/>
      <c r="G123"/>
      <c r="H123"/>
      <c r="I123"/>
      <c r="J123"/>
      <c r="K123"/>
      <c r="L123"/>
      <c r="M123"/>
    </row>
    <row r="124" spans="1:13" x14ac:dyDescent="0.25">
      <c r="A124"/>
      <c r="B124"/>
      <c r="C124"/>
      <c r="D124"/>
      <c r="E124"/>
      <c r="F124"/>
      <c r="G124"/>
      <c r="H124"/>
      <c r="I124"/>
      <c r="J124"/>
      <c r="K124"/>
      <c r="L124"/>
      <c r="M124"/>
    </row>
    <row r="125" spans="1:13" x14ac:dyDescent="0.25">
      <c r="A125"/>
      <c r="B125"/>
      <c r="C125"/>
      <c r="D125"/>
      <c r="E125"/>
      <c r="F125"/>
      <c r="G125"/>
      <c r="H125"/>
      <c r="I125"/>
      <c r="J125"/>
      <c r="K125"/>
      <c r="L125"/>
      <c r="M125"/>
    </row>
    <row r="126" spans="1:13" x14ac:dyDescent="0.25">
      <c r="A126"/>
      <c r="B126"/>
      <c r="C126"/>
      <c r="D126"/>
      <c r="E126"/>
      <c r="F126"/>
      <c r="G126"/>
      <c r="H126"/>
      <c r="I126"/>
      <c r="J126"/>
      <c r="K126"/>
      <c r="L126"/>
      <c r="M126"/>
    </row>
    <row r="127" spans="1:13" x14ac:dyDescent="0.25">
      <c r="A127"/>
      <c r="B127"/>
      <c r="C127"/>
      <c r="D127"/>
      <c r="E127"/>
      <c r="F127"/>
      <c r="G127"/>
      <c r="H127"/>
      <c r="I127"/>
      <c r="J127"/>
      <c r="K127"/>
      <c r="L127"/>
      <c r="M127"/>
    </row>
    <row r="128" spans="1:13" x14ac:dyDescent="0.25">
      <c r="A128"/>
      <c r="B128"/>
      <c r="C128"/>
      <c r="D128"/>
      <c r="E128"/>
      <c r="F128"/>
      <c r="G128"/>
      <c r="H128"/>
      <c r="I128"/>
      <c r="J128"/>
      <c r="K128"/>
      <c r="L128"/>
      <c r="M128"/>
    </row>
    <row r="129" spans="1:13" x14ac:dyDescent="0.25">
      <c r="A129"/>
      <c r="B129"/>
      <c r="C129"/>
      <c r="D129"/>
      <c r="E129"/>
      <c r="F129"/>
      <c r="G129"/>
      <c r="H129"/>
      <c r="I129"/>
      <c r="J129"/>
      <c r="K129"/>
      <c r="L129"/>
      <c r="M129"/>
    </row>
    <row r="130" spans="1:13" x14ac:dyDescent="0.25">
      <c r="A130"/>
      <c r="B130"/>
      <c r="C130"/>
      <c r="D130"/>
      <c r="E130"/>
      <c r="F130"/>
      <c r="G130"/>
      <c r="H130"/>
      <c r="I130"/>
      <c r="J130"/>
      <c r="K130"/>
      <c r="L130"/>
      <c r="M130"/>
    </row>
    <row r="131" spans="1:13" x14ac:dyDescent="0.25">
      <c r="A131"/>
      <c r="B131"/>
      <c r="C131"/>
      <c r="D131"/>
      <c r="E131"/>
      <c r="F131"/>
      <c r="G131"/>
      <c r="H131"/>
      <c r="I131"/>
      <c r="J131"/>
      <c r="K131"/>
      <c r="L131"/>
      <c r="M131"/>
    </row>
    <row r="132" spans="1:13" x14ac:dyDescent="0.25">
      <c r="A132"/>
      <c r="B132"/>
      <c r="C132"/>
      <c r="D132"/>
      <c r="E132"/>
      <c r="F132"/>
      <c r="G132"/>
      <c r="H132"/>
      <c r="I132"/>
      <c r="J132"/>
      <c r="K132"/>
      <c r="L132"/>
      <c r="M132"/>
    </row>
    <row r="133" spans="1:13" x14ac:dyDescent="0.25">
      <c r="A133"/>
      <c r="B133"/>
      <c r="C133"/>
      <c r="D133"/>
      <c r="E133"/>
      <c r="F133"/>
      <c r="G133"/>
      <c r="H133"/>
      <c r="I133"/>
      <c r="J133"/>
      <c r="K133"/>
      <c r="L133"/>
      <c r="M133"/>
    </row>
    <row r="134" spans="1:13" x14ac:dyDescent="0.25">
      <c r="A134"/>
      <c r="B134"/>
      <c r="C134"/>
      <c r="D134"/>
      <c r="E134"/>
      <c r="F134"/>
      <c r="G134"/>
      <c r="H134"/>
      <c r="I134"/>
      <c r="J134"/>
      <c r="K134"/>
      <c r="L134"/>
      <c r="M134"/>
    </row>
    <row r="135" spans="1:13" x14ac:dyDescent="0.25">
      <c r="A135"/>
      <c r="B135"/>
      <c r="C135"/>
      <c r="D135"/>
      <c r="E135"/>
      <c r="F135"/>
      <c r="G135"/>
      <c r="H135"/>
      <c r="I135"/>
      <c r="J135"/>
      <c r="K135"/>
      <c r="L135"/>
      <c r="M135"/>
    </row>
    <row r="136" spans="1:13" x14ac:dyDescent="0.25">
      <c r="A136"/>
      <c r="B136"/>
      <c r="C136"/>
      <c r="D136"/>
      <c r="E136"/>
      <c r="F136"/>
      <c r="G136"/>
      <c r="H136"/>
      <c r="I136"/>
      <c r="J136"/>
      <c r="K136"/>
      <c r="L136"/>
      <c r="M136"/>
    </row>
    <row r="137" spans="1:13" x14ac:dyDescent="0.25">
      <c r="A137"/>
      <c r="B137"/>
      <c r="C137"/>
      <c r="D137"/>
      <c r="E137"/>
      <c r="F137"/>
      <c r="G137"/>
      <c r="H137"/>
      <c r="I137"/>
      <c r="J137"/>
      <c r="K137"/>
      <c r="L137"/>
      <c r="M137"/>
    </row>
    <row r="138" spans="1:13" x14ac:dyDescent="0.25">
      <c r="A138"/>
      <c r="B138"/>
      <c r="C138"/>
      <c r="D138"/>
      <c r="E138"/>
      <c r="F138"/>
      <c r="G138"/>
      <c r="H138"/>
      <c r="I138"/>
      <c r="J138"/>
      <c r="K138"/>
      <c r="L138"/>
      <c r="M138"/>
    </row>
    <row r="139" spans="1:13" x14ac:dyDescent="0.25">
      <c r="A139"/>
      <c r="B139"/>
      <c r="C139"/>
      <c r="D139"/>
      <c r="E139"/>
      <c r="F139"/>
      <c r="G139"/>
      <c r="H139"/>
      <c r="I139"/>
      <c r="J139"/>
      <c r="K139"/>
      <c r="L139"/>
      <c r="M139"/>
    </row>
    <row r="140" spans="1:13" x14ac:dyDescent="0.25">
      <c r="A140"/>
      <c r="B140"/>
      <c r="C140"/>
      <c r="D140"/>
      <c r="E140"/>
      <c r="F140"/>
      <c r="G140"/>
      <c r="H140"/>
      <c r="I140"/>
      <c r="J140"/>
      <c r="K140"/>
      <c r="L140"/>
      <c r="M140"/>
    </row>
    <row r="141" spans="1:13" x14ac:dyDescent="0.25">
      <c r="A141"/>
      <c r="B141"/>
      <c r="C141"/>
      <c r="D141"/>
      <c r="E141"/>
      <c r="F141"/>
      <c r="G141"/>
      <c r="H141"/>
      <c r="I141"/>
      <c r="J141"/>
      <c r="K141"/>
      <c r="L141"/>
      <c r="M141"/>
    </row>
    <row r="142" spans="1:13" x14ac:dyDescent="0.25">
      <c r="A142"/>
      <c r="B142"/>
      <c r="C142"/>
      <c r="D142"/>
      <c r="E142"/>
      <c r="F142"/>
      <c r="G142"/>
      <c r="H142"/>
      <c r="I142"/>
      <c r="J142"/>
      <c r="K142"/>
      <c r="L142"/>
      <c r="M142"/>
    </row>
    <row r="143" spans="1:13" x14ac:dyDescent="0.25">
      <c r="A143"/>
      <c r="B143"/>
      <c r="C143"/>
      <c r="D143"/>
      <c r="E143"/>
      <c r="F143"/>
      <c r="G143"/>
      <c r="H143"/>
      <c r="I143"/>
      <c r="J143"/>
      <c r="K143"/>
      <c r="L143"/>
      <c r="M143"/>
    </row>
    <row r="144" spans="1:13" x14ac:dyDescent="0.25">
      <c r="A144"/>
      <c r="B144"/>
      <c r="C144"/>
      <c r="D144"/>
      <c r="E144"/>
      <c r="F144"/>
      <c r="G144"/>
      <c r="H144"/>
      <c r="I144"/>
      <c r="J144"/>
      <c r="K144"/>
      <c r="L144"/>
      <c r="M144"/>
    </row>
    <row r="145" spans="1:13" x14ac:dyDescent="0.25">
      <c r="A145"/>
      <c r="B145"/>
      <c r="C145"/>
      <c r="D145"/>
      <c r="E145"/>
      <c r="F145"/>
      <c r="G145"/>
      <c r="H145"/>
      <c r="I145"/>
      <c r="J145"/>
      <c r="K145"/>
      <c r="L145"/>
      <c r="M145"/>
    </row>
    <row r="146" spans="1:13" x14ac:dyDescent="0.25">
      <c r="A146"/>
      <c r="B146"/>
      <c r="C146"/>
      <c r="D146"/>
      <c r="E146"/>
      <c r="F146"/>
      <c r="G146"/>
      <c r="H146"/>
      <c r="I146"/>
      <c r="J146"/>
      <c r="K146"/>
      <c r="L146"/>
      <c r="M146"/>
    </row>
    <row r="147" spans="1:13" x14ac:dyDescent="0.25">
      <c r="A147"/>
      <c r="B147"/>
      <c r="C147"/>
      <c r="D147"/>
      <c r="E147"/>
      <c r="F147"/>
      <c r="G147"/>
      <c r="H147"/>
      <c r="I147"/>
      <c r="J147"/>
      <c r="K147"/>
      <c r="L147"/>
      <c r="M147"/>
    </row>
    <row r="148" spans="1:13" x14ac:dyDescent="0.25">
      <c r="A148"/>
      <c r="B148"/>
      <c r="C148"/>
      <c r="D148"/>
      <c r="E148"/>
      <c r="F148"/>
      <c r="G148"/>
      <c r="H148"/>
      <c r="I148"/>
      <c r="J148"/>
      <c r="K148"/>
      <c r="L148"/>
      <c r="M148"/>
    </row>
    <row r="149" spans="1:13" x14ac:dyDescent="0.25">
      <c r="A149"/>
      <c r="B149"/>
      <c r="C149"/>
      <c r="D149"/>
      <c r="E149"/>
      <c r="F149"/>
      <c r="G149"/>
      <c r="H149"/>
      <c r="I149"/>
      <c r="J149"/>
      <c r="K149"/>
      <c r="L149"/>
      <c r="M149"/>
    </row>
    <row r="150" spans="1:13" x14ac:dyDescent="0.25">
      <c r="A150"/>
      <c r="B150"/>
      <c r="C150"/>
      <c r="D150"/>
      <c r="E150"/>
      <c r="F150"/>
      <c r="G150"/>
      <c r="H150"/>
      <c r="I150"/>
      <c r="J150"/>
      <c r="K150"/>
      <c r="L150"/>
      <c r="M150"/>
    </row>
    <row r="151" spans="1:13" x14ac:dyDescent="0.25">
      <c r="A151"/>
      <c r="B151"/>
      <c r="C151"/>
      <c r="D151"/>
      <c r="E151"/>
      <c r="F151"/>
      <c r="G151"/>
      <c r="H151"/>
      <c r="I151"/>
      <c r="J151"/>
      <c r="K151"/>
      <c r="L151"/>
      <c r="M151"/>
    </row>
    <row r="152" spans="1:13" x14ac:dyDescent="0.25">
      <c r="A152"/>
      <c r="B152"/>
      <c r="C152"/>
      <c r="D152"/>
      <c r="E152"/>
      <c r="F152"/>
      <c r="G152"/>
      <c r="H152"/>
      <c r="I152"/>
      <c r="J152"/>
      <c r="K152"/>
      <c r="L152"/>
      <c r="M152"/>
    </row>
    <row r="153" spans="1:13" x14ac:dyDescent="0.25">
      <c r="A153"/>
      <c r="B153"/>
      <c r="C153"/>
      <c r="D153"/>
      <c r="E153"/>
      <c r="F153"/>
      <c r="G153"/>
      <c r="H153"/>
      <c r="I153"/>
      <c r="J153"/>
      <c r="K153"/>
      <c r="L153"/>
      <c r="M153"/>
    </row>
    <row r="154" spans="1:13" x14ac:dyDescent="0.25">
      <c r="A154"/>
      <c r="B154"/>
      <c r="C154"/>
      <c r="D154"/>
      <c r="E154"/>
      <c r="F154"/>
      <c r="G154"/>
      <c r="H154"/>
      <c r="I154"/>
      <c r="J154"/>
      <c r="K154"/>
      <c r="L154"/>
      <c r="M154"/>
    </row>
    <row r="155" spans="1:13" x14ac:dyDescent="0.25">
      <c r="A155"/>
      <c r="B155"/>
      <c r="C155"/>
      <c r="D155"/>
      <c r="E155"/>
      <c r="F155"/>
      <c r="G155"/>
      <c r="H155"/>
      <c r="I155"/>
      <c r="J155"/>
      <c r="K155"/>
      <c r="L155"/>
      <c r="M155"/>
    </row>
    <row r="156" spans="1:13" x14ac:dyDescent="0.25">
      <c r="A156"/>
      <c r="B156"/>
      <c r="C156"/>
      <c r="D156"/>
      <c r="E156"/>
      <c r="F156"/>
      <c r="G156"/>
      <c r="H156"/>
      <c r="I156"/>
      <c r="J156"/>
      <c r="K156"/>
      <c r="L156"/>
      <c r="M156"/>
    </row>
    <row r="157" spans="1:13" x14ac:dyDescent="0.25">
      <c r="A157"/>
      <c r="B157"/>
      <c r="C157"/>
      <c r="D157"/>
      <c r="E157"/>
      <c r="F157"/>
      <c r="G157"/>
      <c r="H157"/>
      <c r="I157"/>
      <c r="J157"/>
      <c r="K157"/>
      <c r="L157"/>
      <c r="M157"/>
    </row>
    <row r="158" spans="1:13" x14ac:dyDescent="0.25">
      <c r="A158"/>
      <c r="B158"/>
      <c r="C158"/>
      <c r="D158"/>
      <c r="E158"/>
      <c r="F158"/>
      <c r="G158"/>
      <c r="H158"/>
      <c r="I158"/>
      <c r="J158"/>
      <c r="K158"/>
      <c r="L158"/>
      <c r="M158"/>
    </row>
    <row r="159" spans="1:13" x14ac:dyDescent="0.25">
      <c r="A159"/>
      <c r="B159"/>
      <c r="C159"/>
      <c r="D159"/>
      <c r="E159"/>
      <c r="F159"/>
      <c r="G159"/>
      <c r="H159"/>
      <c r="I159"/>
      <c r="J159"/>
      <c r="K159"/>
      <c r="L159"/>
      <c r="M159"/>
    </row>
    <row r="160" spans="1:13" x14ac:dyDescent="0.25">
      <c r="A160"/>
      <c r="B160"/>
      <c r="C160"/>
      <c r="D160"/>
      <c r="E160"/>
      <c r="F160"/>
      <c r="G160"/>
      <c r="H160"/>
      <c r="I160"/>
      <c r="J160"/>
      <c r="K160"/>
      <c r="L160"/>
      <c r="M160"/>
    </row>
    <row r="161" spans="1:13" x14ac:dyDescent="0.25">
      <c r="A161"/>
      <c r="B161"/>
      <c r="C161"/>
      <c r="D161"/>
      <c r="E161"/>
      <c r="F161"/>
      <c r="G161"/>
      <c r="H161"/>
      <c r="I161"/>
      <c r="J161"/>
      <c r="K161"/>
      <c r="L161"/>
      <c r="M161"/>
    </row>
    <row r="162" spans="1:13" x14ac:dyDescent="0.25">
      <c r="A162"/>
      <c r="B162"/>
      <c r="C162"/>
      <c r="D162"/>
      <c r="E162"/>
      <c r="F162"/>
      <c r="G162"/>
      <c r="H162"/>
      <c r="I162"/>
      <c r="J162"/>
      <c r="K162"/>
      <c r="L162"/>
      <c r="M162"/>
    </row>
    <row r="163" spans="1:13" x14ac:dyDescent="0.25">
      <c r="A163"/>
      <c r="B163"/>
      <c r="C163"/>
      <c r="D163"/>
      <c r="E163"/>
      <c r="F163"/>
      <c r="G163"/>
      <c r="H163"/>
      <c r="I163"/>
      <c r="J163"/>
      <c r="K163"/>
      <c r="L163"/>
      <c r="M163"/>
    </row>
    <row r="164" spans="1:13" x14ac:dyDescent="0.25">
      <c r="A164"/>
      <c r="B164"/>
      <c r="C164"/>
      <c r="D164"/>
      <c r="E164"/>
      <c r="F164"/>
      <c r="G164"/>
      <c r="H164"/>
      <c r="I164"/>
      <c r="J164"/>
      <c r="K164"/>
      <c r="L164"/>
      <c r="M164"/>
    </row>
    <row r="165" spans="1:13" x14ac:dyDescent="0.25">
      <c r="A165"/>
      <c r="B165"/>
      <c r="C165"/>
      <c r="D165"/>
      <c r="E165"/>
      <c r="F165"/>
      <c r="G165"/>
      <c r="H165"/>
      <c r="I165"/>
      <c r="J165"/>
      <c r="K165"/>
      <c r="L165"/>
      <c r="M165"/>
    </row>
    <row r="166" spans="1:13" x14ac:dyDescent="0.25">
      <c r="A166"/>
      <c r="B166"/>
      <c r="C166"/>
      <c r="D166"/>
      <c r="E166"/>
      <c r="F166"/>
      <c r="G166"/>
      <c r="H166"/>
      <c r="I166"/>
      <c r="J166"/>
      <c r="K166"/>
      <c r="L166"/>
      <c r="M166"/>
    </row>
    <row r="167" spans="1:13" x14ac:dyDescent="0.25">
      <c r="A167"/>
      <c r="B167"/>
      <c r="C167"/>
      <c r="D167"/>
      <c r="E167"/>
      <c r="F167"/>
      <c r="G167"/>
      <c r="H167"/>
      <c r="I167"/>
      <c r="J167"/>
      <c r="K167"/>
      <c r="L167"/>
      <c r="M167"/>
    </row>
    <row r="168" spans="1:13" x14ac:dyDescent="0.25">
      <c r="A168"/>
      <c r="B168"/>
      <c r="C168"/>
      <c r="D168"/>
      <c r="E168"/>
      <c r="F168"/>
      <c r="G168"/>
      <c r="H168"/>
      <c r="I168"/>
      <c r="J168"/>
      <c r="K168"/>
      <c r="L168"/>
      <c r="M168"/>
    </row>
    <row r="169" spans="1:13" x14ac:dyDescent="0.25">
      <c r="A169"/>
      <c r="B169"/>
      <c r="C169"/>
      <c r="D169"/>
      <c r="E169"/>
      <c r="F169"/>
      <c r="G169"/>
      <c r="H169"/>
      <c r="I169"/>
      <c r="J169"/>
      <c r="K169"/>
      <c r="L169"/>
      <c r="M169"/>
    </row>
    <row r="170" spans="1:13" x14ac:dyDescent="0.25">
      <c r="A170"/>
      <c r="B170"/>
      <c r="C170"/>
      <c r="D170"/>
      <c r="E170"/>
      <c r="F170"/>
      <c r="G170"/>
      <c r="H170"/>
      <c r="I170"/>
      <c r="J170"/>
      <c r="K170"/>
      <c r="L170"/>
      <c r="M170"/>
    </row>
    <row r="171" spans="1:13" x14ac:dyDescent="0.25">
      <c r="A171"/>
      <c r="B171"/>
      <c r="C171"/>
      <c r="D171"/>
      <c r="E171"/>
      <c r="F171"/>
      <c r="G171"/>
      <c r="H171"/>
      <c r="I171"/>
      <c r="J171"/>
      <c r="K171"/>
      <c r="L171"/>
      <c r="M171"/>
    </row>
    <row r="172" spans="1:13" x14ac:dyDescent="0.25">
      <c r="A172"/>
      <c r="B172"/>
      <c r="C172"/>
      <c r="D172"/>
      <c r="E172"/>
      <c r="F172"/>
      <c r="G172"/>
      <c r="H172"/>
      <c r="I172"/>
      <c r="J172"/>
      <c r="K172"/>
      <c r="L172"/>
      <c r="M172"/>
    </row>
    <row r="173" spans="1:13" x14ac:dyDescent="0.25">
      <c r="A173"/>
      <c r="B173"/>
      <c r="C173"/>
      <c r="D173"/>
      <c r="E173"/>
      <c r="F173"/>
      <c r="G173"/>
      <c r="H173"/>
      <c r="I173"/>
      <c r="J173"/>
      <c r="K173"/>
      <c r="L173"/>
      <c r="M173"/>
    </row>
    <row r="174" spans="1:13" x14ac:dyDescent="0.25">
      <c r="A174"/>
      <c r="B174"/>
      <c r="C174"/>
      <c r="D174"/>
      <c r="E174"/>
      <c r="F174"/>
      <c r="G174"/>
      <c r="H174"/>
      <c r="I174"/>
      <c r="J174"/>
      <c r="K174"/>
      <c r="L174"/>
      <c r="M174"/>
    </row>
    <row r="175" spans="1:13" x14ac:dyDescent="0.25">
      <c r="A175"/>
      <c r="B175"/>
      <c r="C175"/>
      <c r="D175"/>
      <c r="E175"/>
      <c r="F175"/>
      <c r="G175"/>
      <c r="H175"/>
      <c r="I175"/>
      <c r="J175"/>
      <c r="K175"/>
      <c r="L175"/>
      <c r="M175"/>
    </row>
    <row r="176" spans="1:13" x14ac:dyDescent="0.25">
      <c r="A176"/>
      <c r="B176"/>
      <c r="C176"/>
      <c r="D176"/>
      <c r="E176"/>
      <c r="F176"/>
      <c r="G176"/>
      <c r="H176"/>
      <c r="I176"/>
      <c r="J176"/>
      <c r="K176"/>
      <c r="L176"/>
      <c r="M176"/>
    </row>
    <row r="177" spans="1:13" x14ac:dyDescent="0.25">
      <c r="A177"/>
      <c r="B177"/>
      <c r="C177"/>
      <c r="D177"/>
      <c r="E177"/>
      <c r="F177"/>
      <c r="G177"/>
      <c r="H177"/>
      <c r="I177"/>
      <c r="J177"/>
      <c r="K177"/>
      <c r="L177"/>
      <c r="M177"/>
    </row>
    <row r="178" spans="1:13" x14ac:dyDescent="0.25">
      <c r="A178"/>
      <c r="B178"/>
      <c r="C178"/>
      <c r="D178"/>
      <c r="E178"/>
      <c r="F178"/>
      <c r="G178"/>
      <c r="H178"/>
      <c r="I178"/>
      <c r="J178"/>
      <c r="K178"/>
      <c r="L178"/>
      <c r="M178"/>
    </row>
    <row r="179" spans="1:13" x14ac:dyDescent="0.25">
      <c r="A179"/>
      <c r="B179"/>
      <c r="C179"/>
      <c r="D179"/>
      <c r="E179"/>
      <c r="F179"/>
      <c r="G179"/>
      <c r="H179"/>
      <c r="I179"/>
      <c r="J179"/>
      <c r="K179"/>
      <c r="L179"/>
      <c r="M179"/>
    </row>
    <row r="180" spans="1:13" x14ac:dyDescent="0.25">
      <c r="A180"/>
      <c r="B180"/>
      <c r="C180"/>
      <c r="D180"/>
      <c r="E180"/>
      <c r="F180"/>
      <c r="G180"/>
      <c r="H180"/>
      <c r="I180"/>
      <c r="J180"/>
      <c r="K180"/>
      <c r="L180"/>
      <c r="M180"/>
    </row>
    <row r="181" spans="1:13" x14ac:dyDescent="0.25">
      <c r="A181"/>
      <c r="B181"/>
      <c r="C181"/>
      <c r="D181"/>
      <c r="E181"/>
      <c r="F181"/>
      <c r="G181"/>
      <c r="H181"/>
      <c r="I181"/>
      <c r="J181"/>
      <c r="K181"/>
      <c r="L181"/>
      <c r="M181"/>
    </row>
    <row r="182" spans="1:13" x14ac:dyDescent="0.25">
      <c r="A182"/>
      <c r="B182"/>
      <c r="C182"/>
      <c r="D182"/>
      <c r="E182"/>
      <c r="F182"/>
      <c r="G182"/>
      <c r="H182"/>
      <c r="I182"/>
      <c r="J182"/>
      <c r="K182"/>
      <c r="L182"/>
      <c r="M182"/>
    </row>
    <row r="183" spans="1:13" x14ac:dyDescent="0.25">
      <c r="A183"/>
      <c r="B183"/>
      <c r="C183"/>
      <c r="D183"/>
      <c r="E183"/>
      <c r="F183"/>
      <c r="G183"/>
      <c r="H183"/>
      <c r="I183"/>
      <c r="J183"/>
      <c r="K183"/>
      <c r="L183"/>
      <c r="M183"/>
    </row>
    <row r="184" spans="1:13" x14ac:dyDescent="0.25">
      <c r="A184"/>
      <c r="B184"/>
      <c r="C184"/>
      <c r="D184"/>
      <c r="E184"/>
      <c r="F184"/>
      <c r="G184"/>
      <c r="H184"/>
      <c r="I184"/>
      <c r="J184"/>
      <c r="K184"/>
      <c r="L184"/>
      <c r="M184"/>
    </row>
    <row r="185" spans="1:13" x14ac:dyDescent="0.25">
      <c r="A185"/>
      <c r="B185"/>
      <c r="C185"/>
      <c r="D185"/>
      <c r="E185"/>
      <c r="F185"/>
      <c r="G185"/>
      <c r="H185"/>
      <c r="I185"/>
      <c r="J185"/>
      <c r="K185"/>
      <c r="L185"/>
      <c r="M185"/>
    </row>
    <row r="186" spans="1:13" x14ac:dyDescent="0.25">
      <c r="A186"/>
      <c r="B186"/>
      <c r="C186"/>
      <c r="D186"/>
      <c r="E186"/>
      <c r="F186"/>
      <c r="G186"/>
      <c r="H186"/>
      <c r="I186"/>
      <c r="J186"/>
      <c r="K186"/>
      <c r="L186"/>
      <c r="M186"/>
    </row>
    <row r="187" spans="1:13" x14ac:dyDescent="0.25">
      <c r="A187"/>
      <c r="B187"/>
      <c r="C187"/>
      <c r="D187"/>
      <c r="E187"/>
      <c r="F187"/>
      <c r="G187"/>
      <c r="H187"/>
      <c r="I187"/>
      <c r="J187"/>
      <c r="K187"/>
      <c r="L187"/>
      <c r="M187"/>
    </row>
    <row r="188" spans="1:13" x14ac:dyDescent="0.25">
      <c r="A188"/>
      <c r="B188"/>
      <c r="C188"/>
      <c r="D188"/>
      <c r="E188"/>
      <c r="F188"/>
      <c r="G188"/>
      <c r="H188"/>
      <c r="I188"/>
      <c r="J188"/>
      <c r="K188"/>
      <c r="L188"/>
      <c r="M188"/>
    </row>
    <row r="189" spans="1:13" x14ac:dyDescent="0.25">
      <c r="A189"/>
      <c r="B189"/>
      <c r="C189"/>
      <c r="D189"/>
      <c r="E189"/>
      <c r="F189"/>
      <c r="G189"/>
      <c r="H189"/>
      <c r="I189"/>
      <c r="J189"/>
      <c r="K189"/>
      <c r="L189"/>
      <c r="M189"/>
    </row>
    <row r="190" spans="1:13" x14ac:dyDescent="0.25">
      <c r="A190"/>
      <c r="B190"/>
      <c r="C190"/>
      <c r="D190"/>
      <c r="E190"/>
      <c r="F190"/>
      <c r="G190"/>
      <c r="H190"/>
      <c r="I190"/>
      <c r="J190"/>
      <c r="K190"/>
      <c r="L190"/>
      <c r="M190"/>
    </row>
    <row r="191" spans="1:13" x14ac:dyDescent="0.25">
      <c r="A191"/>
      <c r="B191"/>
      <c r="C191"/>
      <c r="D191"/>
      <c r="E191"/>
      <c r="F191"/>
      <c r="G191"/>
      <c r="H191"/>
      <c r="I191"/>
      <c r="J191"/>
      <c r="K191"/>
      <c r="L191"/>
      <c r="M191"/>
    </row>
    <row r="192" spans="1:13" x14ac:dyDescent="0.25">
      <c r="A192"/>
      <c r="B192"/>
      <c r="C192"/>
      <c r="D192"/>
      <c r="E192"/>
      <c r="F192"/>
      <c r="G192"/>
      <c r="H192"/>
      <c r="I192"/>
      <c r="J192"/>
      <c r="K192"/>
      <c r="L192"/>
      <c r="M192"/>
    </row>
    <row r="193" spans="1:13" x14ac:dyDescent="0.25">
      <c r="A193"/>
      <c r="B193"/>
      <c r="C193"/>
      <c r="D193"/>
      <c r="E193"/>
      <c r="F193"/>
      <c r="G193"/>
      <c r="H193"/>
      <c r="I193"/>
      <c r="J193"/>
      <c r="K193"/>
      <c r="L193"/>
      <c r="M193"/>
    </row>
    <row r="194" spans="1:13" x14ac:dyDescent="0.25">
      <c r="A194"/>
      <c r="B194"/>
      <c r="C194"/>
      <c r="D194"/>
      <c r="E194"/>
      <c r="F194"/>
      <c r="G194"/>
      <c r="H194"/>
      <c r="I194"/>
      <c r="J194"/>
      <c r="K194"/>
      <c r="L194"/>
      <c r="M194"/>
    </row>
    <row r="195" spans="1:13" x14ac:dyDescent="0.25">
      <c r="A195"/>
      <c r="B195"/>
      <c r="C195"/>
      <c r="D195"/>
      <c r="E195"/>
      <c r="F195"/>
      <c r="G195"/>
      <c r="H195"/>
      <c r="I195"/>
      <c r="J195"/>
      <c r="K195"/>
      <c r="L195"/>
      <c r="M195"/>
    </row>
    <row r="196" spans="1:13" x14ac:dyDescent="0.25">
      <c r="A196"/>
      <c r="B196"/>
      <c r="C196"/>
      <c r="D196"/>
      <c r="E196"/>
      <c r="F196"/>
      <c r="G196"/>
      <c r="H196"/>
      <c r="I196"/>
      <c r="J196"/>
      <c r="K196"/>
      <c r="L196"/>
      <c r="M196"/>
    </row>
    <row r="197" spans="1:13" x14ac:dyDescent="0.25">
      <c r="A197"/>
      <c r="B197"/>
      <c r="C197"/>
      <c r="D197"/>
      <c r="E197"/>
      <c r="F197"/>
      <c r="G197"/>
      <c r="H197"/>
      <c r="I197"/>
      <c r="J197"/>
      <c r="K197"/>
      <c r="L197"/>
      <c r="M197"/>
    </row>
    <row r="198" spans="1:13" x14ac:dyDescent="0.25">
      <c r="A198"/>
      <c r="B198"/>
      <c r="C198"/>
      <c r="D198"/>
      <c r="E198"/>
      <c r="F198"/>
      <c r="G198"/>
      <c r="H198"/>
      <c r="I198"/>
      <c r="J198"/>
      <c r="K198"/>
      <c r="L198"/>
      <c r="M198"/>
    </row>
    <row r="199" spans="1:13" x14ac:dyDescent="0.25">
      <c r="A199"/>
      <c r="B199"/>
      <c r="C199"/>
      <c r="D199"/>
      <c r="E199"/>
      <c r="F199"/>
      <c r="G199"/>
      <c r="H199"/>
      <c r="I199"/>
      <c r="J199"/>
      <c r="K199"/>
      <c r="L199"/>
      <c r="M199"/>
    </row>
    <row r="200" spans="1:13" x14ac:dyDescent="0.25">
      <c r="A200"/>
      <c r="B200"/>
      <c r="C200"/>
      <c r="D200"/>
      <c r="E200"/>
      <c r="F200"/>
      <c r="G200"/>
      <c r="H200"/>
      <c r="I200"/>
      <c r="J200"/>
      <c r="K200"/>
      <c r="L200"/>
      <c r="M200"/>
    </row>
    <row r="201" spans="1:13" x14ac:dyDescent="0.25">
      <c r="A201"/>
      <c r="B201"/>
      <c r="C201"/>
      <c r="D201"/>
      <c r="E201"/>
      <c r="F201"/>
      <c r="G201"/>
      <c r="H201"/>
      <c r="I201"/>
      <c r="J201"/>
      <c r="K201"/>
      <c r="L201"/>
      <c r="M201"/>
    </row>
    <row r="202" spans="1:13" x14ac:dyDescent="0.25">
      <c r="A202"/>
      <c r="B202"/>
      <c r="C202"/>
      <c r="D202"/>
      <c r="E202"/>
      <c r="F202"/>
      <c r="G202"/>
      <c r="H202"/>
      <c r="I202"/>
      <c r="J202"/>
      <c r="K202"/>
      <c r="L202"/>
      <c r="M202"/>
    </row>
    <row r="203" spans="1:13" x14ac:dyDescent="0.25">
      <c r="A203"/>
      <c r="B203"/>
      <c r="C203"/>
      <c r="D203"/>
      <c r="E203"/>
      <c r="F203"/>
      <c r="G203"/>
      <c r="H203"/>
      <c r="I203"/>
      <c r="J203"/>
      <c r="K203"/>
      <c r="L203"/>
      <c r="M203"/>
    </row>
    <row r="204" spans="1:13" x14ac:dyDescent="0.25">
      <c r="A204"/>
      <c r="B204"/>
      <c r="C204"/>
      <c r="D204"/>
      <c r="E204"/>
      <c r="F204"/>
      <c r="G204"/>
      <c r="H204"/>
      <c r="I204"/>
      <c r="J204"/>
      <c r="K204"/>
      <c r="L204"/>
      <c r="M204"/>
    </row>
    <row r="205" spans="1:13" x14ac:dyDescent="0.25">
      <c r="A205"/>
      <c r="B205"/>
      <c r="C205"/>
      <c r="D205"/>
      <c r="E205"/>
      <c r="F205"/>
      <c r="G205"/>
      <c r="H205"/>
      <c r="I205"/>
      <c r="J205"/>
      <c r="K205"/>
      <c r="L205"/>
      <c r="M205"/>
    </row>
    <row r="206" spans="1:13" x14ac:dyDescent="0.25">
      <c r="A206"/>
      <c r="B206"/>
      <c r="C206"/>
      <c r="D206"/>
      <c r="E206"/>
      <c r="F206"/>
      <c r="G206"/>
      <c r="H206"/>
      <c r="I206"/>
      <c r="J206"/>
      <c r="K206"/>
      <c r="L206"/>
      <c r="M206"/>
    </row>
    <row r="207" spans="1:13" x14ac:dyDescent="0.25">
      <c r="A207"/>
      <c r="B207"/>
      <c r="C207"/>
      <c r="D207"/>
      <c r="E207"/>
      <c r="F207"/>
      <c r="G207"/>
      <c r="H207"/>
      <c r="I207"/>
      <c r="J207"/>
      <c r="K207"/>
      <c r="L207"/>
      <c r="M207"/>
    </row>
    <row r="208" spans="1:13" x14ac:dyDescent="0.25">
      <c r="A208"/>
      <c r="B208"/>
      <c r="C208"/>
      <c r="D208"/>
      <c r="E208"/>
      <c r="F208"/>
      <c r="G208"/>
      <c r="H208"/>
      <c r="I208"/>
      <c r="J208"/>
      <c r="K208"/>
      <c r="L208"/>
      <c r="M208"/>
    </row>
    <row r="209" spans="1:13" x14ac:dyDescent="0.25">
      <c r="A209"/>
      <c r="B209"/>
      <c r="C209"/>
      <c r="D209"/>
      <c r="E209"/>
      <c r="F209"/>
      <c r="G209"/>
      <c r="H209"/>
      <c r="I209"/>
      <c r="J209"/>
      <c r="K209"/>
      <c r="L209"/>
      <c r="M209"/>
    </row>
    <row r="210" spans="1:13" x14ac:dyDescent="0.25">
      <c r="A210"/>
      <c r="B210"/>
      <c r="C210"/>
      <c r="D210"/>
      <c r="E210"/>
      <c r="F210"/>
      <c r="G210"/>
      <c r="H210"/>
      <c r="I210"/>
      <c r="J210"/>
      <c r="K210"/>
      <c r="L210"/>
      <c r="M210"/>
    </row>
    <row r="211" spans="1:13" x14ac:dyDescent="0.25">
      <c r="A211"/>
      <c r="B211"/>
      <c r="C211"/>
      <c r="D211"/>
      <c r="E211"/>
      <c r="F211"/>
      <c r="G211"/>
      <c r="H211"/>
      <c r="I211"/>
      <c r="J211"/>
      <c r="K211"/>
      <c r="L211"/>
      <c r="M211"/>
    </row>
    <row r="212" spans="1:13" x14ac:dyDescent="0.25">
      <c r="A212"/>
      <c r="B212"/>
      <c r="C212"/>
      <c r="D212"/>
      <c r="E212"/>
      <c r="F212"/>
      <c r="G212"/>
      <c r="H212"/>
      <c r="I212"/>
      <c r="J212"/>
      <c r="K212"/>
      <c r="L212"/>
      <c r="M212"/>
    </row>
    <row r="213" spans="1:13" x14ac:dyDescent="0.25">
      <c r="A213"/>
      <c r="B213"/>
      <c r="C213"/>
      <c r="D213"/>
      <c r="E213"/>
      <c r="F213"/>
      <c r="G213"/>
      <c r="H213"/>
      <c r="I213"/>
      <c r="J213"/>
      <c r="K213"/>
      <c r="L213"/>
      <c r="M213"/>
    </row>
    <row r="214" spans="1:13" x14ac:dyDescent="0.25">
      <c r="A214"/>
      <c r="B214"/>
      <c r="C214"/>
      <c r="D214"/>
      <c r="E214"/>
      <c r="F214"/>
      <c r="G214"/>
      <c r="H214"/>
      <c r="I214"/>
      <c r="J214"/>
      <c r="K214"/>
      <c r="L214"/>
      <c r="M214"/>
    </row>
    <row r="215" spans="1:13" x14ac:dyDescent="0.25">
      <c r="A215"/>
      <c r="B215"/>
      <c r="C215"/>
      <c r="D215"/>
      <c r="E215"/>
      <c r="F215"/>
      <c r="G215"/>
      <c r="H215"/>
      <c r="I215"/>
      <c r="J215"/>
      <c r="K215"/>
      <c r="L215"/>
      <c r="M215"/>
    </row>
    <row r="216" spans="1:13" x14ac:dyDescent="0.25">
      <c r="A216"/>
      <c r="B216"/>
      <c r="C216"/>
      <c r="D216"/>
      <c r="E216"/>
      <c r="F216"/>
      <c r="G216"/>
      <c r="H216"/>
      <c r="I216"/>
      <c r="J216"/>
      <c r="K216"/>
      <c r="L216"/>
      <c r="M216"/>
    </row>
    <row r="217" spans="1:13" x14ac:dyDescent="0.25">
      <c r="A217"/>
      <c r="B217"/>
      <c r="C217"/>
      <c r="D217"/>
      <c r="E217"/>
      <c r="F217"/>
      <c r="G217"/>
      <c r="H217"/>
      <c r="I217"/>
      <c r="J217"/>
      <c r="K217"/>
      <c r="L217"/>
      <c r="M217"/>
    </row>
    <row r="218" spans="1:13" x14ac:dyDescent="0.25">
      <c r="A218"/>
      <c r="B218"/>
      <c r="C218"/>
      <c r="D218"/>
      <c r="E218"/>
      <c r="F218"/>
      <c r="G218"/>
      <c r="H218"/>
      <c r="I218"/>
      <c r="J218"/>
      <c r="K218"/>
      <c r="L218"/>
      <c r="M218"/>
    </row>
    <row r="219" spans="1:13" x14ac:dyDescent="0.25">
      <c r="A219"/>
      <c r="B219"/>
      <c r="C219"/>
      <c r="D219"/>
      <c r="E219"/>
      <c r="F219"/>
      <c r="G219"/>
      <c r="H219"/>
      <c r="I219"/>
      <c r="J219"/>
      <c r="K219"/>
      <c r="L219"/>
      <c r="M219"/>
    </row>
    <row r="220" spans="1:13" x14ac:dyDescent="0.25">
      <c r="A220"/>
      <c r="B220"/>
      <c r="C220"/>
      <c r="D220"/>
      <c r="E220"/>
      <c r="F220"/>
      <c r="G220"/>
      <c r="H220"/>
      <c r="I220"/>
      <c r="J220"/>
      <c r="K220"/>
      <c r="L220"/>
      <c r="M220"/>
    </row>
    <row r="221" spans="1:13" x14ac:dyDescent="0.25">
      <c r="A221"/>
      <c r="B221"/>
      <c r="C221"/>
      <c r="D221"/>
      <c r="E221"/>
      <c r="F221"/>
      <c r="G221"/>
      <c r="H221"/>
      <c r="I221"/>
      <c r="J221"/>
      <c r="K221"/>
      <c r="L221"/>
      <c r="M221"/>
    </row>
    <row r="222" spans="1:13" x14ac:dyDescent="0.25">
      <c r="A222"/>
      <c r="B222"/>
      <c r="C222"/>
      <c r="D222"/>
      <c r="E222"/>
      <c r="F222"/>
      <c r="G222"/>
      <c r="H222"/>
      <c r="I222"/>
      <c r="J222"/>
      <c r="K222"/>
      <c r="L222"/>
      <c r="M222"/>
    </row>
    <row r="223" spans="1:13" x14ac:dyDescent="0.25">
      <c r="A223"/>
      <c r="B223"/>
      <c r="C223"/>
      <c r="D223"/>
      <c r="E223"/>
      <c r="F223"/>
      <c r="G223"/>
      <c r="H223"/>
      <c r="I223"/>
      <c r="J223"/>
      <c r="K223"/>
      <c r="L223"/>
      <c r="M223"/>
    </row>
    <row r="224" spans="1:13" x14ac:dyDescent="0.25">
      <c r="A224"/>
      <c r="B224"/>
      <c r="C224"/>
      <c r="D224"/>
      <c r="E224"/>
      <c r="F224"/>
      <c r="G224"/>
      <c r="H224"/>
      <c r="I224"/>
      <c r="J224"/>
      <c r="K224"/>
      <c r="L224"/>
      <c r="M224"/>
    </row>
    <row r="225" spans="1:13" x14ac:dyDescent="0.25">
      <c r="A225"/>
      <c r="B225"/>
      <c r="C225"/>
      <c r="D225"/>
      <c r="E225"/>
      <c r="F225"/>
      <c r="G225"/>
      <c r="H225"/>
      <c r="I225"/>
      <c r="J225"/>
      <c r="K225"/>
      <c r="L225"/>
      <c r="M225"/>
    </row>
    <row r="226" spans="1:13" x14ac:dyDescent="0.25">
      <c r="A226"/>
      <c r="B226"/>
      <c r="C226"/>
      <c r="D226"/>
      <c r="E226"/>
      <c r="F226"/>
      <c r="G226"/>
      <c r="H226"/>
      <c r="I226"/>
      <c r="J226"/>
      <c r="K226"/>
      <c r="L226"/>
      <c r="M226"/>
    </row>
    <row r="227" spans="1:13" x14ac:dyDescent="0.25">
      <c r="A227"/>
      <c r="B227"/>
      <c r="C227"/>
      <c r="D227"/>
      <c r="E227"/>
      <c r="F227"/>
      <c r="G227"/>
      <c r="H227"/>
      <c r="I227"/>
      <c r="J227"/>
      <c r="K227"/>
      <c r="L227"/>
      <c r="M227"/>
    </row>
    <row r="228" spans="1:13" x14ac:dyDescent="0.25">
      <c r="A228"/>
      <c r="B228"/>
      <c r="C228"/>
      <c r="D228"/>
      <c r="E228"/>
      <c r="F228"/>
      <c r="G228"/>
      <c r="H228"/>
      <c r="I228"/>
      <c r="J228"/>
      <c r="K228"/>
      <c r="L228"/>
      <c r="M228"/>
    </row>
    <row r="229" spans="1:13" x14ac:dyDescent="0.25">
      <c r="A229"/>
      <c r="B229"/>
      <c r="C229"/>
      <c r="D229"/>
      <c r="E229"/>
      <c r="F229"/>
      <c r="G229"/>
      <c r="H229"/>
      <c r="I229"/>
      <c r="J229"/>
      <c r="K229"/>
      <c r="L229"/>
      <c r="M229"/>
    </row>
    <row r="230" spans="1:13" x14ac:dyDescent="0.25">
      <c r="A230"/>
      <c r="B230"/>
      <c r="C230"/>
      <c r="D230"/>
      <c r="E230"/>
      <c r="F230"/>
      <c r="G230"/>
      <c r="H230"/>
      <c r="I230"/>
      <c r="J230"/>
      <c r="K230"/>
      <c r="L230"/>
      <c r="M230"/>
    </row>
    <row r="231" spans="1:13" x14ac:dyDescent="0.25">
      <c r="A231"/>
      <c r="B231"/>
      <c r="C231"/>
      <c r="D231"/>
      <c r="E231"/>
      <c r="F231"/>
      <c r="G231"/>
      <c r="H231"/>
      <c r="I231"/>
      <c r="J231"/>
      <c r="K231"/>
      <c r="L231"/>
      <c r="M231"/>
    </row>
    <row r="232" spans="1:13" x14ac:dyDescent="0.25">
      <c r="A232"/>
      <c r="B232"/>
      <c r="C232"/>
      <c r="D232"/>
      <c r="E232"/>
      <c r="F232"/>
      <c r="G232"/>
      <c r="H232"/>
      <c r="I232"/>
      <c r="J232"/>
      <c r="K232"/>
      <c r="L232"/>
      <c r="M232"/>
    </row>
    <row r="233" spans="1:13" x14ac:dyDescent="0.25">
      <c r="A233"/>
      <c r="B233"/>
      <c r="C233"/>
      <c r="D233"/>
      <c r="E233"/>
      <c r="F233"/>
      <c r="G233"/>
      <c r="H233"/>
      <c r="I233"/>
      <c r="J233"/>
      <c r="K233"/>
      <c r="L233"/>
      <c r="M233"/>
    </row>
    <row r="234" spans="1:13" x14ac:dyDescent="0.25">
      <c r="A234"/>
      <c r="B234"/>
      <c r="C234"/>
      <c r="D234"/>
      <c r="E234"/>
      <c r="F234"/>
      <c r="G234"/>
      <c r="H234"/>
      <c r="I234"/>
      <c r="J234"/>
      <c r="K234"/>
      <c r="L234"/>
      <c r="M234"/>
    </row>
    <row r="235" spans="1:13" x14ac:dyDescent="0.25">
      <c r="A235"/>
      <c r="B235"/>
      <c r="C235"/>
      <c r="D235"/>
      <c r="E235"/>
      <c r="F235"/>
      <c r="G235"/>
      <c r="H235"/>
      <c r="I235"/>
      <c r="J235"/>
      <c r="K235"/>
      <c r="L235"/>
      <c r="M235"/>
    </row>
    <row r="236" spans="1:13" x14ac:dyDescent="0.25">
      <c r="A236"/>
      <c r="B236"/>
      <c r="C236"/>
      <c r="D236"/>
      <c r="E236"/>
      <c r="F236"/>
      <c r="G236"/>
      <c r="H236"/>
      <c r="I236"/>
      <c r="J236"/>
      <c r="K236"/>
      <c r="L236"/>
      <c r="M236"/>
    </row>
    <row r="237" spans="1:13" x14ac:dyDescent="0.25">
      <c r="A237"/>
      <c r="B237"/>
      <c r="C237"/>
      <c r="D237"/>
      <c r="E237"/>
      <c r="F237"/>
      <c r="G237"/>
      <c r="H237"/>
      <c r="I237"/>
      <c r="J237"/>
      <c r="K237"/>
      <c r="L237"/>
      <c r="M237"/>
    </row>
    <row r="238" spans="1:13" x14ac:dyDescent="0.25">
      <c r="A238"/>
      <c r="B238"/>
      <c r="C238"/>
      <c r="D238"/>
      <c r="E238"/>
      <c r="F238"/>
      <c r="G238"/>
      <c r="H238"/>
      <c r="I238"/>
      <c r="J238"/>
      <c r="K238"/>
      <c r="L238"/>
      <c r="M238"/>
    </row>
    <row r="239" spans="1:13" x14ac:dyDescent="0.25">
      <c r="A239"/>
      <c r="B239"/>
      <c r="C239"/>
      <c r="D239"/>
      <c r="E239"/>
      <c r="F239"/>
      <c r="G239"/>
      <c r="H239"/>
      <c r="I239"/>
      <c r="J239"/>
      <c r="K239"/>
      <c r="L239"/>
      <c r="M239"/>
    </row>
    <row r="240" spans="1:13" x14ac:dyDescent="0.25">
      <c r="A240"/>
      <c r="B240"/>
      <c r="C240"/>
      <c r="D240"/>
      <c r="E240"/>
      <c r="F240"/>
      <c r="G240"/>
      <c r="H240"/>
      <c r="I240"/>
      <c r="J240"/>
      <c r="K240"/>
      <c r="L240"/>
      <c r="M240"/>
    </row>
    <row r="241" spans="1:13" x14ac:dyDescent="0.25">
      <c r="A241"/>
      <c r="B241"/>
      <c r="C241"/>
      <c r="D241"/>
      <c r="E241"/>
      <c r="F241"/>
      <c r="G241"/>
      <c r="H241"/>
      <c r="I241"/>
      <c r="J241"/>
      <c r="K241"/>
      <c r="L241"/>
      <c r="M241"/>
    </row>
    <row r="242" spans="1:13" x14ac:dyDescent="0.25">
      <c r="A242"/>
      <c r="B242"/>
      <c r="C242"/>
      <c r="D242"/>
      <c r="E242"/>
      <c r="F242"/>
      <c r="G242"/>
      <c r="H242"/>
      <c r="I242"/>
      <c r="J242"/>
      <c r="K242"/>
      <c r="L242"/>
      <c r="M242"/>
    </row>
    <row r="243" spans="1:13" x14ac:dyDescent="0.25">
      <c r="A243"/>
      <c r="B243"/>
      <c r="C243"/>
      <c r="D243"/>
      <c r="E243"/>
      <c r="F243"/>
      <c r="G243"/>
      <c r="H243"/>
      <c r="I243"/>
      <c r="J243"/>
      <c r="K243"/>
      <c r="L243"/>
      <c r="M243"/>
    </row>
    <row r="244" spans="1:13" x14ac:dyDescent="0.25">
      <c r="A244"/>
      <c r="B244"/>
      <c r="C244"/>
      <c r="D244"/>
      <c r="E244"/>
      <c r="F244"/>
      <c r="G244"/>
      <c r="H244"/>
      <c r="I244"/>
      <c r="J244"/>
      <c r="K244"/>
      <c r="L244"/>
      <c r="M244"/>
    </row>
    <row r="245" spans="1:13" x14ac:dyDescent="0.25">
      <c r="A245"/>
      <c r="B245"/>
      <c r="C245"/>
      <c r="D245"/>
      <c r="E245"/>
      <c r="F245"/>
      <c r="G245"/>
      <c r="H245"/>
      <c r="I245"/>
      <c r="J245"/>
      <c r="K245"/>
      <c r="L245"/>
      <c r="M245"/>
    </row>
    <row r="246" spans="1:13" x14ac:dyDescent="0.25">
      <c r="A246"/>
      <c r="B246"/>
      <c r="C246"/>
      <c r="D246"/>
      <c r="E246"/>
      <c r="F246"/>
      <c r="G246"/>
      <c r="H246"/>
      <c r="I246"/>
      <c r="J246"/>
      <c r="K246"/>
      <c r="L246"/>
      <c r="M246"/>
    </row>
    <row r="247" spans="1:13" x14ac:dyDescent="0.25">
      <c r="A247"/>
      <c r="B247"/>
      <c r="C247"/>
      <c r="D247"/>
      <c r="E247"/>
      <c r="F247"/>
      <c r="G247"/>
      <c r="H247"/>
      <c r="I247"/>
      <c r="J247"/>
      <c r="K247"/>
      <c r="L247"/>
      <c r="M247"/>
    </row>
    <row r="248" spans="1:13" x14ac:dyDescent="0.25">
      <c r="A248"/>
      <c r="B248"/>
      <c r="C248"/>
      <c r="D248"/>
      <c r="E248"/>
      <c r="F248"/>
      <c r="G248"/>
      <c r="H248"/>
      <c r="I248"/>
      <c r="J248"/>
      <c r="K248"/>
      <c r="L248"/>
      <c r="M248"/>
    </row>
    <row r="249" spans="1:13" x14ac:dyDescent="0.25">
      <c r="A249"/>
      <c r="B249"/>
      <c r="C249"/>
      <c r="D249"/>
      <c r="E249"/>
      <c r="F249"/>
      <c r="G249"/>
      <c r="H249"/>
      <c r="I249"/>
      <c r="J249"/>
      <c r="K249"/>
      <c r="L249"/>
      <c r="M249"/>
    </row>
    <row r="250" spans="1:13" x14ac:dyDescent="0.25">
      <c r="A250"/>
      <c r="B250"/>
      <c r="C250"/>
      <c r="D250"/>
      <c r="E250"/>
      <c r="F250"/>
      <c r="G250"/>
      <c r="H250"/>
      <c r="I250"/>
      <c r="J250"/>
      <c r="K250"/>
      <c r="L250"/>
      <c r="M250"/>
    </row>
    <row r="251" spans="1:13" x14ac:dyDescent="0.25">
      <c r="A251"/>
      <c r="B251"/>
      <c r="C251"/>
      <c r="D251"/>
      <c r="E251"/>
      <c r="F251"/>
      <c r="G251"/>
      <c r="H251"/>
      <c r="I251"/>
      <c r="J251"/>
      <c r="K251"/>
      <c r="L251"/>
      <c r="M251"/>
    </row>
    <row r="252" spans="1:13" x14ac:dyDescent="0.25">
      <c r="A252"/>
      <c r="B252"/>
      <c r="C252"/>
      <c r="D252"/>
      <c r="E252"/>
      <c r="F252"/>
      <c r="G252"/>
      <c r="H252"/>
      <c r="I252"/>
      <c r="J252"/>
      <c r="K252"/>
      <c r="L252"/>
      <c r="M252"/>
    </row>
    <row r="253" spans="1:13" x14ac:dyDescent="0.25">
      <c r="A253"/>
      <c r="B253"/>
      <c r="C253"/>
      <c r="D253"/>
      <c r="E253"/>
      <c r="F253"/>
      <c r="G253"/>
      <c r="H253"/>
      <c r="I253"/>
      <c r="J253"/>
      <c r="K253"/>
      <c r="L253"/>
      <c r="M253"/>
    </row>
    <row r="254" spans="1:13" x14ac:dyDescent="0.25">
      <c r="A254"/>
      <c r="B254"/>
      <c r="C254"/>
      <c r="D254"/>
      <c r="E254"/>
      <c r="F254"/>
      <c r="G254"/>
      <c r="H254"/>
      <c r="I254"/>
      <c r="J254"/>
      <c r="K254"/>
      <c r="L254"/>
      <c r="M254"/>
    </row>
    <row r="255" spans="1:13" x14ac:dyDescent="0.25">
      <c r="A255"/>
      <c r="B255"/>
      <c r="C255"/>
      <c r="D255"/>
      <c r="E255"/>
      <c r="F255"/>
      <c r="G255"/>
      <c r="H255"/>
      <c r="I255"/>
      <c r="J255"/>
      <c r="K255"/>
      <c r="L255"/>
      <c r="M255"/>
    </row>
    <row r="256" spans="1:13" x14ac:dyDescent="0.25">
      <c r="A256"/>
      <c r="B256"/>
      <c r="C256"/>
      <c r="D256"/>
      <c r="E256"/>
      <c r="F256"/>
      <c r="G256"/>
      <c r="H256"/>
      <c r="I256"/>
      <c r="J256"/>
      <c r="K256"/>
      <c r="L256"/>
      <c r="M256"/>
    </row>
    <row r="257" spans="1:13" x14ac:dyDescent="0.25">
      <c r="A257"/>
      <c r="B257"/>
      <c r="C257"/>
      <c r="D257"/>
      <c r="E257"/>
      <c r="F257"/>
      <c r="G257"/>
      <c r="H257"/>
      <c r="I257"/>
      <c r="J257"/>
      <c r="K257"/>
      <c r="L257"/>
      <c r="M257"/>
    </row>
    <row r="258" spans="1:13" x14ac:dyDescent="0.25">
      <c r="A258"/>
      <c r="B258"/>
      <c r="C258"/>
      <c r="D258"/>
      <c r="E258"/>
      <c r="F258"/>
      <c r="G258"/>
      <c r="H258"/>
      <c r="I258"/>
      <c r="J258"/>
      <c r="K258"/>
      <c r="L258"/>
      <c r="M258"/>
    </row>
    <row r="259" spans="1:13" x14ac:dyDescent="0.25">
      <c r="A259"/>
      <c r="B259"/>
      <c r="C259"/>
      <c r="D259"/>
      <c r="E259"/>
      <c r="F259"/>
      <c r="G259"/>
      <c r="H259"/>
      <c r="I259"/>
      <c r="J259"/>
      <c r="K259"/>
      <c r="L259"/>
      <c r="M259"/>
    </row>
    <row r="260" spans="1:13" x14ac:dyDescent="0.25">
      <c r="A260"/>
      <c r="B260"/>
      <c r="C260"/>
      <c r="D260"/>
      <c r="E260"/>
      <c r="F260"/>
      <c r="G260"/>
      <c r="H260"/>
      <c r="I260"/>
      <c r="J260"/>
      <c r="K260"/>
      <c r="L260"/>
      <c r="M260"/>
    </row>
    <row r="261" spans="1:13" x14ac:dyDescent="0.25">
      <c r="A261"/>
      <c r="B261"/>
      <c r="C261"/>
      <c r="D261"/>
      <c r="E261"/>
      <c r="F261"/>
      <c r="G261"/>
      <c r="H261"/>
      <c r="I261"/>
      <c r="J261"/>
      <c r="K261"/>
      <c r="L261"/>
      <c r="M261"/>
    </row>
    <row r="262" spans="1:13" x14ac:dyDescent="0.25">
      <c r="A262"/>
      <c r="B262"/>
      <c r="C262"/>
      <c r="D262"/>
      <c r="E262"/>
      <c r="F262"/>
      <c r="G262"/>
      <c r="H262"/>
      <c r="I262"/>
      <c r="J262"/>
      <c r="K262"/>
      <c r="L262"/>
      <c r="M262"/>
    </row>
    <row r="263" spans="1:13" x14ac:dyDescent="0.25">
      <c r="A263"/>
      <c r="B263"/>
      <c r="C263"/>
      <c r="D263"/>
      <c r="E263"/>
      <c r="F263"/>
      <c r="G263"/>
      <c r="H263"/>
      <c r="I263"/>
      <c r="J263"/>
      <c r="K263"/>
      <c r="L263"/>
      <c r="M263"/>
    </row>
    <row r="264" spans="1:13" x14ac:dyDescent="0.25">
      <c r="A264"/>
      <c r="B264"/>
      <c r="C264"/>
      <c r="D264"/>
      <c r="E264"/>
      <c r="F264"/>
      <c r="G264"/>
      <c r="H264"/>
      <c r="I264"/>
      <c r="J264"/>
      <c r="K264"/>
      <c r="L264"/>
      <c r="M264"/>
    </row>
    <row r="265" spans="1:13" x14ac:dyDescent="0.25">
      <c r="A265"/>
      <c r="B265"/>
      <c r="C265"/>
      <c r="D265"/>
      <c r="E265"/>
      <c r="F265"/>
      <c r="G265"/>
      <c r="H265"/>
      <c r="I265"/>
      <c r="J265"/>
      <c r="K265"/>
      <c r="L265"/>
      <c r="M265"/>
    </row>
    <row r="266" spans="1:13" x14ac:dyDescent="0.25">
      <c r="A266"/>
      <c r="B266"/>
      <c r="C266"/>
      <c r="D266"/>
      <c r="E266"/>
      <c r="F266"/>
      <c r="G266"/>
      <c r="H266"/>
      <c r="I266"/>
      <c r="J266"/>
      <c r="K266"/>
      <c r="L266"/>
      <c r="M266"/>
    </row>
    <row r="267" spans="1:13" x14ac:dyDescent="0.25">
      <c r="A267"/>
      <c r="B267"/>
      <c r="C267"/>
      <c r="D267"/>
      <c r="E267"/>
      <c r="F267"/>
      <c r="G267"/>
      <c r="H267"/>
      <c r="I267"/>
      <c r="J267"/>
      <c r="K267"/>
      <c r="L267"/>
      <c r="M267"/>
    </row>
    <row r="268" spans="1:13" x14ac:dyDescent="0.25">
      <c r="A268"/>
      <c r="B268"/>
      <c r="C268"/>
      <c r="D268"/>
      <c r="E268"/>
      <c r="F268"/>
      <c r="G268"/>
      <c r="H268"/>
      <c r="I268"/>
      <c r="J268"/>
      <c r="K268"/>
      <c r="L268"/>
      <c r="M268"/>
    </row>
    <row r="269" spans="1:13" x14ac:dyDescent="0.25">
      <c r="A269"/>
      <c r="B269"/>
      <c r="C269"/>
      <c r="D269"/>
      <c r="E269"/>
      <c r="F269"/>
      <c r="G269"/>
      <c r="H269"/>
      <c r="I269"/>
      <c r="J269"/>
      <c r="K269"/>
      <c r="L269"/>
      <c r="M269"/>
    </row>
    <row r="270" spans="1:13" x14ac:dyDescent="0.25">
      <c r="A270"/>
      <c r="B270"/>
      <c r="C270"/>
      <c r="D270"/>
      <c r="E270"/>
      <c r="F270"/>
      <c r="G270"/>
      <c r="H270"/>
      <c r="I270"/>
      <c r="J270"/>
      <c r="K270"/>
      <c r="L270"/>
      <c r="M270"/>
    </row>
    <row r="271" spans="1:13" x14ac:dyDescent="0.25">
      <c r="A271"/>
      <c r="B271"/>
      <c r="C271"/>
      <c r="D271"/>
      <c r="E271"/>
      <c r="F271"/>
      <c r="G271"/>
      <c r="H271"/>
      <c r="I271"/>
      <c r="J271"/>
      <c r="K271"/>
      <c r="L271"/>
      <c r="M271"/>
    </row>
    <row r="272" spans="1:13" x14ac:dyDescent="0.25">
      <c r="A272"/>
      <c r="B272"/>
      <c r="C272"/>
      <c r="D272"/>
      <c r="E272"/>
      <c r="F272"/>
      <c r="G272"/>
      <c r="H272"/>
      <c r="I272"/>
      <c r="J272"/>
      <c r="K272"/>
      <c r="L272"/>
      <c r="M272"/>
    </row>
    <row r="273" spans="1:13" x14ac:dyDescent="0.25">
      <c r="A273"/>
      <c r="B273"/>
      <c r="C273"/>
      <c r="D273"/>
      <c r="E273"/>
      <c r="F273"/>
      <c r="G273"/>
      <c r="H273"/>
      <c r="I273"/>
      <c r="J273"/>
      <c r="K273"/>
      <c r="L273"/>
      <c r="M273"/>
    </row>
    <row r="274" spans="1:13" x14ac:dyDescent="0.25">
      <c r="A274"/>
      <c r="B274"/>
      <c r="C274"/>
      <c r="D274"/>
      <c r="E274"/>
      <c r="F274"/>
      <c r="G274"/>
      <c r="H274"/>
      <c r="I274"/>
      <c r="J274"/>
      <c r="K274"/>
      <c r="L274"/>
      <c r="M274"/>
    </row>
    <row r="275" spans="1:13" x14ac:dyDescent="0.25">
      <c r="A275"/>
      <c r="B275"/>
      <c r="C275"/>
      <c r="D275"/>
      <c r="E275"/>
      <c r="F275"/>
      <c r="G275"/>
      <c r="H275"/>
      <c r="I275"/>
      <c r="J275"/>
      <c r="K275"/>
      <c r="L275"/>
      <c r="M275"/>
    </row>
    <row r="276" spans="1:13" x14ac:dyDescent="0.25">
      <c r="A276"/>
      <c r="B276"/>
      <c r="C276"/>
      <c r="D276"/>
      <c r="E276"/>
      <c r="F276"/>
      <c r="G276"/>
      <c r="H276"/>
      <c r="I276"/>
      <c r="J276"/>
      <c r="K276"/>
      <c r="L276"/>
      <c r="M276"/>
    </row>
    <row r="277" spans="1:13" x14ac:dyDescent="0.25">
      <c r="A277"/>
      <c r="B277"/>
      <c r="C277"/>
      <c r="D277"/>
      <c r="E277"/>
      <c r="F277"/>
      <c r="G277"/>
      <c r="H277"/>
      <c r="I277"/>
      <c r="J277"/>
      <c r="K277"/>
      <c r="L277"/>
      <c r="M277"/>
    </row>
    <row r="278" spans="1:13" x14ac:dyDescent="0.25">
      <c r="A278"/>
      <c r="B278"/>
      <c r="C278"/>
      <c r="D278"/>
      <c r="E278"/>
      <c r="F278"/>
      <c r="G278"/>
      <c r="H278"/>
      <c r="I278"/>
      <c r="J278"/>
      <c r="K278"/>
      <c r="L278"/>
      <c r="M278"/>
    </row>
    <row r="279" spans="1:13" x14ac:dyDescent="0.25">
      <c r="A279"/>
      <c r="B279"/>
      <c r="C279"/>
      <c r="D279"/>
      <c r="E279"/>
      <c r="F279"/>
      <c r="G279"/>
      <c r="H279"/>
      <c r="I279"/>
      <c r="J279"/>
      <c r="K279"/>
      <c r="L279"/>
      <c r="M279"/>
    </row>
    <row r="280" spans="1:13" x14ac:dyDescent="0.25">
      <c r="A280"/>
      <c r="B280"/>
      <c r="C280"/>
      <c r="D280"/>
      <c r="E280"/>
      <c r="F280"/>
      <c r="G280"/>
      <c r="H280"/>
      <c r="I280"/>
      <c r="J280"/>
      <c r="K280"/>
      <c r="L280"/>
      <c r="M280"/>
    </row>
    <row r="281" spans="1:13" x14ac:dyDescent="0.25">
      <c r="A281"/>
      <c r="B281"/>
      <c r="C281"/>
      <c r="D281"/>
      <c r="E281"/>
      <c r="F281"/>
      <c r="G281"/>
      <c r="H281"/>
      <c r="I281"/>
      <c r="J281"/>
      <c r="K281"/>
      <c r="L281"/>
      <c r="M281"/>
    </row>
    <row r="282" spans="1:13" x14ac:dyDescent="0.25">
      <c r="A282"/>
      <c r="B282"/>
      <c r="C282"/>
      <c r="D282"/>
      <c r="E282"/>
      <c r="F282"/>
      <c r="G282"/>
      <c r="H282"/>
      <c r="I282"/>
      <c r="J282"/>
      <c r="K282"/>
      <c r="L282"/>
      <c r="M282"/>
    </row>
    <row r="283" spans="1:13" x14ac:dyDescent="0.25">
      <c r="A283"/>
      <c r="B283"/>
      <c r="C283"/>
      <c r="D283"/>
      <c r="E283"/>
      <c r="F283"/>
      <c r="G283"/>
      <c r="H283"/>
      <c r="I283"/>
      <c r="J283"/>
      <c r="K283"/>
      <c r="L283"/>
      <c r="M283"/>
    </row>
    <row r="284" spans="1:13" x14ac:dyDescent="0.25">
      <c r="A284"/>
      <c r="B284"/>
      <c r="C284"/>
      <c r="D284"/>
      <c r="E284"/>
      <c r="F284"/>
      <c r="G284"/>
      <c r="H284"/>
      <c r="I284"/>
      <c r="J284"/>
      <c r="K284"/>
      <c r="L284"/>
      <c r="M284"/>
    </row>
    <row r="285" spans="1:13" x14ac:dyDescent="0.25">
      <c r="A285"/>
      <c r="B285"/>
      <c r="C285"/>
      <c r="D285"/>
      <c r="E285"/>
      <c r="F285"/>
      <c r="G285"/>
      <c r="H285"/>
      <c r="I285"/>
      <c r="J285"/>
      <c r="K285"/>
      <c r="L285"/>
      <c r="M285"/>
    </row>
    <row r="286" spans="1:13" x14ac:dyDescent="0.25">
      <c r="A286"/>
      <c r="B286"/>
      <c r="C286"/>
      <c r="D286"/>
      <c r="E286"/>
      <c r="F286"/>
      <c r="G286"/>
      <c r="H286"/>
      <c r="I286"/>
      <c r="J286"/>
      <c r="K286"/>
      <c r="L286"/>
      <c r="M286"/>
    </row>
    <row r="287" spans="1:13" x14ac:dyDescent="0.25">
      <c r="A287"/>
      <c r="B287"/>
      <c r="C287"/>
      <c r="D287"/>
      <c r="E287"/>
      <c r="F287"/>
      <c r="G287"/>
      <c r="H287"/>
      <c r="I287"/>
      <c r="J287"/>
      <c r="K287"/>
      <c r="L287"/>
      <c r="M287"/>
    </row>
    <row r="288" spans="1:13" x14ac:dyDescent="0.25">
      <c r="A288"/>
      <c r="B288"/>
      <c r="C288"/>
      <c r="D288"/>
      <c r="E288"/>
      <c r="F288"/>
      <c r="G288"/>
      <c r="H288"/>
      <c r="I288"/>
      <c r="J288"/>
      <c r="K288"/>
      <c r="L288"/>
      <c r="M288"/>
    </row>
    <row r="289" spans="1:13" x14ac:dyDescent="0.25">
      <c r="A289"/>
      <c r="B289"/>
      <c r="C289"/>
      <c r="D289"/>
      <c r="E289"/>
      <c r="F289"/>
      <c r="G289"/>
      <c r="H289"/>
      <c r="I289"/>
      <c r="J289"/>
      <c r="K289"/>
      <c r="L289"/>
      <c r="M289"/>
    </row>
    <row r="290" spans="1:13" x14ac:dyDescent="0.25">
      <c r="A290"/>
      <c r="B290"/>
      <c r="C290"/>
      <c r="D290"/>
      <c r="E290"/>
      <c r="F290"/>
      <c r="G290"/>
      <c r="H290"/>
      <c r="I290"/>
      <c r="J290"/>
      <c r="K290"/>
      <c r="L290"/>
      <c r="M290"/>
    </row>
    <row r="291" spans="1:13" x14ac:dyDescent="0.25">
      <c r="A291"/>
      <c r="B291"/>
      <c r="C291"/>
      <c r="D291"/>
      <c r="E291"/>
      <c r="F291"/>
      <c r="G291"/>
      <c r="H291"/>
      <c r="I291"/>
      <c r="J291"/>
      <c r="K291"/>
      <c r="L291"/>
      <c r="M291"/>
    </row>
    <row r="292" spans="1:13" x14ac:dyDescent="0.25">
      <c r="A292"/>
      <c r="B292"/>
      <c r="C292"/>
      <c r="D292"/>
      <c r="E292"/>
      <c r="F292"/>
      <c r="G292"/>
      <c r="H292"/>
      <c r="I292"/>
      <c r="J292"/>
      <c r="K292"/>
      <c r="L292"/>
      <c r="M292"/>
    </row>
    <row r="293" spans="1:13" x14ac:dyDescent="0.25">
      <c r="A293"/>
      <c r="B293"/>
      <c r="C293"/>
      <c r="D293"/>
      <c r="E293"/>
      <c r="F293"/>
      <c r="G293"/>
      <c r="H293"/>
      <c r="I293"/>
      <c r="J293"/>
      <c r="K293"/>
      <c r="L293"/>
      <c r="M293"/>
    </row>
    <row r="294" spans="1:13" x14ac:dyDescent="0.25">
      <c r="A294"/>
      <c r="B294"/>
      <c r="C294"/>
      <c r="D294"/>
      <c r="E294"/>
      <c r="F294"/>
      <c r="G294"/>
      <c r="H294"/>
      <c r="I294"/>
      <c r="J294"/>
      <c r="K294"/>
      <c r="L294"/>
      <c r="M294"/>
    </row>
    <row r="295" spans="1:13" x14ac:dyDescent="0.25">
      <c r="A295"/>
      <c r="B295"/>
      <c r="C295"/>
      <c r="D295"/>
      <c r="E295"/>
      <c r="F295"/>
      <c r="G295"/>
      <c r="H295"/>
      <c r="I295"/>
      <c r="J295"/>
      <c r="K295"/>
      <c r="L295"/>
      <c r="M295"/>
    </row>
    <row r="296" spans="1:13" x14ac:dyDescent="0.25">
      <c r="A296"/>
      <c r="B296"/>
      <c r="C296"/>
      <c r="D296"/>
      <c r="E296"/>
      <c r="F296"/>
      <c r="G296"/>
      <c r="H296"/>
      <c r="I296"/>
      <c r="J296"/>
      <c r="K296"/>
      <c r="L296"/>
      <c r="M296"/>
    </row>
    <row r="297" spans="1:13" x14ac:dyDescent="0.25">
      <c r="A297"/>
      <c r="B297"/>
      <c r="C297"/>
      <c r="D297"/>
      <c r="E297"/>
      <c r="F297"/>
      <c r="G297"/>
      <c r="H297"/>
      <c r="I297"/>
      <c r="J297"/>
      <c r="K297"/>
      <c r="L297"/>
      <c r="M297"/>
    </row>
    <row r="298" spans="1:13" x14ac:dyDescent="0.25">
      <c r="A298"/>
      <c r="B298"/>
      <c r="C298"/>
      <c r="D298"/>
      <c r="E298"/>
      <c r="F298"/>
      <c r="G298"/>
      <c r="H298"/>
      <c r="I298"/>
      <c r="J298"/>
      <c r="K298"/>
      <c r="L298"/>
      <c r="M298"/>
    </row>
    <row r="299" spans="1:13" x14ac:dyDescent="0.25">
      <c r="A299"/>
      <c r="B299"/>
      <c r="C299"/>
      <c r="D299"/>
      <c r="E299"/>
      <c r="F299"/>
      <c r="G299"/>
      <c r="H299"/>
      <c r="I299"/>
      <c r="J299"/>
      <c r="K299"/>
      <c r="L299"/>
      <c r="M299"/>
    </row>
    <row r="300" spans="1:13" x14ac:dyDescent="0.25">
      <c r="A300"/>
      <c r="B300"/>
      <c r="C300"/>
      <c r="D300"/>
      <c r="E300"/>
      <c r="F300"/>
      <c r="G300"/>
      <c r="H300"/>
      <c r="I300"/>
      <c r="J300"/>
      <c r="K300"/>
      <c r="L300"/>
      <c r="M300"/>
    </row>
    <row r="301" spans="1:13" x14ac:dyDescent="0.25">
      <c r="A301"/>
      <c r="B301"/>
      <c r="C301"/>
      <c r="D301"/>
      <c r="E301"/>
      <c r="F301"/>
      <c r="G301"/>
      <c r="H301"/>
      <c r="I301"/>
      <c r="J301"/>
      <c r="K301"/>
      <c r="L301"/>
      <c r="M301"/>
    </row>
    <row r="302" spans="1:13" x14ac:dyDescent="0.25">
      <c r="A302"/>
      <c r="B302"/>
      <c r="C302"/>
      <c r="D302"/>
      <c r="E302"/>
      <c r="F302"/>
      <c r="G302"/>
      <c r="H302"/>
      <c r="I302"/>
      <c r="J302"/>
      <c r="K302"/>
      <c r="L302"/>
      <c r="M302"/>
    </row>
    <row r="303" spans="1:13" x14ac:dyDescent="0.25">
      <c r="A303"/>
      <c r="B303"/>
      <c r="C303"/>
      <c r="D303"/>
      <c r="E303"/>
      <c r="F303"/>
      <c r="G303"/>
      <c r="H303"/>
      <c r="I303"/>
      <c r="J303"/>
      <c r="K303"/>
      <c r="L303"/>
      <c r="M303"/>
    </row>
    <row r="304" spans="1:13" x14ac:dyDescent="0.25">
      <c r="A304"/>
      <c r="B304"/>
      <c r="C304"/>
      <c r="D304"/>
      <c r="E304"/>
      <c r="F304"/>
      <c r="G304"/>
      <c r="H304"/>
      <c r="I304"/>
      <c r="J304"/>
      <c r="K304"/>
      <c r="L304"/>
      <c r="M304"/>
    </row>
    <row r="305" spans="1:13" x14ac:dyDescent="0.25">
      <c r="A305"/>
      <c r="B305"/>
      <c r="C305"/>
      <c r="D305"/>
      <c r="E305"/>
      <c r="F305"/>
      <c r="G305"/>
      <c r="H305"/>
      <c r="I305"/>
      <c r="J305"/>
      <c r="K305"/>
      <c r="L305"/>
      <c r="M305"/>
    </row>
    <row r="306" spans="1:13" x14ac:dyDescent="0.25">
      <c r="A306"/>
      <c r="B306"/>
      <c r="C306"/>
      <c r="D306"/>
      <c r="E306"/>
      <c r="F306"/>
      <c r="G306"/>
      <c r="H306"/>
      <c r="I306"/>
      <c r="J306"/>
      <c r="K306"/>
      <c r="L306"/>
      <c r="M306"/>
    </row>
    <row r="307" spans="1:13" x14ac:dyDescent="0.25">
      <c r="A307"/>
      <c r="B307"/>
      <c r="C307"/>
      <c r="D307"/>
      <c r="E307"/>
      <c r="F307"/>
      <c r="G307"/>
      <c r="H307"/>
      <c r="I307"/>
      <c r="J307"/>
      <c r="K307"/>
      <c r="L307"/>
      <c r="M307"/>
    </row>
    <row r="308" spans="1:13" x14ac:dyDescent="0.25">
      <c r="A308"/>
      <c r="B308"/>
      <c r="C308"/>
      <c r="D308"/>
      <c r="E308"/>
      <c r="F308"/>
      <c r="G308"/>
      <c r="H308"/>
      <c r="I308"/>
      <c r="J308"/>
      <c r="K308"/>
      <c r="L308"/>
      <c r="M308"/>
    </row>
    <row r="309" spans="1:13" x14ac:dyDescent="0.25">
      <c r="A309"/>
      <c r="B309"/>
      <c r="C309"/>
      <c r="D309"/>
      <c r="E309"/>
      <c r="F309"/>
      <c r="G309"/>
      <c r="H309"/>
      <c r="I309"/>
      <c r="J309"/>
      <c r="K309"/>
      <c r="L309"/>
      <c r="M309"/>
    </row>
    <row r="310" spans="1:13" x14ac:dyDescent="0.25">
      <c r="A310"/>
      <c r="B310"/>
      <c r="C310"/>
      <c r="D310"/>
      <c r="E310"/>
      <c r="F310"/>
      <c r="G310"/>
      <c r="H310"/>
      <c r="I310"/>
      <c r="J310"/>
      <c r="K310"/>
      <c r="L310"/>
      <c r="M310"/>
    </row>
    <row r="311" spans="1:13" x14ac:dyDescent="0.25">
      <c r="A311"/>
      <c r="B311"/>
      <c r="C311"/>
      <c r="D311"/>
      <c r="E311"/>
      <c r="F311"/>
      <c r="G311"/>
      <c r="H311"/>
      <c r="I311"/>
      <c r="J311"/>
      <c r="K311"/>
      <c r="L311"/>
      <c r="M311"/>
    </row>
    <row r="312" spans="1:13" x14ac:dyDescent="0.25">
      <c r="A312"/>
      <c r="B312"/>
      <c r="C312"/>
      <c r="D312"/>
      <c r="E312"/>
      <c r="F312"/>
      <c r="G312"/>
      <c r="H312"/>
      <c r="I312"/>
      <c r="J312"/>
      <c r="K312"/>
      <c r="L312"/>
      <c r="M312"/>
    </row>
    <row r="313" spans="1:13" x14ac:dyDescent="0.25">
      <c r="A313"/>
      <c r="B313"/>
      <c r="C313"/>
      <c r="D313"/>
      <c r="E313"/>
      <c r="F313"/>
      <c r="G313"/>
      <c r="H313"/>
      <c r="I313"/>
      <c r="J313"/>
      <c r="K313"/>
      <c r="L313"/>
      <c r="M313"/>
    </row>
    <row r="314" spans="1:13" x14ac:dyDescent="0.25">
      <c r="A314"/>
      <c r="B314"/>
      <c r="C314"/>
      <c r="D314"/>
      <c r="E314"/>
      <c r="F314"/>
      <c r="G314"/>
      <c r="H314"/>
      <c r="I314"/>
      <c r="J314"/>
      <c r="K314"/>
      <c r="L314"/>
      <c r="M314"/>
    </row>
    <row r="315" spans="1:13" x14ac:dyDescent="0.25">
      <c r="A315"/>
      <c r="B315"/>
      <c r="C315"/>
      <c r="D315"/>
      <c r="E315"/>
      <c r="F315"/>
      <c r="G315"/>
      <c r="H315"/>
      <c r="I315"/>
      <c r="J315"/>
      <c r="K315"/>
      <c r="L315"/>
      <c r="M315"/>
    </row>
    <row r="316" spans="1:13" x14ac:dyDescent="0.25">
      <c r="A316"/>
      <c r="B316"/>
      <c r="C316"/>
      <c r="D316"/>
      <c r="E316"/>
      <c r="F316"/>
      <c r="G316"/>
      <c r="H316"/>
      <c r="I316"/>
      <c r="J316"/>
      <c r="K316"/>
      <c r="L316"/>
      <c r="M316"/>
    </row>
    <row r="317" spans="1:13" x14ac:dyDescent="0.25">
      <c r="A317"/>
      <c r="B317"/>
      <c r="C317"/>
      <c r="D317"/>
      <c r="E317"/>
      <c r="F317"/>
      <c r="G317"/>
      <c r="H317"/>
      <c r="I317"/>
      <c r="J317"/>
      <c r="K317"/>
      <c r="L317"/>
      <c r="M317"/>
    </row>
    <row r="318" spans="1:13" x14ac:dyDescent="0.25">
      <c r="A318"/>
      <c r="B318"/>
      <c r="C318"/>
      <c r="D318"/>
      <c r="E318"/>
      <c r="F318"/>
      <c r="G318"/>
      <c r="H318"/>
      <c r="I318"/>
      <c r="J318"/>
      <c r="K318"/>
      <c r="L318"/>
      <c r="M318"/>
    </row>
    <row r="319" spans="1:13" x14ac:dyDescent="0.25">
      <c r="A319"/>
      <c r="B319"/>
      <c r="C319"/>
      <c r="D319"/>
      <c r="E319"/>
      <c r="F319"/>
      <c r="G319"/>
      <c r="H319"/>
      <c r="I319"/>
      <c r="J319"/>
      <c r="K319"/>
      <c r="L319"/>
      <c r="M319"/>
    </row>
    <row r="320" spans="1:13" x14ac:dyDescent="0.25">
      <c r="A320"/>
      <c r="B320"/>
      <c r="C320"/>
      <c r="D320"/>
      <c r="E320"/>
      <c r="F320"/>
      <c r="G320"/>
      <c r="H320"/>
      <c r="I320"/>
      <c r="J320"/>
      <c r="K320"/>
      <c r="L320"/>
      <c r="M320"/>
    </row>
    <row r="321" spans="1:13" x14ac:dyDescent="0.25">
      <c r="A321"/>
      <c r="B321"/>
      <c r="C321"/>
      <c r="D321"/>
      <c r="E321"/>
      <c r="F321"/>
      <c r="G321"/>
      <c r="H321"/>
      <c r="I321"/>
      <c r="J321"/>
      <c r="K321"/>
      <c r="L321"/>
      <c r="M321"/>
    </row>
    <row r="322" spans="1:13" x14ac:dyDescent="0.25">
      <c r="A322"/>
      <c r="B322"/>
      <c r="C322"/>
      <c r="D322"/>
      <c r="E322"/>
      <c r="F322"/>
      <c r="G322"/>
      <c r="H322"/>
      <c r="I322"/>
      <c r="J322"/>
      <c r="K322"/>
      <c r="L322"/>
      <c r="M322"/>
    </row>
    <row r="323" spans="1:13" x14ac:dyDescent="0.25">
      <c r="A323"/>
      <c r="B323"/>
      <c r="C323"/>
      <c r="D323"/>
      <c r="E323"/>
      <c r="F323"/>
      <c r="G323"/>
      <c r="H323"/>
      <c r="I323"/>
      <c r="J323"/>
      <c r="K323"/>
      <c r="L323"/>
      <c r="M323"/>
    </row>
    <row r="324" spans="1:13" x14ac:dyDescent="0.25">
      <c r="A324"/>
      <c r="B324"/>
      <c r="C324"/>
      <c r="D324"/>
      <c r="E324"/>
      <c r="F324"/>
      <c r="G324"/>
      <c r="H324"/>
      <c r="I324"/>
      <c r="J324"/>
      <c r="K324"/>
      <c r="L324"/>
      <c r="M324"/>
    </row>
    <row r="325" spans="1:13" x14ac:dyDescent="0.25">
      <c r="A325"/>
      <c r="B325"/>
      <c r="C325"/>
      <c r="D325"/>
      <c r="E325"/>
      <c r="F325"/>
      <c r="G325"/>
      <c r="H325"/>
      <c r="I325"/>
      <c r="J325"/>
      <c r="K325"/>
      <c r="L325"/>
      <c r="M325"/>
    </row>
    <row r="326" spans="1:13" x14ac:dyDescent="0.25">
      <c r="A326"/>
      <c r="B326"/>
      <c r="C326"/>
      <c r="D326"/>
      <c r="E326"/>
      <c r="F326"/>
      <c r="G326"/>
      <c r="H326"/>
      <c r="I326"/>
      <c r="J326"/>
      <c r="K326"/>
      <c r="L326"/>
      <c r="M326"/>
    </row>
    <row r="327" spans="1:13" x14ac:dyDescent="0.25">
      <c r="A327"/>
      <c r="B327"/>
      <c r="C327"/>
      <c r="D327"/>
      <c r="E327"/>
      <c r="F327"/>
      <c r="G327"/>
      <c r="H327"/>
      <c r="I327"/>
      <c r="J327"/>
      <c r="K327"/>
      <c r="L327"/>
      <c r="M327"/>
    </row>
    <row r="328" spans="1:13" x14ac:dyDescent="0.25">
      <c r="A328"/>
      <c r="B328"/>
      <c r="C328"/>
      <c r="D328"/>
      <c r="E328"/>
      <c r="F328"/>
      <c r="G328"/>
      <c r="H328"/>
      <c r="I328"/>
      <c r="J328"/>
      <c r="K328"/>
      <c r="L328"/>
      <c r="M328"/>
    </row>
    <row r="329" spans="1:13" x14ac:dyDescent="0.25">
      <c r="A329"/>
      <c r="B329"/>
      <c r="C329"/>
      <c r="D329"/>
      <c r="E329"/>
      <c r="F329"/>
      <c r="G329"/>
      <c r="H329"/>
      <c r="I329"/>
      <c r="J329"/>
      <c r="K329"/>
      <c r="L329"/>
      <c r="M329"/>
    </row>
    <row r="330" spans="1:13" x14ac:dyDescent="0.25">
      <c r="A330"/>
      <c r="B330"/>
      <c r="C330"/>
      <c r="D330"/>
      <c r="E330"/>
      <c r="F330"/>
      <c r="G330"/>
      <c r="H330"/>
      <c r="I330"/>
      <c r="J330"/>
      <c r="K330"/>
      <c r="L330"/>
      <c r="M330"/>
    </row>
    <row r="331" spans="1:13" x14ac:dyDescent="0.25">
      <c r="A331"/>
      <c r="B331"/>
      <c r="C331"/>
      <c r="D331"/>
      <c r="E331"/>
      <c r="F331"/>
      <c r="G331"/>
      <c r="H331"/>
      <c r="I331"/>
      <c r="J331"/>
      <c r="K331"/>
      <c r="L331"/>
      <c r="M331"/>
    </row>
    <row r="332" spans="1:13" x14ac:dyDescent="0.25">
      <c r="A332"/>
      <c r="B332"/>
      <c r="C332"/>
      <c r="D332"/>
      <c r="E332"/>
      <c r="F332"/>
      <c r="G332"/>
      <c r="H332"/>
      <c r="I332"/>
      <c r="J332"/>
      <c r="K332"/>
      <c r="L332"/>
      <c r="M332"/>
    </row>
    <row r="333" spans="1:13" x14ac:dyDescent="0.25">
      <c r="A333"/>
      <c r="B333"/>
      <c r="C333"/>
      <c r="D333"/>
      <c r="E333"/>
      <c r="F333"/>
      <c r="G333"/>
      <c r="H333"/>
      <c r="I333"/>
      <c r="J333"/>
      <c r="K333"/>
      <c r="L333"/>
      <c r="M333"/>
    </row>
    <row r="334" spans="1:13" x14ac:dyDescent="0.25">
      <c r="A334"/>
      <c r="B334"/>
      <c r="C334"/>
      <c r="D334"/>
      <c r="E334"/>
      <c r="F334"/>
      <c r="G334"/>
      <c r="H334"/>
      <c r="I334"/>
      <c r="J334"/>
      <c r="K334"/>
      <c r="L334"/>
      <c r="M334"/>
    </row>
    <row r="335" spans="1:13" x14ac:dyDescent="0.25">
      <c r="A335"/>
      <c r="B335"/>
      <c r="C335"/>
      <c r="D335"/>
      <c r="E335"/>
      <c r="F335"/>
      <c r="G335"/>
      <c r="H335"/>
      <c r="I335"/>
      <c r="J335"/>
      <c r="K335"/>
      <c r="L335"/>
      <c r="M335"/>
    </row>
    <row r="336" spans="1:13" x14ac:dyDescent="0.25">
      <c r="A336"/>
      <c r="B336"/>
      <c r="C336"/>
      <c r="D336"/>
      <c r="E336"/>
      <c r="F336"/>
      <c r="G336"/>
      <c r="H336"/>
      <c r="I336"/>
      <c r="J336"/>
      <c r="K336"/>
      <c r="L336"/>
      <c r="M336"/>
    </row>
    <row r="337" spans="1:13" x14ac:dyDescent="0.25">
      <c r="A337"/>
      <c r="B337"/>
      <c r="C337"/>
      <c r="D337"/>
      <c r="E337"/>
      <c r="F337"/>
      <c r="G337"/>
      <c r="H337"/>
      <c r="I337"/>
      <c r="J337"/>
      <c r="K337"/>
      <c r="L337"/>
      <c r="M337"/>
    </row>
    <row r="338" spans="1:13" x14ac:dyDescent="0.25">
      <c r="A338"/>
      <c r="B338"/>
      <c r="C338"/>
      <c r="D338"/>
      <c r="E338"/>
      <c r="F338"/>
      <c r="G338"/>
      <c r="H338"/>
      <c r="I338"/>
      <c r="J338"/>
      <c r="K338"/>
      <c r="L338"/>
      <c r="M338"/>
    </row>
    <row r="339" spans="1:13" x14ac:dyDescent="0.25">
      <c r="A339"/>
      <c r="B339"/>
      <c r="C339"/>
      <c r="D339"/>
      <c r="E339"/>
      <c r="F339"/>
      <c r="G339"/>
      <c r="H339"/>
      <c r="I339"/>
      <c r="J339"/>
      <c r="K339"/>
      <c r="L339"/>
      <c r="M339"/>
    </row>
    <row r="340" spans="1:13" x14ac:dyDescent="0.25">
      <c r="A340"/>
      <c r="B340"/>
      <c r="C340"/>
      <c r="D340"/>
      <c r="E340"/>
      <c r="F340"/>
      <c r="G340"/>
      <c r="H340"/>
      <c r="I340"/>
      <c r="J340"/>
      <c r="K340"/>
      <c r="L340"/>
      <c r="M340"/>
    </row>
    <row r="341" spans="1:13" x14ac:dyDescent="0.25">
      <c r="A341"/>
      <c r="B341"/>
      <c r="C341"/>
      <c r="D341"/>
      <c r="E341"/>
      <c r="F341"/>
      <c r="G341"/>
      <c r="H341"/>
      <c r="I341"/>
      <c r="J341"/>
      <c r="K341"/>
      <c r="L341"/>
      <c r="M341"/>
    </row>
    <row r="342" spans="1:13" x14ac:dyDescent="0.25">
      <c r="A342"/>
      <c r="B342"/>
      <c r="C342"/>
      <c r="D342"/>
      <c r="E342"/>
      <c r="F342"/>
      <c r="G342"/>
      <c r="H342"/>
      <c r="I342"/>
      <c r="J342"/>
      <c r="K342"/>
      <c r="L342"/>
      <c r="M342"/>
    </row>
    <row r="343" spans="1:13" x14ac:dyDescent="0.25">
      <c r="A343"/>
      <c r="B343"/>
      <c r="C343"/>
      <c r="D343"/>
      <c r="E343"/>
      <c r="F343"/>
      <c r="G343"/>
      <c r="H343"/>
      <c r="I343"/>
      <c r="J343"/>
      <c r="K343"/>
      <c r="L343"/>
      <c r="M343"/>
    </row>
    <row r="344" spans="1:13" x14ac:dyDescent="0.25">
      <c r="A344"/>
      <c r="B344"/>
      <c r="C344"/>
      <c r="D344"/>
      <c r="E344"/>
      <c r="F344"/>
      <c r="G344"/>
      <c r="H344"/>
      <c r="I344"/>
      <c r="J344"/>
      <c r="K344"/>
      <c r="L344"/>
      <c r="M344"/>
    </row>
    <row r="345" spans="1:13" x14ac:dyDescent="0.25">
      <c r="A345"/>
      <c r="B345"/>
      <c r="C345"/>
      <c r="D345"/>
      <c r="E345"/>
      <c r="F345"/>
      <c r="G345"/>
      <c r="H345"/>
      <c r="I345"/>
      <c r="J345"/>
      <c r="K345"/>
      <c r="L345"/>
      <c r="M345"/>
    </row>
    <row r="346" spans="1:13" x14ac:dyDescent="0.25">
      <c r="A346"/>
      <c r="B346"/>
      <c r="C346"/>
      <c r="D346"/>
      <c r="E346"/>
      <c r="F346"/>
      <c r="G346"/>
      <c r="H346"/>
      <c r="I346"/>
      <c r="J346"/>
      <c r="K346"/>
      <c r="L346"/>
      <c r="M346"/>
    </row>
    <row r="347" spans="1:13" x14ac:dyDescent="0.25">
      <c r="A347"/>
      <c r="B347"/>
      <c r="C347"/>
      <c r="D347"/>
      <c r="E347"/>
      <c r="F347"/>
      <c r="G347"/>
      <c r="H347"/>
      <c r="I347"/>
      <c r="J347"/>
      <c r="K347"/>
      <c r="L347"/>
      <c r="M347"/>
    </row>
    <row r="348" spans="1:13" x14ac:dyDescent="0.25">
      <c r="A348"/>
      <c r="B348"/>
      <c r="C348"/>
      <c r="D348"/>
      <c r="E348"/>
      <c r="F348"/>
      <c r="G348"/>
      <c r="H348"/>
      <c r="I348"/>
      <c r="J348"/>
      <c r="K348"/>
      <c r="L348"/>
      <c r="M348"/>
    </row>
    <row r="349" spans="1:13" x14ac:dyDescent="0.25">
      <c r="A349"/>
      <c r="B349"/>
      <c r="C349"/>
      <c r="D349"/>
      <c r="E349"/>
      <c r="F349"/>
      <c r="G349"/>
      <c r="H349"/>
      <c r="I349"/>
      <c r="J349"/>
      <c r="K349"/>
      <c r="L349"/>
      <c r="M349"/>
    </row>
    <row r="350" spans="1:13" x14ac:dyDescent="0.25">
      <c r="A350"/>
      <c r="B350"/>
      <c r="C350"/>
      <c r="D350"/>
      <c r="E350"/>
      <c r="F350"/>
      <c r="G350"/>
      <c r="H350"/>
      <c r="I350"/>
      <c r="J350"/>
      <c r="K350"/>
      <c r="L350"/>
      <c r="M350"/>
    </row>
    <row r="351" spans="1:13" x14ac:dyDescent="0.25">
      <c r="A351"/>
      <c r="B351"/>
      <c r="C351"/>
      <c r="D351"/>
      <c r="E351"/>
      <c r="F351"/>
      <c r="G351"/>
      <c r="H351"/>
      <c r="I351"/>
      <c r="J351"/>
      <c r="K351"/>
      <c r="L351"/>
      <c r="M351"/>
    </row>
    <row r="352" spans="1:13" x14ac:dyDescent="0.25">
      <c r="A352"/>
      <c r="B352"/>
      <c r="C352"/>
      <c r="D352"/>
      <c r="E352"/>
      <c r="F352"/>
      <c r="G352"/>
      <c r="H352"/>
      <c r="I352"/>
      <c r="J352"/>
      <c r="K352"/>
      <c r="L352"/>
      <c r="M352"/>
    </row>
    <row r="353" spans="1:13" x14ac:dyDescent="0.25">
      <c r="A353"/>
      <c r="B353"/>
      <c r="C353"/>
      <c r="D353"/>
      <c r="E353"/>
      <c r="F353"/>
      <c r="G353"/>
      <c r="H353"/>
      <c r="I353"/>
      <c r="J353"/>
      <c r="K353"/>
      <c r="L353"/>
      <c r="M353"/>
    </row>
    <row r="354" spans="1:13" x14ac:dyDescent="0.25">
      <c r="A354"/>
      <c r="B354"/>
      <c r="C354"/>
      <c r="D354"/>
      <c r="E354"/>
      <c r="F354"/>
      <c r="G354"/>
      <c r="H354"/>
      <c r="I354"/>
      <c r="J354"/>
      <c r="K354"/>
      <c r="L354"/>
      <c r="M354"/>
    </row>
    <row r="355" spans="1:13" x14ac:dyDescent="0.25">
      <c r="A355"/>
      <c r="B355"/>
      <c r="C355"/>
      <c r="D355"/>
      <c r="E355"/>
      <c r="F355"/>
      <c r="G355"/>
      <c r="H355"/>
      <c r="I355"/>
      <c r="J355"/>
      <c r="K355"/>
      <c r="L355"/>
      <c r="M355"/>
    </row>
    <row r="356" spans="1:13" x14ac:dyDescent="0.25">
      <c r="A356"/>
      <c r="B356"/>
      <c r="C356"/>
      <c r="D356"/>
      <c r="E356"/>
      <c r="F356"/>
      <c r="G356"/>
      <c r="H356"/>
      <c r="I356"/>
      <c r="J356"/>
      <c r="K356"/>
      <c r="L356"/>
      <c r="M356"/>
    </row>
    <row r="357" spans="1:13" x14ac:dyDescent="0.25">
      <c r="A357"/>
      <c r="B357"/>
      <c r="C357"/>
      <c r="D357"/>
      <c r="E357"/>
      <c r="F357"/>
      <c r="G357"/>
      <c r="H357"/>
      <c r="I357"/>
      <c r="J357"/>
      <c r="K357"/>
      <c r="L357"/>
      <c r="M357"/>
    </row>
    <row r="358" spans="1:13" x14ac:dyDescent="0.25">
      <c r="A358"/>
      <c r="B358"/>
      <c r="C358"/>
      <c r="D358"/>
      <c r="E358"/>
      <c r="F358"/>
      <c r="G358"/>
      <c r="H358"/>
      <c r="I358"/>
      <c r="J358"/>
      <c r="K358"/>
      <c r="L358"/>
      <c r="M358"/>
    </row>
    <row r="359" spans="1:13" x14ac:dyDescent="0.25">
      <c r="A359"/>
      <c r="B359"/>
      <c r="C359"/>
      <c r="D359"/>
      <c r="E359"/>
      <c r="F359"/>
      <c r="G359"/>
      <c r="H359"/>
      <c r="I359"/>
      <c r="J359"/>
      <c r="K359"/>
      <c r="L359"/>
      <c r="M359"/>
    </row>
    <row r="360" spans="1:13" x14ac:dyDescent="0.25">
      <c r="A360"/>
      <c r="B360"/>
      <c r="C360"/>
      <c r="D360"/>
      <c r="E360"/>
      <c r="F360"/>
      <c r="G360"/>
      <c r="H360"/>
      <c r="I360"/>
      <c r="J360"/>
      <c r="K360"/>
      <c r="L360"/>
      <c r="M360"/>
    </row>
    <row r="361" spans="1:13" x14ac:dyDescent="0.25">
      <c r="A361"/>
      <c r="B361"/>
      <c r="C361"/>
      <c r="D361"/>
      <c r="E361"/>
      <c r="F361"/>
      <c r="G361"/>
      <c r="H361"/>
      <c r="I361"/>
      <c r="J361"/>
      <c r="K361"/>
      <c r="L361"/>
      <c r="M361"/>
    </row>
    <row r="362" spans="1:13" x14ac:dyDescent="0.25">
      <c r="A362"/>
      <c r="B362"/>
      <c r="C362"/>
      <c r="D362"/>
      <c r="E362"/>
      <c r="F362"/>
      <c r="G362"/>
      <c r="H362"/>
      <c r="I362"/>
      <c r="J362"/>
      <c r="K362"/>
      <c r="L362"/>
      <c r="M362"/>
    </row>
    <row r="363" spans="1:13" x14ac:dyDescent="0.25">
      <c r="A363"/>
      <c r="B363"/>
      <c r="C363"/>
      <c r="D363"/>
      <c r="E363"/>
      <c r="F363"/>
      <c r="G363"/>
      <c r="H363"/>
      <c r="I363"/>
      <c r="J363"/>
      <c r="K363"/>
      <c r="L363"/>
      <c r="M363"/>
    </row>
    <row r="364" spans="1:13" x14ac:dyDescent="0.25">
      <c r="A364"/>
      <c r="B364"/>
      <c r="C364"/>
      <c r="D364"/>
      <c r="E364"/>
      <c r="F364"/>
      <c r="G364"/>
      <c r="H364"/>
      <c r="I364"/>
      <c r="J364"/>
      <c r="K364"/>
      <c r="L364"/>
      <c r="M364"/>
    </row>
    <row r="365" spans="1:13" x14ac:dyDescent="0.25">
      <c r="A365"/>
      <c r="B365"/>
      <c r="C365"/>
      <c r="D365"/>
      <c r="E365"/>
      <c r="F365"/>
      <c r="G365"/>
      <c r="H365"/>
      <c r="I365"/>
      <c r="J365"/>
      <c r="K365"/>
      <c r="L365"/>
      <c r="M365"/>
    </row>
    <row r="366" spans="1:13" x14ac:dyDescent="0.25">
      <c r="A366"/>
      <c r="B366"/>
      <c r="C366"/>
      <c r="D366"/>
      <c r="E366"/>
      <c r="F366"/>
      <c r="G366"/>
      <c r="H366"/>
      <c r="I366"/>
      <c r="J366"/>
      <c r="K366"/>
      <c r="L366"/>
      <c r="M366"/>
    </row>
    <row r="367" spans="1:13" x14ac:dyDescent="0.25">
      <c r="A367"/>
      <c r="B367"/>
      <c r="C367"/>
      <c r="D367"/>
      <c r="E367"/>
      <c r="F367"/>
      <c r="G367"/>
      <c r="H367"/>
      <c r="I367"/>
      <c r="J367"/>
      <c r="K367"/>
      <c r="L367"/>
      <c r="M367"/>
    </row>
    <row r="368" spans="1:13" x14ac:dyDescent="0.25">
      <c r="A368"/>
      <c r="B368"/>
      <c r="C368"/>
      <c r="D368"/>
      <c r="E368"/>
      <c r="F368"/>
      <c r="G368"/>
      <c r="H368"/>
      <c r="I368"/>
      <c r="J368"/>
      <c r="K368"/>
      <c r="L368"/>
      <c r="M368"/>
    </row>
    <row r="369" spans="1:13" x14ac:dyDescent="0.25">
      <c r="A369"/>
      <c r="B369"/>
      <c r="C369"/>
      <c r="D369"/>
      <c r="E369"/>
      <c r="F369"/>
      <c r="G369"/>
      <c r="H369"/>
      <c r="I369"/>
      <c r="J369"/>
      <c r="K369"/>
      <c r="L369"/>
      <c r="M369"/>
    </row>
    <row r="370" spans="1:13" x14ac:dyDescent="0.25">
      <c r="A370"/>
      <c r="B370"/>
      <c r="C370"/>
      <c r="D370"/>
      <c r="E370"/>
      <c r="F370"/>
      <c r="G370"/>
      <c r="H370"/>
      <c r="I370"/>
      <c r="J370"/>
      <c r="K370"/>
      <c r="L370"/>
      <c r="M370"/>
    </row>
    <row r="371" spans="1:13" x14ac:dyDescent="0.25">
      <c r="A371"/>
      <c r="B371"/>
      <c r="C371"/>
      <c r="D371"/>
      <c r="E371"/>
      <c r="F371"/>
      <c r="G371"/>
      <c r="H371"/>
      <c r="I371"/>
      <c r="J371"/>
      <c r="K371"/>
      <c r="L371"/>
      <c r="M371"/>
    </row>
    <row r="372" spans="1:13" x14ac:dyDescent="0.25">
      <c r="A372"/>
      <c r="B372"/>
      <c r="C372"/>
      <c r="D372"/>
      <c r="E372"/>
      <c r="F372"/>
      <c r="G372"/>
      <c r="H372"/>
      <c r="I372"/>
      <c r="J372"/>
      <c r="K372"/>
      <c r="L372"/>
      <c r="M372"/>
    </row>
    <row r="373" spans="1:13" x14ac:dyDescent="0.25">
      <c r="A373"/>
      <c r="B373"/>
      <c r="C373"/>
      <c r="D373"/>
      <c r="E373"/>
      <c r="F373"/>
      <c r="G373"/>
      <c r="H373"/>
      <c r="I373"/>
      <c r="J373"/>
      <c r="K373"/>
      <c r="L373"/>
      <c r="M373"/>
    </row>
    <row r="374" spans="1:13" x14ac:dyDescent="0.25">
      <c r="A374"/>
      <c r="B374"/>
      <c r="C374"/>
      <c r="D374"/>
      <c r="E374"/>
      <c r="F374"/>
      <c r="G374"/>
      <c r="H374"/>
      <c r="I374"/>
      <c r="J374"/>
      <c r="K374"/>
      <c r="L374"/>
      <c r="M374"/>
    </row>
    <row r="375" spans="1:13" x14ac:dyDescent="0.25">
      <c r="A375"/>
      <c r="B375"/>
      <c r="C375"/>
      <c r="D375"/>
      <c r="E375"/>
      <c r="F375"/>
      <c r="G375"/>
      <c r="H375"/>
      <c r="I375"/>
      <c r="J375"/>
      <c r="K375"/>
      <c r="L375"/>
      <c r="M375"/>
    </row>
    <row r="376" spans="1:13" x14ac:dyDescent="0.25">
      <c r="A376"/>
      <c r="B376"/>
      <c r="C376"/>
      <c r="D376"/>
      <c r="E376"/>
      <c r="F376"/>
      <c r="G376"/>
      <c r="H376"/>
      <c r="I376"/>
      <c r="J376"/>
      <c r="K376"/>
      <c r="L376"/>
      <c r="M376"/>
    </row>
    <row r="377" spans="1:13" x14ac:dyDescent="0.25">
      <c r="A377"/>
      <c r="B377"/>
      <c r="C377"/>
      <c r="D377"/>
      <c r="E377"/>
      <c r="F377"/>
      <c r="G377"/>
      <c r="H377"/>
      <c r="I377"/>
      <c r="J377"/>
      <c r="K377"/>
      <c r="L377"/>
      <c r="M377"/>
    </row>
    <row r="378" spans="1:13" x14ac:dyDescent="0.25">
      <c r="A378"/>
      <c r="B378"/>
      <c r="C378"/>
      <c r="D378"/>
      <c r="E378"/>
      <c r="F378"/>
      <c r="G378"/>
      <c r="H378"/>
      <c r="I378"/>
      <c r="J378"/>
      <c r="K378"/>
      <c r="L378"/>
      <c r="M378"/>
    </row>
    <row r="379" spans="1:13" x14ac:dyDescent="0.25">
      <c r="A379"/>
      <c r="B379"/>
      <c r="C379"/>
      <c r="D379"/>
      <c r="E379"/>
      <c r="F379"/>
      <c r="G379"/>
      <c r="H379"/>
      <c r="I379"/>
      <c r="J379"/>
      <c r="K379"/>
      <c r="L379"/>
      <c r="M379"/>
    </row>
    <row r="380" spans="1:13" x14ac:dyDescent="0.25">
      <c r="A380"/>
      <c r="B380"/>
      <c r="C380"/>
      <c r="D380"/>
      <c r="E380"/>
      <c r="F380"/>
      <c r="G380"/>
      <c r="H380"/>
      <c r="I380"/>
      <c r="J380"/>
      <c r="K380"/>
      <c r="L380"/>
      <c r="M380"/>
    </row>
    <row r="381" spans="1:13" x14ac:dyDescent="0.25">
      <c r="A381"/>
      <c r="B381"/>
      <c r="C381"/>
      <c r="D381"/>
      <c r="E381"/>
      <c r="F381"/>
      <c r="G381"/>
      <c r="H381"/>
      <c r="I381"/>
      <c r="J381"/>
      <c r="K381"/>
      <c r="L381"/>
      <c r="M381"/>
    </row>
    <row r="382" spans="1:13" x14ac:dyDescent="0.25">
      <c r="A382"/>
      <c r="B382"/>
      <c r="C382"/>
      <c r="D382"/>
      <c r="E382"/>
      <c r="F382"/>
      <c r="G382"/>
      <c r="H382"/>
      <c r="I382"/>
      <c r="J382"/>
      <c r="K382"/>
      <c r="L382"/>
      <c r="M382"/>
    </row>
    <row r="383" spans="1:13" x14ac:dyDescent="0.25">
      <c r="A383"/>
      <c r="B383"/>
      <c r="C383"/>
      <c r="D383"/>
      <c r="E383"/>
      <c r="F383"/>
      <c r="G383"/>
      <c r="H383"/>
      <c r="I383"/>
      <c r="J383"/>
      <c r="K383"/>
      <c r="L383"/>
      <c r="M383"/>
    </row>
    <row r="384" spans="1:13" x14ac:dyDescent="0.25">
      <c r="A384"/>
      <c r="B384"/>
      <c r="C384"/>
      <c r="D384"/>
      <c r="E384"/>
      <c r="F384"/>
      <c r="G384"/>
      <c r="H384"/>
      <c r="I384"/>
      <c r="J384"/>
      <c r="K384"/>
      <c r="L384"/>
      <c r="M384"/>
    </row>
    <row r="385" spans="1:13" x14ac:dyDescent="0.25">
      <c r="A385"/>
      <c r="B385"/>
      <c r="C385"/>
      <c r="D385"/>
      <c r="E385"/>
      <c r="F385"/>
      <c r="G385"/>
      <c r="H385"/>
      <c r="I385"/>
      <c r="J385"/>
      <c r="K385"/>
      <c r="L385"/>
      <c r="M385"/>
    </row>
    <row r="386" spans="1:13" x14ac:dyDescent="0.25">
      <c r="A386"/>
      <c r="B386"/>
      <c r="C386"/>
      <c r="D386"/>
      <c r="E386"/>
      <c r="F386"/>
      <c r="G386"/>
      <c r="H386"/>
      <c r="I386"/>
      <c r="J386"/>
      <c r="K386"/>
      <c r="L386"/>
      <c r="M386"/>
    </row>
    <row r="387" spans="1:13" x14ac:dyDescent="0.25">
      <c r="A387"/>
      <c r="B387"/>
      <c r="C387"/>
      <c r="D387"/>
      <c r="E387"/>
      <c r="F387"/>
      <c r="G387"/>
      <c r="H387"/>
      <c r="I387"/>
      <c r="J387"/>
      <c r="K387"/>
      <c r="L387"/>
      <c r="M387"/>
    </row>
    <row r="388" spans="1:13" x14ac:dyDescent="0.25">
      <c r="A388"/>
      <c r="B388"/>
      <c r="C388"/>
      <c r="D388"/>
      <c r="E388"/>
      <c r="F388"/>
      <c r="G388"/>
      <c r="H388"/>
      <c r="I388"/>
      <c r="J388"/>
      <c r="K388"/>
      <c r="L388"/>
      <c r="M388"/>
    </row>
    <row r="389" spans="1:13" x14ac:dyDescent="0.25">
      <c r="A389"/>
      <c r="B389"/>
      <c r="C389"/>
      <c r="D389"/>
      <c r="E389"/>
      <c r="F389"/>
      <c r="G389"/>
      <c r="H389"/>
      <c r="I389"/>
      <c r="J389"/>
      <c r="K389"/>
      <c r="L389"/>
      <c r="M389"/>
    </row>
    <row r="390" spans="1:13" x14ac:dyDescent="0.25">
      <c r="A390"/>
      <c r="B390"/>
      <c r="C390"/>
      <c r="D390"/>
      <c r="E390"/>
      <c r="F390"/>
      <c r="G390"/>
      <c r="H390"/>
      <c r="I390"/>
      <c r="J390"/>
      <c r="K390"/>
      <c r="L390"/>
      <c r="M390"/>
    </row>
    <row r="391" spans="1:13" x14ac:dyDescent="0.25">
      <c r="A391"/>
      <c r="B391"/>
      <c r="C391"/>
      <c r="D391"/>
      <c r="E391"/>
      <c r="F391"/>
      <c r="G391"/>
      <c r="H391"/>
      <c r="I391"/>
      <c r="J391"/>
      <c r="K391"/>
      <c r="L391"/>
      <c r="M391"/>
    </row>
    <row r="392" spans="1:13" x14ac:dyDescent="0.25">
      <c r="A392"/>
      <c r="B392"/>
      <c r="C392"/>
      <c r="D392"/>
      <c r="E392"/>
      <c r="F392"/>
      <c r="G392"/>
      <c r="H392"/>
      <c r="I392"/>
      <c r="J392"/>
      <c r="K392"/>
      <c r="L392"/>
      <c r="M392"/>
    </row>
    <row r="393" spans="1:13" x14ac:dyDescent="0.25">
      <c r="A393"/>
      <c r="B393"/>
      <c r="C393"/>
      <c r="D393"/>
      <c r="E393"/>
      <c r="F393"/>
      <c r="G393"/>
      <c r="H393"/>
      <c r="I393"/>
      <c r="J393"/>
      <c r="K393"/>
      <c r="L393"/>
      <c r="M393"/>
    </row>
    <row r="394" spans="1:13" x14ac:dyDescent="0.25">
      <c r="A394"/>
      <c r="B394"/>
      <c r="C394"/>
      <c r="D394"/>
      <c r="E394"/>
      <c r="F394"/>
      <c r="G394"/>
      <c r="H394"/>
      <c r="I394"/>
      <c r="J394"/>
      <c r="K394"/>
      <c r="L394"/>
      <c r="M394"/>
    </row>
    <row r="395" spans="1:13" x14ac:dyDescent="0.25">
      <c r="A395"/>
      <c r="B395"/>
      <c r="C395"/>
      <c r="D395"/>
      <c r="E395"/>
      <c r="F395"/>
      <c r="G395"/>
      <c r="H395"/>
      <c r="I395"/>
      <c r="J395"/>
      <c r="K395"/>
      <c r="L395"/>
      <c r="M395"/>
    </row>
    <row r="396" spans="1:13" x14ac:dyDescent="0.25">
      <c r="A396"/>
      <c r="B396"/>
      <c r="C396"/>
      <c r="D396"/>
      <c r="E396"/>
      <c r="F396"/>
      <c r="G396"/>
      <c r="H396"/>
      <c r="I396"/>
      <c r="J396"/>
      <c r="K396"/>
      <c r="L396"/>
      <c r="M396"/>
    </row>
    <row r="397" spans="1:13" x14ac:dyDescent="0.25">
      <c r="A397"/>
      <c r="B397"/>
      <c r="C397"/>
      <c r="D397"/>
      <c r="E397"/>
      <c r="F397"/>
      <c r="G397"/>
      <c r="H397"/>
      <c r="I397"/>
      <c r="J397"/>
      <c r="K397"/>
      <c r="L397"/>
      <c r="M397"/>
    </row>
    <row r="398" spans="1:13" x14ac:dyDescent="0.25">
      <c r="A398"/>
      <c r="B398"/>
      <c r="C398"/>
      <c r="D398"/>
      <c r="E398"/>
      <c r="F398"/>
      <c r="G398"/>
      <c r="H398"/>
      <c r="I398"/>
      <c r="J398"/>
      <c r="K398"/>
      <c r="L398"/>
      <c r="M398"/>
    </row>
    <row r="399" spans="1:13" x14ac:dyDescent="0.25">
      <c r="A399"/>
      <c r="B399"/>
      <c r="C399"/>
      <c r="D399"/>
      <c r="E399"/>
      <c r="F399"/>
      <c r="G399"/>
      <c r="H399"/>
      <c r="I399"/>
      <c r="J399"/>
      <c r="K399"/>
      <c r="L399"/>
      <c r="M399"/>
    </row>
    <row r="400" spans="1:13" x14ac:dyDescent="0.25">
      <c r="A400"/>
      <c r="B400"/>
      <c r="C400"/>
      <c r="D400"/>
      <c r="E400"/>
      <c r="F400"/>
      <c r="G400"/>
      <c r="H400"/>
      <c r="I400"/>
      <c r="J400"/>
      <c r="K400"/>
      <c r="L400"/>
      <c r="M400"/>
    </row>
    <row r="401" spans="1:13" x14ac:dyDescent="0.25">
      <c r="A401"/>
      <c r="B401"/>
      <c r="C401"/>
      <c r="D401"/>
      <c r="E401"/>
      <c r="F401"/>
      <c r="G401"/>
      <c r="H401"/>
      <c r="I401"/>
      <c r="J401"/>
      <c r="K401"/>
      <c r="L401"/>
      <c r="M401"/>
    </row>
    <row r="402" spans="1:13" x14ac:dyDescent="0.25">
      <c r="A402"/>
      <c r="B402"/>
      <c r="C402"/>
      <c r="D402"/>
      <c r="E402"/>
      <c r="F402"/>
      <c r="G402"/>
      <c r="H402"/>
      <c r="I402"/>
      <c r="J402"/>
      <c r="K402"/>
      <c r="L402"/>
      <c r="M402"/>
    </row>
    <row r="403" spans="1:13" x14ac:dyDescent="0.25">
      <c r="A403"/>
      <c r="B403"/>
      <c r="C403"/>
      <c r="D403"/>
      <c r="E403"/>
      <c r="F403"/>
      <c r="G403"/>
      <c r="H403"/>
      <c r="I403"/>
      <c r="J403"/>
      <c r="K403"/>
      <c r="L403"/>
      <c r="M403"/>
    </row>
    <row r="404" spans="1:13" x14ac:dyDescent="0.25">
      <c r="A404"/>
      <c r="B404"/>
      <c r="C404"/>
      <c r="D404"/>
      <c r="E404"/>
      <c r="F404"/>
      <c r="G404"/>
      <c r="H404"/>
      <c r="I404"/>
      <c r="J404"/>
      <c r="K404"/>
      <c r="L404"/>
      <c r="M404"/>
    </row>
    <row r="405" spans="1:13" x14ac:dyDescent="0.25">
      <c r="A405"/>
      <c r="B405"/>
      <c r="C405"/>
      <c r="D405"/>
      <c r="E405"/>
      <c r="F405"/>
      <c r="G405"/>
      <c r="H405"/>
      <c r="I405"/>
      <c r="J405"/>
      <c r="K405"/>
      <c r="L405"/>
      <c r="M405"/>
    </row>
    <row r="406" spans="1:13" x14ac:dyDescent="0.25">
      <c r="A406"/>
      <c r="B406"/>
      <c r="C406"/>
      <c r="D406"/>
      <c r="E406"/>
      <c r="F406"/>
      <c r="G406"/>
      <c r="H406"/>
      <c r="I406"/>
      <c r="J406"/>
      <c r="K406"/>
      <c r="L406"/>
      <c r="M406"/>
    </row>
    <row r="407" spans="1:13" x14ac:dyDescent="0.25">
      <c r="A407"/>
      <c r="B407"/>
      <c r="C407"/>
      <c r="D407"/>
      <c r="E407"/>
      <c r="F407"/>
      <c r="G407"/>
      <c r="H407"/>
      <c r="I407"/>
      <c r="J407"/>
      <c r="K407"/>
      <c r="L407"/>
      <c r="M407"/>
    </row>
    <row r="408" spans="1:13" x14ac:dyDescent="0.25">
      <c r="A408"/>
      <c r="B408"/>
      <c r="C408"/>
      <c r="D408"/>
      <c r="E408"/>
      <c r="F408"/>
      <c r="G408"/>
      <c r="H408"/>
      <c r="I408"/>
      <c r="J408"/>
      <c r="K408"/>
      <c r="L408"/>
      <c r="M408"/>
    </row>
    <row r="409" spans="1:13" x14ac:dyDescent="0.25">
      <c r="A409"/>
      <c r="B409"/>
      <c r="C409"/>
      <c r="D409"/>
      <c r="E409"/>
      <c r="F409"/>
      <c r="G409"/>
      <c r="H409"/>
      <c r="I409"/>
      <c r="J409"/>
      <c r="K409"/>
      <c r="L409"/>
      <c r="M409"/>
    </row>
    <row r="410" spans="1:13" x14ac:dyDescent="0.25">
      <c r="A410"/>
      <c r="B410"/>
      <c r="C410"/>
      <c r="D410"/>
      <c r="E410"/>
      <c r="F410"/>
      <c r="G410"/>
      <c r="H410"/>
      <c r="I410"/>
      <c r="J410"/>
      <c r="K410"/>
      <c r="L410"/>
      <c r="M410"/>
    </row>
    <row r="411" spans="1:13" x14ac:dyDescent="0.25">
      <c r="A411"/>
      <c r="B411"/>
      <c r="C411"/>
      <c r="D411"/>
      <c r="E411"/>
      <c r="F411"/>
      <c r="G411"/>
      <c r="H411"/>
      <c r="I411"/>
      <c r="J411"/>
      <c r="K411"/>
      <c r="L411"/>
      <c r="M411"/>
    </row>
    <row r="412" spans="1:13" x14ac:dyDescent="0.25">
      <c r="A412"/>
      <c r="B412"/>
      <c r="C412"/>
      <c r="D412"/>
      <c r="E412"/>
      <c r="F412"/>
      <c r="G412"/>
      <c r="H412"/>
      <c r="I412"/>
      <c r="J412"/>
      <c r="K412"/>
      <c r="L412"/>
      <c r="M412"/>
    </row>
    <row r="413" spans="1:13" x14ac:dyDescent="0.25">
      <c r="A413"/>
      <c r="B413"/>
      <c r="C413"/>
      <c r="D413"/>
      <c r="E413"/>
      <c r="F413"/>
      <c r="G413"/>
      <c r="H413"/>
      <c r="I413"/>
      <c r="J413"/>
      <c r="K413"/>
      <c r="L413"/>
      <c r="M413"/>
    </row>
    <row r="414" spans="1:13" x14ac:dyDescent="0.25">
      <c r="A414"/>
      <c r="B414"/>
      <c r="C414"/>
      <c r="D414"/>
      <c r="E414"/>
      <c r="F414"/>
      <c r="G414"/>
      <c r="H414"/>
      <c r="I414"/>
      <c r="J414"/>
      <c r="K414"/>
      <c r="L414"/>
      <c r="M414"/>
    </row>
    <row r="415" spans="1:13" x14ac:dyDescent="0.25">
      <c r="A415"/>
      <c r="B415"/>
      <c r="C415"/>
      <c r="D415"/>
      <c r="E415"/>
      <c r="F415"/>
      <c r="G415"/>
      <c r="H415"/>
      <c r="I415"/>
      <c r="J415"/>
      <c r="K415"/>
      <c r="L415"/>
      <c r="M415"/>
    </row>
    <row r="416" spans="1:13" x14ac:dyDescent="0.25">
      <c r="A416"/>
      <c r="B416"/>
      <c r="C416"/>
      <c r="D416"/>
      <c r="E416"/>
      <c r="F416"/>
      <c r="G416"/>
      <c r="H416"/>
      <c r="I416"/>
      <c r="J416"/>
      <c r="K416"/>
      <c r="L416"/>
      <c r="M416"/>
    </row>
    <row r="417" spans="1:13" x14ac:dyDescent="0.25">
      <c r="A417"/>
      <c r="B417"/>
      <c r="C417"/>
      <c r="D417"/>
      <c r="E417"/>
      <c r="F417"/>
      <c r="G417"/>
      <c r="H417"/>
      <c r="I417"/>
      <c r="J417"/>
      <c r="K417"/>
      <c r="L417"/>
      <c r="M417"/>
    </row>
    <row r="418" spans="1:13" x14ac:dyDescent="0.25">
      <c r="A418"/>
      <c r="B418"/>
      <c r="C418"/>
      <c r="D418"/>
      <c r="E418"/>
      <c r="F418"/>
      <c r="G418"/>
      <c r="H418"/>
      <c r="I418"/>
      <c r="J418"/>
      <c r="K418"/>
      <c r="L418"/>
      <c r="M418"/>
    </row>
    <row r="419" spans="1:13" x14ac:dyDescent="0.25">
      <c r="A419"/>
      <c r="B419"/>
      <c r="C419"/>
      <c r="D419"/>
      <c r="E419"/>
      <c r="F419"/>
      <c r="G419"/>
      <c r="H419"/>
      <c r="I419"/>
      <c r="J419"/>
      <c r="K419"/>
      <c r="L419"/>
      <c r="M419"/>
    </row>
    <row r="420" spans="1:13" x14ac:dyDescent="0.25">
      <c r="A420"/>
      <c r="B420"/>
      <c r="C420"/>
      <c r="D420"/>
      <c r="E420"/>
      <c r="F420"/>
      <c r="G420"/>
      <c r="H420"/>
      <c r="I420"/>
      <c r="J420"/>
      <c r="K420"/>
      <c r="L420"/>
      <c r="M420"/>
    </row>
    <row r="421" spans="1:13" x14ac:dyDescent="0.25">
      <c r="A421"/>
      <c r="B421"/>
      <c r="C421"/>
      <c r="D421"/>
      <c r="E421"/>
      <c r="F421"/>
      <c r="G421"/>
      <c r="H421"/>
      <c r="I421"/>
      <c r="J421"/>
      <c r="K421"/>
      <c r="L421"/>
      <c r="M421"/>
    </row>
    <row r="422" spans="1:13" x14ac:dyDescent="0.25">
      <c r="A422"/>
      <c r="B422"/>
      <c r="C422"/>
      <c r="D422"/>
      <c r="E422"/>
      <c r="F422"/>
      <c r="G422"/>
      <c r="H422"/>
      <c r="I422"/>
      <c r="J422"/>
      <c r="K422"/>
      <c r="L422"/>
      <c r="M422"/>
    </row>
    <row r="423" spans="1:13" x14ac:dyDescent="0.25">
      <c r="A423"/>
      <c r="B423"/>
      <c r="C423"/>
      <c r="D423"/>
      <c r="E423"/>
      <c r="F423"/>
      <c r="G423"/>
      <c r="H423"/>
      <c r="I423"/>
      <c r="J423"/>
      <c r="K423"/>
      <c r="L423"/>
      <c r="M423"/>
    </row>
    <row r="424" spans="1:13" x14ac:dyDescent="0.25">
      <c r="A424"/>
      <c r="B424"/>
      <c r="C424"/>
      <c r="D424"/>
      <c r="E424"/>
      <c r="F424"/>
      <c r="G424"/>
      <c r="H424"/>
      <c r="I424"/>
      <c r="J424"/>
      <c r="K424"/>
      <c r="L424"/>
      <c r="M424"/>
    </row>
    <row r="425" spans="1:13" x14ac:dyDescent="0.25">
      <c r="A425"/>
      <c r="B425"/>
      <c r="C425"/>
      <c r="D425"/>
      <c r="E425"/>
      <c r="F425"/>
      <c r="G425"/>
      <c r="H425"/>
      <c r="I425"/>
      <c r="J425"/>
      <c r="K425"/>
      <c r="L425"/>
      <c r="M425"/>
    </row>
    <row r="426" spans="1:13" x14ac:dyDescent="0.25">
      <c r="A426"/>
      <c r="B426"/>
      <c r="C426"/>
      <c r="D426"/>
      <c r="E426"/>
      <c r="F426"/>
      <c r="G426"/>
      <c r="H426"/>
      <c r="I426"/>
      <c r="J426"/>
      <c r="K426"/>
      <c r="L426"/>
      <c r="M426"/>
    </row>
    <row r="427" spans="1:13" x14ac:dyDescent="0.25">
      <c r="A427"/>
      <c r="B427"/>
      <c r="C427"/>
      <c r="D427"/>
      <c r="E427"/>
      <c r="F427"/>
      <c r="G427"/>
      <c r="H427"/>
      <c r="I427"/>
      <c r="J427"/>
      <c r="K427"/>
      <c r="L427"/>
      <c r="M427"/>
    </row>
    <row r="428" spans="1:13" x14ac:dyDescent="0.25">
      <c r="A428"/>
      <c r="B428"/>
      <c r="C428"/>
      <c r="D428"/>
      <c r="E428"/>
      <c r="F428"/>
      <c r="G428"/>
      <c r="H428"/>
      <c r="I428"/>
      <c r="J428"/>
      <c r="K428"/>
      <c r="L428"/>
      <c r="M428"/>
    </row>
    <row r="429" spans="1:13" x14ac:dyDescent="0.25">
      <c r="A429"/>
      <c r="B429"/>
      <c r="C429"/>
      <c r="D429"/>
      <c r="E429"/>
      <c r="F429"/>
      <c r="G429"/>
      <c r="H429"/>
      <c r="I429"/>
      <c r="J429"/>
      <c r="K429"/>
      <c r="L429"/>
      <c r="M429"/>
    </row>
    <row r="430" spans="1:13" x14ac:dyDescent="0.25">
      <c r="A430"/>
      <c r="B430"/>
      <c r="C430"/>
      <c r="D430"/>
      <c r="E430"/>
      <c r="F430"/>
      <c r="G430"/>
      <c r="H430"/>
      <c r="I430"/>
      <c r="J430"/>
      <c r="K430"/>
      <c r="L430"/>
      <c r="M430"/>
    </row>
    <row r="431" spans="1:13" x14ac:dyDescent="0.25">
      <c r="A431"/>
      <c r="B431"/>
      <c r="C431"/>
      <c r="D431"/>
      <c r="E431"/>
      <c r="F431"/>
      <c r="G431"/>
      <c r="H431"/>
      <c r="I431"/>
      <c r="J431"/>
      <c r="K431"/>
      <c r="L431"/>
      <c r="M431"/>
    </row>
    <row r="432" spans="1:13" x14ac:dyDescent="0.25">
      <c r="A432"/>
      <c r="B432"/>
      <c r="C432"/>
      <c r="D432"/>
      <c r="E432"/>
      <c r="F432"/>
      <c r="G432"/>
      <c r="H432"/>
      <c r="I432"/>
      <c r="J432"/>
      <c r="K432"/>
      <c r="L432"/>
      <c r="M432"/>
    </row>
    <row r="433" spans="1:13" x14ac:dyDescent="0.25">
      <c r="A433"/>
      <c r="B433"/>
      <c r="C433"/>
      <c r="D433"/>
      <c r="E433"/>
      <c r="F433"/>
      <c r="G433"/>
      <c r="H433"/>
      <c r="I433"/>
      <c r="J433"/>
      <c r="K433"/>
      <c r="L433"/>
      <c r="M433"/>
    </row>
    <row r="434" spans="1:13" x14ac:dyDescent="0.25">
      <c r="A434"/>
      <c r="B434"/>
      <c r="C434"/>
      <c r="D434"/>
      <c r="E434"/>
      <c r="F434"/>
      <c r="G434"/>
      <c r="H434"/>
      <c r="I434"/>
      <c r="J434"/>
      <c r="K434"/>
      <c r="L434"/>
      <c r="M434"/>
    </row>
    <row r="435" spans="1:13" x14ac:dyDescent="0.25">
      <c r="A435"/>
      <c r="B435"/>
      <c r="C435"/>
      <c r="D435"/>
      <c r="E435"/>
      <c r="F435"/>
      <c r="G435"/>
      <c r="H435"/>
      <c r="I435"/>
      <c r="J435"/>
      <c r="K435"/>
      <c r="L435"/>
      <c r="M435"/>
    </row>
    <row r="436" spans="1:13" x14ac:dyDescent="0.25">
      <c r="A436"/>
      <c r="B436"/>
      <c r="C436"/>
      <c r="D436"/>
      <c r="E436"/>
      <c r="F436"/>
      <c r="G436"/>
      <c r="H436"/>
      <c r="I436"/>
      <c r="J436"/>
      <c r="K436"/>
      <c r="L436"/>
      <c r="M436"/>
    </row>
    <row r="437" spans="1:13" x14ac:dyDescent="0.25">
      <c r="A437"/>
      <c r="B437"/>
      <c r="C437"/>
      <c r="D437"/>
      <c r="E437"/>
      <c r="F437"/>
      <c r="G437"/>
      <c r="H437"/>
      <c r="I437"/>
      <c r="J437"/>
      <c r="K437"/>
      <c r="L437"/>
      <c r="M437"/>
    </row>
    <row r="438" spans="1:13" x14ac:dyDescent="0.25">
      <c r="A438"/>
      <c r="B438"/>
      <c r="C438"/>
      <c r="D438"/>
      <c r="E438"/>
      <c r="F438"/>
      <c r="G438"/>
      <c r="H438"/>
      <c r="I438"/>
      <c r="J438"/>
      <c r="K438"/>
      <c r="L438"/>
      <c r="M438"/>
    </row>
    <row r="439" spans="1:13" x14ac:dyDescent="0.25">
      <c r="A439"/>
      <c r="B439"/>
      <c r="C439"/>
      <c r="D439"/>
      <c r="E439"/>
      <c r="F439"/>
      <c r="G439"/>
      <c r="H439"/>
      <c r="I439"/>
      <c r="J439"/>
      <c r="K439"/>
      <c r="L439"/>
      <c r="M439"/>
    </row>
    <row r="440" spans="1:13" x14ac:dyDescent="0.25">
      <c r="A440"/>
      <c r="B440"/>
      <c r="C440"/>
      <c r="D440"/>
      <c r="E440"/>
      <c r="F440"/>
      <c r="G440"/>
      <c r="H440"/>
      <c r="I440"/>
      <c r="J440"/>
      <c r="K440"/>
      <c r="L440"/>
      <c r="M440"/>
    </row>
    <row r="441" spans="1:13" x14ac:dyDescent="0.25">
      <c r="A441"/>
      <c r="B441"/>
      <c r="C441"/>
      <c r="D441"/>
      <c r="E441"/>
      <c r="F441"/>
      <c r="G441"/>
      <c r="H441"/>
      <c r="I441"/>
      <c r="J441"/>
      <c r="K441"/>
      <c r="L441"/>
      <c r="M441"/>
    </row>
    <row r="442" spans="1:13" x14ac:dyDescent="0.25">
      <c r="A442"/>
      <c r="B442"/>
      <c r="C442"/>
      <c r="D442"/>
      <c r="E442"/>
      <c r="F442"/>
      <c r="G442"/>
      <c r="H442"/>
      <c r="I442"/>
      <c r="J442"/>
      <c r="K442"/>
      <c r="L442"/>
      <c r="M442"/>
    </row>
    <row r="443" spans="1:13" x14ac:dyDescent="0.25">
      <c r="A443"/>
      <c r="B443"/>
      <c r="C443"/>
      <c r="D443"/>
      <c r="E443"/>
      <c r="F443"/>
      <c r="G443"/>
      <c r="H443"/>
      <c r="I443"/>
      <c r="J443"/>
      <c r="K443"/>
      <c r="L443"/>
      <c r="M443"/>
    </row>
    <row r="444" spans="1:13" x14ac:dyDescent="0.25">
      <c r="A444"/>
      <c r="B444"/>
      <c r="C444"/>
      <c r="D444"/>
      <c r="E444"/>
      <c r="F444"/>
      <c r="G444"/>
      <c r="H444"/>
      <c r="I444"/>
      <c r="J444"/>
      <c r="K444"/>
      <c r="L444"/>
      <c r="M444"/>
    </row>
    <row r="445" spans="1:13" x14ac:dyDescent="0.25">
      <c r="A445"/>
      <c r="B445"/>
      <c r="C445"/>
      <c r="D445"/>
      <c r="E445"/>
      <c r="F445"/>
      <c r="G445"/>
      <c r="H445"/>
      <c r="I445"/>
      <c r="J445"/>
      <c r="K445"/>
      <c r="L445"/>
      <c r="M445"/>
    </row>
    <row r="446" spans="1:13" x14ac:dyDescent="0.25">
      <c r="A446"/>
      <c r="B446"/>
      <c r="C446"/>
      <c r="D446"/>
      <c r="E446"/>
      <c r="F446"/>
      <c r="G446"/>
      <c r="H446"/>
      <c r="I446"/>
      <c r="J446"/>
      <c r="K446"/>
      <c r="L446"/>
      <c r="M446"/>
    </row>
    <row r="447" spans="1:13" x14ac:dyDescent="0.25">
      <c r="A447"/>
      <c r="B447"/>
      <c r="C447"/>
      <c r="D447"/>
      <c r="E447"/>
      <c r="F447"/>
      <c r="G447"/>
      <c r="H447"/>
      <c r="I447"/>
      <c r="J447"/>
      <c r="K447"/>
      <c r="L447"/>
      <c r="M447"/>
    </row>
    <row r="448" spans="1:13" x14ac:dyDescent="0.25">
      <c r="A448"/>
      <c r="B448"/>
      <c r="C448"/>
      <c r="D448"/>
      <c r="E448"/>
      <c r="F448"/>
      <c r="G448"/>
      <c r="H448"/>
      <c r="I448"/>
      <c r="J448"/>
      <c r="K448"/>
      <c r="L448"/>
      <c r="M448"/>
    </row>
    <row r="449" spans="1:13" x14ac:dyDescent="0.25">
      <c r="A449"/>
      <c r="B449"/>
      <c r="C449"/>
      <c r="D449"/>
      <c r="E449"/>
      <c r="F449"/>
      <c r="G449"/>
      <c r="H449"/>
      <c r="I449"/>
      <c r="J449"/>
      <c r="K449"/>
      <c r="L449"/>
      <c r="M449"/>
    </row>
    <row r="450" spans="1:13" x14ac:dyDescent="0.25">
      <c r="A450"/>
      <c r="B450"/>
      <c r="C450"/>
      <c r="D450"/>
      <c r="E450"/>
      <c r="F450"/>
      <c r="G450"/>
      <c r="H450"/>
      <c r="I450"/>
      <c r="J450"/>
      <c r="K450"/>
      <c r="L450"/>
      <c r="M450"/>
    </row>
    <row r="451" spans="1:13" x14ac:dyDescent="0.25">
      <c r="A451"/>
      <c r="B451"/>
      <c r="C451"/>
      <c r="D451"/>
      <c r="E451"/>
      <c r="F451"/>
      <c r="G451"/>
      <c r="H451"/>
      <c r="I451"/>
      <c r="J451"/>
      <c r="K451"/>
      <c r="L451"/>
      <c r="M451"/>
    </row>
    <row r="452" spans="1:13" x14ac:dyDescent="0.25">
      <c r="A452"/>
      <c r="B452"/>
      <c r="C452"/>
      <c r="D452"/>
      <c r="E452"/>
      <c r="F452"/>
      <c r="G452"/>
      <c r="H452"/>
      <c r="I452"/>
      <c r="J452"/>
      <c r="K452"/>
      <c r="L452"/>
      <c r="M452"/>
    </row>
    <row r="453" spans="1:13" x14ac:dyDescent="0.25">
      <c r="A453"/>
      <c r="B453"/>
      <c r="C453"/>
      <c r="D453"/>
      <c r="E453"/>
      <c r="F453"/>
      <c r="G453"/>
      <c r="H453"/>
      <c r="I453"/>
      <c r="J453"/>
      <c r="K453"/>
      <c r="L453"/>
      <c r="M453"/>
    </row>
    <row r="454" spans="1:13" x14ac:dyDescent="0.25">
      <c r="A454"/>
      <c r="B454"/>
      <c r="C454"/>
      <c r="D454"/>
      <c r="E454"/>
      <c r="F454"/>
      <c r="G454"/>
      <c r="H454"/>
      <c r="I454"/>
      <c r="J454"/>
      <c r="K454"/>
      <c r="L454"/>
      <c r="M454"/>
    </row>
    <row r="455" spans="1:13" x14ac:dyDescent="0.25">
      <c r="A455"/>
      <c r="B455"/>
      <c r="C455"/>
      <c r="D455"/>
      <c r="E455"/>
      <c r="F455"/>
      <c r="G455"/>
      <c r="H455"/>
      <c r="I455"/>
      <c r="J455"/>
      <c r="K455"/>
      <c r="L455"/>
      <c r="M455"/>
    </row>
    <row r="456" spans="1:13" x14ac:dyDescent="0.25">
      <c r="A456"/>
      <c r="B456"/>
      <c r="C456"/>
      <c r="D456"/>
      <c r="E456"/>
      <c r="F456"/>
      <c r="G456"/>
      <c r="H456"/>
      <c r="I456"/>
      <c r="J456"/>
      <c r="K456"/>
      <c r="L456"/>
      <c r="M456"/>
    </row>
    <row r="457" spans="1:13" x14ac:dyDescent="0.25">
      <c r="A457"/>
      <c r="B457"/>
      <c r="C457"/>
      <c r="D457"/>
      <c r="E457"/>
      <c r="F457"/>
      <c r="G457"/>
      <c r="H457"/>
      <c r="I457"/>
      <c r="J457"/>
      <c r="K457"/>
      <c r="L457"/>
      <c r="M457"/>
    </row>
    <row r="458" spans="1:13" x14ac:dyDescent="0.25">
      <c r="A458"/>
      <c r="B458"/>
      <c r="C458"/>
      <c r="D458"/>
      <c r="E458"/>
      <c r="F458"/>
      <c r="G458"/>
      <c r="H458"/>
      <c r="I458"/>
      <c r="J458"/>
      <c r="K458"/>
      <c r="L458"/>
      <c r="M458"/>
    </row>
    <row r="459" spans="1:13" x14ac:dyDescent="0.25">
      <c r="A459"/>
      <c r="B459"/>
      <c r="C459"/>
      <c r="D459"/>
      <c r="E459"/>
      <c r="F459"/>
      <c r="G459"/>
      <c r="H459"/>
      <c r="I459"/>
      <c r="J459"/>
      <c r="K459"/>
      <c r="L459"/>
      <c r="M459"/>
    </row>
    <row r="460" spans="1:13" x14ac:dyDescent="0.25">
      <c r="A460"/>
      <c r="B460"/>
      <c r="C460"/>
      <c r="D460"/>
      <c r="E460"/>
      <c r="F460"/>
      <c r="G460"/>
      <c r="H460"/>
      <c r="I460"/>
      <c r="J460"/>
      <c r="K460"/>
      <c r="L460"/>
      <c r="M460"/>
    </row>
    <row r="461" spans="1:13" x14ac:dyDescent="0.25">
      <c r="A461"/>
      <c r="B461"/>
      <c r="C461"/>
      <c r="D461"/>
      <c r="E461"/>
      <c r="F461"/>
      <c r="G461"/>
      <c r="H461"/>
      <c r="I461"/>
      <c r="J461"/>
      <c r="K461"/>
      <c r="L461"/>
      <c r="M461"/>
    </row>
    <row r="462" spans="1:13" x14ac:dyDescent="0.25">
      <c r="A462"/>
      <c r="B462"/>
      <c r="C462"/>
      <c r="D462"/>
      <c r="E462"/>
      <c r="F462"/>
      <c r="G462"/>
      <c r="H462"/>
      <c r="I462"/>
      <c r="J462"/>
      <c r="K462"/>
      <c r="L462"/>
      <c r="M462"/>
    </row>
    <row r="463" spans="1:13" x14ac:dyDescent="0.25">
      <c r="A463"/>
      <c r="B463"/>
      <c r="C463"/>
      <c r="D463"/>
      <c r="E463"/>
      <c r="F463"/>
      <c r="G463"/>
      <c r="H463"/>
      <c r="I463"/>
      <c r="J463"/>
      <c r="K463"/>
      <c r="L463"/>
      <c r="M463"/>
    </row>
    <row r="464" spans="1:13" x14ac:dyDescent="0.25">
      <c r="A464"/>
      <c r="B464"/>
      <c r="C464"/>
      <c r="D464"/>
      <c r="E464"/>
      <c r="F464"/>
      <c r="G464"/>
      <c r="H464"/>
      <c r="I464"/>
      <c r="J464"/>
      <c r="K464"/>
      <c r="L464"/>
      <c r="M464"/>
    </row>
    <row r="465" spans="1:13" x14ac:dyDescent="0.25">
      <c r="A465"/>
      <c r="B465"/>
      <c r="C465"/>
      <c r="D465"/>
      <c r="E465"/>
      <c r="F465"/>
      <c r="G465"/>
      <c r="H465"/>
      <c r="I465"/>
      <c r="J465"/>
      <c r="K465"/>
      <c r="L465"/>
      <c r="M465"/>
    </row>
    <row r="466" spans="1:13" x14ac:dyDescent="0.25">
      <c r="A466"/>
      <c r="B466"/>
      <c r="C466"/>
      <c r="D466"/>
      <c r="E466"/>
      <c r="F466"/>
      <c r="G466"/>
      <c r="H466"/>
      <c r="I466"/>
      <c r="J466"/>
      <c r="K466"/>
      <c r="L466"/>
      <c r="M466"/>
    </row>
    <row r="467" spans="1:13" x14ac:dyDescent="0.25">
      <c r="A467"/>
      <c r="B467"/>
      <c r="C467"/>
      <c r="D467"/>
      <c r="E467"/>
      <c r="F467"/>
      <c r="G467"/>
      <c r="H467"/>
      <c r="I467"/>
      <c r="J467"/>
      <c r="K467"/>
      <c r="L467"/>
      <c r="M467"/>
    </row>
    <row r="468" spans="1:13" x14ac:dyDescent="0.25">
      <c r="A468"/>
      <c r="B468"/>
      <c r="C468"/>
      <c r="D468"/>
      <c r="E468"/>
      <c r="F468"/>
      <c r="G468"/>
      <c r="H468"/>
      <c r="I468"/>
      <c r="J468"/>
      <c r="K468"/>
      <c r="L468"/>
      <c r="M468"/>
    </row>
    <row r="469" spans="1:13" x14ac:dyDescent="0.25">
      <c r="A469"/>
      <c r="B469"/>
      <c r="C469"/>
      <c r="D469"/>
      <c r="E469"/>
      <c r="F469"/>
      <c r="G469"/>
      <c r="H469"/>
      <c r="I469"/>
      <c r="J469"/>
      <c r="K469"/>
      <c r="L469"/>
      <c r="M469"/>
    </row>
    <row r="470" spans="1:13" x14ac:dyDescent="0.25">
      <c r="A470"/>
      <c r="B470"/>
      <c r="C470"/>
      <c r="D470"/>
      <c r="E470"/>
      <c r="F470"/>
      <c r="G470"/>
      <c r="H470"/>
      <c r="I470"/>
      <c r="J470"/>
      <c r="K470"/>
      <c r="L470"/>
      <c r="M470"/>
    </row>
    <row r="471" spans="1:13" x14ac:dyDescent="0.25">
      <c r="A471"/>
      <c r="B471"/>
      <c r="C471"/>
      <c r="D471"/>
      <c r="E471"/>
      <c r="F471"/>
      <c r="G471"/>
      <c r="H471"/>
      <c r="I471"/>
      <c r="J471"/>
      <c r="K471"/>
      <c r="L471"/>
      <c r="M471"/>
    </row>
    <row r="472" spans="1:13" x14ac:dyDescent="0.25">
      <c r="A472"/>
      <c r="B472"/>
      <c r="C472"/>
      <c r="D472"/>
      <c r="E472"/>
      <c r="F472"/>
      <c r="G472"/>
      <c r="H472"/>
      <c r="I472"/>
      <c r="J472"/>
      <c r="K472"/>
      <c r="L472"/>
      <c r="M472"/>
    </row>
    <row r="473" spans="1:13" x14ac:dyDescent="0.25">
      <c r="A473"/>
      <c r="B473"/>
      <c r="C473"/>
      <c r="D473"/>
      <c r="E473"/>
      <c r="F473"/>
      <c r="G473"/>
      <c r="H473"/>
      <c r="I473"/>
      <c r="J473"/>
      <c r="K473"/>
      <c r="L473"/>
      <c r="M473"/>
    </row>
    <row r="474" spans="1:13" x14ac:dyDescent="0.25">
      <c r="A474"/>
      <c r="B474"/>
      <c r="C474"/>
      <c r="D474"/>
      <c r="E474"/>
      <c r="F474"/>
      <c r="G474"/>
      <c r="H474"/>
      <c r="I474"/>
      <c r="J474"/>
      <c r="K474"/>
      <c r="L474"/>
      <c r="M474"/>
    </row>
    <row r="475" spans="1:13" x14ac:dyDescent="0.25">
      <c r="A475"/>
      <c r="B475"/>
      <c r="C475"/>
      <c r="D475"/>
      <c r="E475"/>
      <c r="F475"/>
      <c r="G475"/>
      <c r="H475"/>
      <c r="I475"/>
      <c r="J475"/>
      <c r="K475"/>
      <c r="L475"/>
      <c r="M475"/>
    </row>
    <row r="476" spans="1:13" x14ac:dyDescent="0.25">
      <c r="A476"/>
      <c r="B476"/>
      <c r="C476"/>
      <c r="D476"/>
      <c r="E476"/>
      <c r="F476"/>
      <c r="G476"/>
      <c r="H476"/>
      <c r="I476"/>
      <c r="J476"/>
      <c r="K476"/>
      <c r="L476"/>
      <c r="M476"/>
    </row>
    <row r="477" spans="1:13" x14ac:dyDescent="0.25">
      <c r="A477"/>
      <c r="B477"/>
      <c r="C477"/>
      <c r="D477"/>
      <c r="E477"/>
      <c r="F477"/>
      <c r="G477"/>
      <c r="H477"/>
      <c r="I477"/>
      <c r="J477"/>
      <c r="K477"/>
      <c r="L477"/>
      <c r="M477"/>
    </row>
    <row r="478" spans="1:13" x14ac:dyDescent="0.25">
      <c r="A478"/>
      <c r="B478"/>
      <c r="C478"/>
      <c r="D478"/>
      <c r="E478"/>
      <c r="F478"/>
      <c r="G478"/>
      <c r="H478"/>
      <c r="I478"/>
      <c r="J478"/>
      <c r="K478"/>
      <c r="L478"/>
      <c r="M478"/>
    </row>
    <row r="479" spans="1:13" x14ac:dyDescent="0.25">
      <c r="A479"/>
      <c r="B479"/>
      <c r="C479"/>
      <c r="D479"/>
      <c r="E479"/>
      <c r="F479"/>
      <c r="G479"/>
      <c r="H479"/>
      <c r="I479"/>
      <c r="J479"/>
      <c r="K479"/>
      <c r="L479"/>
      <c r="M479"/>
    </row>
    <row r="480" spans="1:13" x14ac:dyDescent="0.25">
      <c r="A480"/>
      <c r="B480"/>
      <c r="C480"/>
      <c r="D480"/>
      <c r="E480"/>
      <c r="F480"/>
      <c r="G480"/>
      <c r="H480"/>
      <c r="I480"/>
      <c r="J480"/>
      <c r="K480"/>
      <c r="L480"/>
      <c r="M480"/>
    </row>
    <row r="481" spans="1:13" x14ac:dyDescent="0.25">
      <c r="A481"/>
      <c r="B481"/>
      <c r="C481"/>
      <c r="D481"/>
      <c r="E481"/>
      <c r="F481"/>
      <c r="G481"/>
      <c r="H481"/>
      <c r="I481"/>
      <c r="J481"/>
      <c r="K481"/>
      <c r="L481"/>
      <c r="M481"/>
    </row>
    <row r="482" spans="1:13" x14ac:dyDescent="0.25">
      <c r="A482"/>
      <c r="B482"/>
      <c r="C482"/>
      <c r="D482"/>
      <c r="E482"/>
      <c r="F482"/>
      <c r="G482"/>
      <c r="H482"/>
      <c r="I482"/>
      <c r="J482"/>
      <c r="K482"/>
      <c r="L482"/>
      <c r="M482"/>
    </row>
    <row r="483" spans="1:13" x14ac:dyDescent="0.25">
      <c r="A483"/>
      <c r="B483"/>
      <c r="C483"/>
      <c r="D483"/>
      <c r="E483"/>
      <c r="F483"/>
      <c r="G483"/>
      <c r="H483"/>
      <c r="I483"/>
      <c r="J483"/>
      <c r="K483"/>
      <c r="L483"/>
      <c r="M483"/>
    </row>
    <row r="484" spans="1:13" x14ac:dyDescent="0.25">
      <c r="A484"/>
      <c r="B484"/>
      <c r="C484"/>
      <c r="D484"/>
      <c r="E484"/>
      <c r="F484"/>
      <c r="G484"/>
      <c r="H484"/>
      <c r="I484"/>
      <c r="J484"/>
      <c r="K484"/>
      <c r="L484"/>
      <c r="M484"/>
    </row>
    <row r="485" spans="1:13" x14ac:dyDescent="0.25">
      <c r="A485"/>
      <c r="B485"/>
      <c r="C485"/>
      <c r="D485"/>
      <c r="E485"/>
      <c r="F485"/>
      <c r="G485"/>
      <c r="H485"/>
      <c r="I485"/>
      <c r="J485"/>
      <c r="K485"/>
      <c r="L485"/>
      <c r="M485"/>
    </row>
    <row r="486" spans="1:13" x14ac:dyDescent="0.25">
      <c r="A486"/>
      <c r="B486"/>
      <c r="C486"/>
      <c r="D486"/>
      <c r="E486"/>
      <c r="F486"/>
      <c r="G486"/>
      <c r="H486"/>
      <c r="I486"/>
      <c r="J486"/>
      <c r="K486"/>
      <c r="L486"/>
      <c r="M486"/>
    </row>
    <row r="487" spans="1:13" x14ac:dyDescent="0.25">
      <c r="A487"/>
      <c r="B487"/>
      <c r="C487"/>
      <c r="D487"/>
      <c r="E487"/>
      <c r="F487"/>
      <c r="G487"/>
      <c r="H487"/>
      <c r="I487"/>
      <c r="J487"/>
      <c r="K487"/>
      <c r="L487"/>
      <c r="M487"/>
    </row>
    <row r="488" spans="1:13" x14ac:dyDescent="0.25">
      <c r="A488"/>
      <c r="B488"/>
      <c r="C488"/>
      <c r="D488"/>
      <c r="E488"/>
      <c r="F488"/>
      <c r="G488"/>
      <c r="H488"/>
      <c r="I488"/>
      <c r="J488"/>
      <c r="K488"/>
      <c r="L488"/>
      <c r="M488"/>
    </row>
    <row r="489" spans="1:13" x14ac:dyDescent="0.25">
      <c r="A489"/>
      <c r="B489"/>
      <c r="C489"/>
      <c r="D489"/>
      <c r="E489"/>
      <c r="F489"/>
      <c r="G489"/>
      <c r="H489"/>
      <c r="I489"/>
      <c r="J489"/>
      <c r="K489"/>
      <c r="L489"/>
      <c r="M489"/>
    </row>
    <row r="490" spans="1:13" x14ac:dyDescent="0.25">
      <c r="A490"/>
      <c r="B490"/>
      <c r="C490"/>
      <c r="D490"/>
      <c r="E490"/>
      <c r="F490"/>
      <c r="G490"/>
      <c r="H490"/>
      <c r="I490"/>
      <c r="J490"/>
      <c r="K490"/>
      <c r="L490"/>
      <c r="M490"/>
    </row>
    <row r="491" spans="1:13" x14ac:dyDescent="0.25">
      <c r="A491"/>
      <c r="B491"/>
      <c r="C491"/>
      <c r="D491"/>
      <c r="E491"/>
      <c r="F491"/>
      <c r="G491"/>
      <c r="H491"/>
      <c r="I491"/>
      <c r="J491"/>
      <c r="K491"/>
      <c r="L491"/>
      <c r="M491"/>
    </row>
    <row r="492" spans="1:13" x14ac:dyDescent="0.25">
      <c r="A492"/>
      <c r="B492"/>
      <c r="C492"/>
      <c r="D492"/>
      <c r="E492"/>
      <c r="F492"/>
      <c r="G492"/>
      <c r="H492"/>
      <c r="I492"/>
      <c r="J492"/>
      <c r="K492"/>
      <c r="L492"/>
      <c r="M492"/>
    </row>
    <row r="493" spans="1:13" x14ac:dyDescent="0.25">
      <c r="A493"/>
      <c r="B493"/>
      <c r="C493"/>
      <c r="D493"/>
      <c r="E493"/>
      <c r="F493"/>
      <c r="G493"/>
      <c r="H493"/>
      <c r="I493"/>
      <c r="J493"/>
      <c r="K493"/>
      <c r="L493"/>
      <c r="M493"/>
    </row>
    <row r="494" spans="1:13" x14ac:dyDescent="0.25">
      <c r="A494"/>
      <c r="B494"/>
      <c r="C494"/>
      <c r="D494"/>
      <c r="E494"/>
      <c r="F494"/>
      <c r="G494"/>
      <c r="H494"/>
      <c r="I494"/>
      <c r="J494"/>
      <c r="K494"/>
      <c r="L494"/>
      <c r="M494"/>
    </row>
    <row r="495" spans="1:13" x14ac:dyDescent="0.25">
      <c r="A495"/>
      <c r="B495"/>
      <c r="C495"/>
      <c r="D495"/>
      <c r="E495"/>
      <c r="F495"/>
      <c r="G495"/>
      <c r="H495"/>
      <c r="I495"/>
      <c r="J495"/>
      <c r="K495"/>
      <c r="L495"/>
      <c r="M495"/>
    </row>
    <row r="496" spans="1:13"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4993"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84993" r:id="rId5" name="ToggleButton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4">
    <tabColor theme="8" tint="0.59999389629810485"/>
  </sheetPr>
  <dimension ref="A2:J166"/>
  <sheetViews>
    <sheetView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106.7109375" style="35" bestFit="1" customWidth="1"/>
    <col min="5" max="7" width="53.7109375" style="35" customWidth="1"/>
    <col min="8" max="8" width="53.7109375" style="35" bestFit="1" customWidth="1"/>
    <col min="9" max="16384" width="9.140625" style="35"/>
  </cols>
  <sheetData>
    <row r="2" spans="1:10" x14ac:dyDescent="0.25">
      <c r="A2" s="24" t="s">
        <v>1548</v>
      </c>
      <c r="B2" s="35" t="s">
        <v>1811</v>
      </c>
    </row>
    <row r="4" spans="1:10" x14ac:dyDescent="0.25">
      <c r="A4"/>
      <c r="B4"/>
      <c r="C4"/>
      <c r="D4"/>
      <c r="E4"/>
      <c r="F4"/>
      <c r="G4"/>
      <c r="H4"/>
      <c r="I4"/>
      <c r="J4"/>
    </row>
    <row r="5" spans="1:10" x14ac:dyDescent="0.25">
      <c r="A5" s="24" t="s">
        <v>1549</v>
      </c>
      <c r="B5" s="24" t="s">
        <v>1550</v>
      </c>
      <c r="C5" s="24" t="s">
        <v>1551</v>
      </c>
      <c r="D5" s="24" t="s">
        <v>1547</v>
      </c>
      <c r="E5"/>
      <c r="F5"/>
      <c r="G5"/>
      <c r="H5"/>
      <c r="I5"/>
      <c r="J5"/>
    </row>
    <row r="6" spans="1:10" x14ac:dyDescent="0.25">
      <c r="A6" s="35" t="s">
        <v>1559</v>
      </c>
      <c r="B6" s="35" t="s">
        <v>1559</v>
      </c>
      <c r="C6" s="35" t="s">
        <v>1559</v>
      </c>
      <c r="D6" s="35" t="s">
        <v>1811</v>
      </c>
      <c r="E6"/>
      <c r="F6"/>
      <c r="G6"/>
      <c r="H6"/>
      <c r="I6"/>
      <c r="J6"/>
    </row>
    <row r="7" spans="1:10" x14ac:dyDescent="0.25">
      <c r="A7" s="35" t="s">
        <v>1812</v>
      </c>
      <c r="B7" s="35" t="s">
        <v>1559</v>
      </c>
      <c r="C7" s="35" t="s">
        <v>1559</v>
      </c>
      <c r="D7" s="35" t="s">
        <v>1812</v>
      </c>
      <c r="E7"/>
      <c r="F7"/>
      <c r="G7"/>
      <c r="H7"/>
      <c r="I7"/>
      <c r="J7"/>
    </row>
    <row r="8" spans="1:10" x14ac:dyDescent="0.25">
      <c r="A8"/>
      <c r="B8" s="35" t="s">
        <v>1813</v>
      </c>
      <c r="C8" s="35" t="s">
        <v>1559</v>
      </c>
      <c r="D8" s="35" t="s">
        <v>1813</v>
      </c>
      <c r="E8"/>
      <c r="F8"/>
      <c r="G8"/>
      <c r="H8"/>
      <c r="I8"/>
      <c r="J8"/>
    </row>
    <row r="9" spans="1:10" x14ac:dyDescent="0.25">
      <c r="A9"/>
      <c r="B9" s="35" t="s">
        <v>1814</v>
      </c>
      <c r="C9" s="35" t="s">
        <v>1559</v>
      </c>
      <c r="D9" s="35" t="s">
        <v>1814</v>
      </c>
      <c r="E9"/>
      <c r="F9"/>
      <c r="G9"/>
      <c r="H9"/>
      <c r="I9"/>
      <c r="J9"/>
    </row>
    <row r="10" spans="1:10" x14ac:dyDescent="0.25">
      <c r="A10"/>
      <c r="B10"/>
      <c r="C10" s="35" t="s">
        <v>2333</v>
      </c>
      <c r="D10" s="35" t="s">
        <v>2333</v>
      </c>
      <c r="E10"/>
      <c r="F10"/>
      <c r="G10"/>
      <c r="H10"/>
      <c r="I10"/>
      <c r="J10"/>
    </row>
    <row r="11" spans="1:10" x14ac:dyDescent="0.25">
      <c r="A11"/>
      <c r="B11"/>
      <c r="C11" s="35" t="s">
        <v>2334</v>
      </c>
      <c r="D11" s="35" t="s">
        <v>2334</v>
      </c>
      <c r="E11"/>
      <c r="F11"/>
      <c r="G11"/>
      <c r="H11"/>
      <c r="I11"/>
      <c r="J11"/>
    </row>
    <row r="12" spans="1:10" x14ac:dyDescent="0.25">
      <c r="A12"/>
      <c r="B12"/>
      <c r="C12" s="35" t="s">
        <v>2335</v>
      </c>
      <c r="D12" s="35" t="s">
        <v>2335</v>
      </c>
      <c r="E12"/>
      <c r="F12"/>
      <c r="G12"/>
      <c r="H12"/>
      <c r="I12"/>
      <c r="J12"/>
    </row>
    <row r="13" spans="1:10" x14ac:dyDescent="0.25">
      <c r="A13"/>
      <c r="B13"/>
      <c r="C13" s="35" t="s">
        <v>2336</v>
      </c>
      <c r="D13" s="35" t="s">
        <v>2336</v>
      </c>
      <c r="E13"/>
      <c r="F13"/>
      <c r="G13"/>
      <c r="H13"/>
      <c r="I13"/>
      <c r="J13"/>
    </row>
    <row r="14" spans="1:10" x14ac:dyDescent="0.25">
      <c r="A14"/>
      <c r="B14"/>
      <c r="C14" s="35" t="s">
        <v>2337</v>
      </c>
      <c r="D14" s="35" t="s">
        <v>2337</v>
      </c>
      <c r="E14"/>
      <c r="F14"/>
      <c r="G14"/>
      <c r="H14"/>
      <c r="I14"/>
      <c r="J14"/>
    </row>
    <row r="15" spans="1:10" x14ac:dyDescent="0.25">
      <c r="A15"/>
      <c r="B15"/>
      <c r="C15" s="35" t="s">
        <v>2338</v>
      </c>
      <c r="D15" s="35" t="s">
        <v>2338</v>
      </c>
      <c r="E15"/>
      <c r="F15"/>
      <c r="G15"/>
      <c r="H15"/>
      <c r="I15"/>
      <c r="J15"/>
    </row>
    <row r="16" spans="1:10" x14ac:dyDescent="0.25">
      <c r="A16"/>
      <c r="B16" s="35" t="s">
        <v>1815</v>
      </c>
      <c r="C16" s="35" t="s">
        <v>1559</v>
      </c>
      <c r="D16" s="35" t="s">
        <v>1815</v>
      </c>
      <c r="E16"/>
      <c r="F16"/>
      <c r="G16"/>
      <c r="H16"/>
      <c r="I16"/>
      <c r="J16"/>
    </row>
    <row r="17" spans="1:10" x14ac:dyDescent="0.25">
      <c r="A17"/>
      <c r="B17"/>
      <c r="C17" s="35" t="s">
        <v>1816</v>
      </c>
      <c r="D17" s="35" t="s">
        <v>1816</v>
      </c>
      <c r="E17"/>
      <c r="F17"/>
      <c r="G17"/>
      <c r="H17"/>
      <c r="I17"/>
      <c r="J17"/>
    </row>
    <row r="18" spans="1:10" x14ac:dyDescent="0.25">
      <c r="A18"/>
      <c r="B18"/>
      <c r="C18" s="35" t="s">
        <v>1817</v>
      </c>
      <c r="D18" s="35" t="s">
        <v>1817</v>
      </c>
      <c r="E18"/>
      <c r="F18"/>
      <c r="G18"/>
      <c r="H18"/>
      <c r="I18"/>
      <c r="J18"/>
    </row>
    <row r="19" spans="1:10" x14ac:dyDescent="0.25">
      <c r="A19"/>
      <c r="B19"/>
      <c r="C19" s="35" t="s">
        <v>1818</v>
      </c>
      <c r="D19" s="35" t="s">
        <v>1818</v>
      </c>
      <c r="E19"/>
      <c r="F19"/>
      <c r="G19"/>
      <c r="H19"/>
      <c r="I19"/>
      <c r="J19"/>
    </row>
    <row r="20" spans="1:10" x14ac:dyDescent="0.25">
      <c r="A20"/>
      <c r="B20"/>
      <c r="C20" s="35" t="s">
        <v>1819</v>
      </c>
      <c r="D20" s="35" t="s">
        <v>1819</v>
      </c>
      <c r="E20"/>
      <c r="F20"/>
      <c r="G20"/>
      <c r="H20"/>
      <c r="I20"/>
      <c r="J20"/>
    </row>
    <row r="21" spans="1:10" x14ac:dyDescent="0.25">
      <c r="A21"/>
      <c r="B21"/>
      <c r="C21" s="35" t="s">
        <v>1820</v>
      </c>
      <c r="D21" s="35" t="s">
        <v>1820</v>
      </c>
      <c r="E21"/>
      <c r="F21"/>
      <c r="G21"/>
      <c r="H21"/>
      <c r="I21"/>
      <c r="J21"/>
    </row>
    <row r="22" spans="1:10" x14ac:dyDescent="0.25">
      <c r="A22"/>
      <c r="B22"/>
      <c r="C22" s="35" t="s">
        <v>1821</v>
      </c>
      <c r="D22" s="35" t="s">
        <v>1821</v>
      </c>
      <c r="E22"/>
      <c r="F22"/>
      <c r="G22"/>
      <c r="H22"/>
      <c r="I22"/>
      <c r="J22"/>
    </row>
    <row r="23" spans="1:10" x14ac:dyDescent="0.25">
      <c r="A23"/>
      <c r="B23"/>
      <c r="C23" s="35" t="s">
        <v>1822</v>
      </c>
      <c r="D23" s="35" t="s">
        <v>1822</v>
      </c>
      <c r="E23"/>
      <c r="F23"/>
      <c r="G23"/>
      <c r="H23"/>
      <c r="I23"/>
      <c r="J23"/>
    </row>
    <row r="24" spans="1:10" x14ac:dyDescent="0.25">
      <c r="A24"/>
      <c r="B24"/>
      <c r="C24" s="35" t="s">
        <v>1823</v>
      </c>
      <c r="D24" s="35" t="s">
        <v>1823</v>
      </c>
      <c r="E24"/>
      <c r="F24"/>
      <c r="G24"/>
      <c r="H24"/>
      <c r="I24"/>
      <c r="J24"/>
    </row>
    <row r="25" spans="1:10" x14ac:dyDescent="0.25">
      <c r="A25"/>
      <c r="B25"/>
      <c r="C25" s="35" t="s">
        <v>1824</v>
      </c>
      <c r="D25" s="35" t="s">
        <v>1824</v>
      </c>
      <c r="E25"/>
      <c r="F25"/>
      <c r="G25"/>
      <c r="H25"/>
      <c r="I25"/>
      <c r="J25"/>
    </row>
    <row r="26" spans="1:10" x14ac:dyDescent="0.25">
      <c r="A26"/>
      <c r="B26"/>
      <c r="C26" s="35" t="s">
        <v>1825</v>
      </c>
      <c r="D26" s="35" t="s">
        <v>1825</v>
      </c>
      <c r="E26"/>
      <c r="F26"/>
      <c r="G26"/>
      <c r="H26"/>
      <c r="I26"/>
      <c r="J26"/>
    </row>
    <row r="27" spans="1:10" x14ac:dyDescent="0.25">
      <c r="A27"/>
      <c r="B27" s="35" t="s">
        <v>1826</v>
      </c>
      <c r="C27" s="35" t="s">
        <v>1559</v>
      </c>
      <c r="D27" s="35" t="s">
        <v>1826</v>
      </c>
      <c r="E27"/>
      <c r="F27"/>
      <c r="G27"/>
      <c r="H27"/>
      <c r="I27"/>
      <c r="J27"/>
    </row>
    <row r="28" spans="1:10" x14ac:dyDescent="0.25">
      <c r="A28"/>
      <c r="B28" s="35" t="s">
        <v>1827</v>
      </c>
      <c r="C28" s="35" t="s">
        <v>1559</v>
      </c>
      <c r="D28" s="35" t="s">
        <v>1827</v>
      </c>
      <c r="E28"/>
      <c r="F28"/>
      <c r="G28"/>
      <c r="H28"/>
      <c r="I28"/>
      <c r="J28"/>
    </row>
    <row r="29" spans="1:10" x14ac:dyDescent="0.25">
      <c r="A29"/>
      <c r="B29"/>
      <c r="C29" s="35" t="s">
        <v>1828</v>
      </c>
      <c r="D29" s="35" t="s">
        <v>1828</v>
      </c>
      <c r="E29"/>
      <c r="F29"/>
      <c r="G29"/>
      <c r="H29"/>
      <c r="I29"/>
      <c r="J29"/>
    </row>
    <row r="30" spans="1:10" x14ac:dyDescent="0.25">
      <c r="A30"/>
      <c r="B30"/>
      <c r="C30" s="35" t="s">
        <v>1829</v>
      </c>
      <c r="D30" s="35" t="s">
        <v>1829</v>
      </c>
      <c r="E30"/>
      <c r="F30"/>
      <c r="G30"/>
      <c r="H30"/>
      <c r="I30"/>
      <c r="J30"/>
    </row>
    <row r="31" spans="1:10" x14ac:dyDescent="0.25">
      <c r="A31"/>
      <c r="B31"/>
      <c r="C31" s="35" t="s">
        <v>1830</v>
      </c>
      <c r="D31" s="35" t="s">
        <v>1830</v>
      </c>
      <c r="E31"/>
      <c r="F31"/>
      <c r="G31"/>
      <c r="H31"/>
      <c r="I31"/>
      <c r="J31"/>
    </row>
    <row r="32" spans="1:10" x14ac:dyDescent="0.25">
      <c r="A32"/>
      <c r="B32" s="35" t="s">
        <v>2172</v>
      </c>
      <c r="C32" s="35" t="s">
        <v>1559</v>
      </c>
      <c r="D32" s="35" t="s">
        <v>2172</v>
      </c>
      <c r="E32"/>
      <c r="F32"/>
      <c r="G32"/>
      <c r="H32"/>
      <c r="I32"/>
      <c r="J32"/>
    </row>
    <row r="33" spans="1:10" x14ac:dyDescent="0.25">
      <c r="A33"/>
      <c r="B33" s="35" t="s">
        <v>2173</v>
      </c>
      <c r="C33" s="35" t="s">
        <v>1559</v>
      </c>
      <c r="D33" s="35" t="s">
        <v>2173</v>
      </c>
      <c r="E33"/>
      <c r="F33"/>
      <c r="G33"/>
      <c r="H33"/>
      <c r="I33"/>
      <c r="J33"/>
    </row>
    <row r="34" spans="1:10" x14ac:dyDescent="0.25">
      <c r="A34"/>
      <c r="B34" s="35" t="s">
        <v>2174</v>
      </c>
      <c r="C34" s="35" t="s">
        <v>1559</v>
      </c>
      <c r="D34" s="35" t="s">
        <v>2174</v>
      </c>
      <c r="E34"/>
      <c r="F34"/>
      <c r="G34"/>
      <c r="H34"/>
      <c r="I34"/>
      <c r="J34"/>
    </row>
    <row r="35" spans="1:10" x14ac:dyDescent="0.25">
      <c r="A35"/>
      <c r="B35" s="35" t="s">
        <v>2175</v>
      </c>
      <c r="C35" s="35" t="s">
        <v>1559</v>
      </c>
      <c r="D35" s="35" t="s">
        <v>2175</v>
      </c>
      <c r="E35"/>
      <c r="F35"/>
      <c r="G35"/>
      <c r="H35"/>
      <c r="I35"/>
      <c r="J35"/>
    </row>
    <row r="36" spans="1:10" x14ac:dyDescent="0.25">
      <c r="A36"/>
      <c r="B36" s="35" t="s">
        <v>2176</v>
      </c>
      <c r="C36" s="35" t="s">
        <v>1559</v>
      </c>
      <c r="D36" s="35" t="s">
        <v>2176</v>
      </c>
      <c r="E36"/>
      <c r="F36"/>
      <c r="G36"/>
      <c r="H36"/>
      <c r="I36"/>
      <c r="J36"/>
    </row>
    <row r="37" spans="1:10" x14ac:dyDescent="0.25">
      <c r="A37"/>
      <c r="B37"/>
      <c r="C37" s="35" t="s">
        <v>2380</v>
      </c>
      <c r="D37" s="35" t="s">
        <v>2380</v>
      </c>
      <c r="E37"/>
      <c r="F37"/>
      <c r="G37"/>
      <c r="H37"/>
      <c r="I37"/>
      <c r="J37"/>
    </row>
    <row r="38" spans="1:10" x14ac:dyDescent="0.25">
      <c r="A38"/>
      <c r="B38"/>
      <c r="C38" s="35" t="s">
        <v>2381</v>
      </c>
      <c r="D38" s="35" t="s">
        <v>2381</v>
      </c>
      <c r="E38"/>
      <c r="F38"/>
      <c r="G38"/>
      <c r="H38"/>
      <c r="I38"/>
      <c r="J38"/>
    </row>
    <row r="39" spans="1:10" x14ac:dyDescent="0.25">
      <c r="A39"/>
      <c r="B39" s="35" t="s">
        <v>2177</v>
      </c>
      <c r="C39" s="35" t="s">
        <v>1559</v>
      </c>
      <c r="D39" s="35" t="s">
        <v>2177</v>
      </c>
      <c r="E39"/>
      <c r="F39"/>
      <c r="G39"/>
      <c r="H39"/>
      <c r="I39"/>
      <c r="J39"/>
    </row>
    <row r="40" spans="1:10" x14ac:dyDescent="0.25">
      <c r="A40"/>
      <c r="B40" s="35" t="s">
        <v>2178</v>
      </c>
      <c r="C40" s="35" t="s">
        <v>1559</v>
      </c>
      <c r="D40" s="35" t="s">
        <v>2178</v>
      </c>
      <c r="E40"/>
      <c r="F40"/>
      <c r="G40"/>
      <c r="H40"/>
      <c r="I40"/>
      <c r="J40"/>
    </row>
    <row r="41" spans="1:10" x14ac:dyDescent="0.25">
      <c r="A41"/>
      <c r="B41" s="35" t="s">
        <v>2179</v>
      </c>
      <c r="C41" s="35" t="s">
        <v>1559</v>
      </c>
      <c r="D41" s="35" t="s">
        <v>2179</v>
      </c>
      <c r="E41"/>
      <c r="F41"/>
      <c r="G41"/>
      <c r="H41"/>
      <c r="I41"/>
      <c r="J41"/>
    </row>
    <row r="42" spans="1:10" x14ac:dyDescent="0.25">
      <c r="A42"/>
      <c r="B42" s="35" t="s">
        <v>2180</v>
      </c>
      <c r="C42" s="35" t="s">
        <v>1559</v>
      </c>
      <c r="D42" s="35" t="s">
        <v>2180</v>
      </c>
      <c r="E42"/>
      <c r="F42"/>
      <c r="G42"/>
      <c r="H42"/>
      <c r="I42"/>
      <c r="J42"/>
    </row>
    <row r="43" spans="1:10" x14ac:dyDescent="0.25">
      <c r="A43"/>
      <c r="B43" s="35" t="s">
        <v>2181</v>
      </c>
      <c r="C43" s="35" t="s">
        <v>1559</v>
      </c>
      <c r="D43" s="35" t="s">
        <v>2181</v>
      </c>
      <c r="E43"/>
      <c r="F43"/>
      <c r="G43"/>
      <c r="H43"/>
      <c r="I43"/>
      <c r="J43"/>
    </row>
    <row r="44" spans="1:10" x14ac:dyDescent="0.25">
      <c r="A44"/>
      <c r="B44" s="35" t="s">
        <v>2182</v>
      </c>
      <c r="C44" s="35" t="s">
        <v>1559</v>
      </c>
      <c r="D44" s="35" t="s">
        <v>2182</v>
      </c>
      <c r="E44"/>
      <c r="F44"/>
      <c r="G44"/>
      <c r="H44"/>
      <c r="I44"/>
      <c r="J44"/>
    </row>
    <row r="45" spans="1:10" x14ac:dyDescent="0.25">
      <c r="A45"/>
      <c r="B45"/>
      <c r="C45" s="35" t="s">
        <v>2183</v>
      </c>
      <c r="D45" s="35" t="s">
        <v>2183</v>
      </c>
      <c r="E45"/>
      <c r="F45"/>
      <c r="G45"/>
      <c r="H45"/>
      <c r="I45"/>
      <c r="J45"/>
    </row>
    <row r="46" spans="1:10" x14ac:dyDescent="0.25">
      <c r="A46"/>
      <c r="B46"/>
      <c r="C46" s="35" t="s">
        <v>2184</v>
      </c>
      <c r="D46" s="35" t="s">
        <v>2184</v>
      </c>
      <c r="E46"/>
      <c r="F46"/>
      <c r="G46"/>
      <c r="H46"/>
      <c r="I46"/>
      <c r="J46"/>
    </row>
    <row r="47" spans="1:10" x14ac:dyDescent="0.25">
      <c r="A47"/>
      <c r="B47"/>
      <c r="C47" s="35" t="s">
        <v>2185</v>
      </c>
      <c r="D47" s="35" t="s">
        <v>2185</v>
      </c>
      <c r="E47"/>
      <c r="F47"/>
      <c r="G47"/>
      <c r="H47"/>
      <c r="I47"/>
      <c r="J47"/>
    </row>
    <row r="48" spans="1:10" x14ac:dyDescent="0.25">
      <c r="A48"/>
      <c r="B48" s="35" t="s">
        <v>2186</v>
      </c>
      <c r="C48" s="35" t="s">
        <v>1559</v>
      </c>
      <c r="D48" s="35" t="s">
        <v>2186</v>
      </c>
      <c r="E48"/>
      <c r="F48"/>
      <c r="G48"/>
      <c r="H48"/>
      <c r="I48"/>
      <c r="J48"/>
    </row>
    <row r="49" spans="1:10" x14ac:dyDescent="0.25">
      <c r="A49"/>
      <c r="B49"/>
      <c r="C49" s="35" t="s">
        <v>2187</v>
      </c>
      <c r="D49" s="35" t="s">
        <v>2187</v>
      </c>
      <c r="E49"/>
      <c r="F49"/>
      <c r="G49"/>
      <c r="H49"/>
      <c r="I49"/>
      <c r="J49"/>
    </row>
    <row r="50" spans="1:10" x14ac:dyDescent="0.25">
      <c r="A50"/>
      <c r="B50"/>
      <c r="C50" s="35" t="s">
        <v>2188</v>
      </c>
      <c r="D50" s="35" t="s">
        <v>2188</v>
      </c>
      <c r="E50"/>
      <c r="F50"/>
      <c r="G50"/>
      <c r="H50"/>
      <c r="I50"/>
      <c r="J50"/>
    </row>
    <row r="51" spans="1:10" x14ac:dyDescent="0.25">
      <c r="A51"/>
      <c r="B51"/>
      <c r="C51" s="35" t="s">
        <v>2189</v>
      </c>
      <c r="D51" s="35" t="s">
        <v>2189</v>
      </c>
      <c r="E51"/>
      <c r="F51"/>
      <c r="G51"/>
      <c r="H51"/>
      <c r="I51"/>
      <c r="J51"/>
    </row>
    <row r="52" spans="1:10" x14ac:dyDescent="0.25">
      <c r="A52"/>
      <c r="B52" s="35" t="s">
        <v>2190</v>
      </c>
      <c r="C52" s="35" t="s">
        <v>1559</v>
      </c>
      <c r="D52" s="35" t="s">
        <v>2190</v>
      </c>
      <c r="E52"/>
      <c r="F52"/>
      <c r="G52"/>
      <c r="H52"/>
      <c r="I52"/>
      <c r="J52"/>
    </row>
    <row r="53" spans="1:10" x14ac:dyDescent="0.25">
      <c r="A53"/>
      <c r="B53" s="35" t="s">
        <v>2191</v>
      </c>
      <c r="C53" s="35" t="s">
        <v>2339</v>
      </c>
      <c r="D53" s="35" t="s">
        <v>2339</v>
      </c>
      <c r="E53"/>
      <c r="F53"/>
      <c r="G53"/>
      <c r="H53"/>
      <c r="I53"/>
      <c r="J53"/>
    </row>
    <row r="54" spans="1:10" x14ac:dyDescent="0.25">
      <c r="A54"/>
      <c r="B54"/>
      <c r="C54" s="35" t="s">
        <v>2340</v>
      </c>
      <c r="D54" s="35" t="s">
        <v>2340</v>
      </c>
      <c r="E54"/>
      <c r="F54"/>
      <c r="G54"/>
      <c r="H54"/>
      <c r="I54"/>
      <c r="J54"/>
    </row>
    <row r="55" spans="1:10" x14ac:dyDescent="0.25">
      <c r="A55"/>
      <c r="B55"/>
      <c r="C55" s="35" t="s">
        <v>2341</v>
      </c>
      <c r="D55" s="35" t="s">
        <v>2341</v>
      </c>
      <c r="E55"/>
      <c r="F55"/>
      <c r="G55"/>
      <c r="H55"/>
      <c r="I55"/>
      <c r="J55"/>
    </row>
    <row r="56" spans="1:10" x14ac:dyDescent="0.25">
      <c r="A56" s="35" t="s">
        <v>1831</v>
      </c>
      <c r="B56" s="35" t="s">
        <v>1559</v>
      </c>
      <c r="C56" s="35" t="s">
        <v>1559</v>
      </c>
      <c r="D56" s="35" t="s">
        <v>1831</v>
      </c>
      <c r="E56"/>
      <c r="F56"/>
      <c r="G56"/>
      <c r="H56"/>
      <c r="I56"/>
      <c r="J56"/>
    </row>
    <row r="57" spans="1:10" x14ac:dyDescent="0.25">
      <c r="A57"/>
      <c r="B57" s="35" t="s">
        <v>1832</v>
      </c>
      <c r="C57" s="35" t="s">
        <v>1559</v>
      </c>
      <c r="D57" s="35" t="s">
        <v>1832</v>
      </c>
      <c r="E57"/>
      <c r="F57"/>
      <c r="G57"/>
      <c r="H57"/>
      <c r="I57"/>
      <c r="J57"/>
    </row>
    <row r="58" spans="1:10" x14ac:dyDescent="0.25">
      <c r="A58"/>
      <c r="B58" s="35" t="s">
        <v>1833</v>
      </c>
      <c r="C58" s="35" t="s">
        <v>1559</v>
      </c>
      <c r="D58" s="35" t="s">
        <v>1833</v>
      </c>
      <c r="E58"/>
      <c r="F58"/>
      <c r="G58"/>
      <c r="H58"/>
      <c r="I58"/>
      <c r="J58"/>
    </row>
    <row r="59" spans="1:10" x14ac:dyDescent="0.25">
      <c r="A59"/>
      <c r="B59" s="35" t="s">
        <v>1834</v>
      </c>
      <c r="C59" s="35" t="s">
        <v>1559</v>
      </c>
      <c r="D59" s="35" t="s">
        <v>1834</v>
      </c>
      <c r="E59"/>
      <c r="F59"/>
      <c r="G59"/>
      <c r="H59"/>
      <c r="I59"/>
      <c r="J59"/>
    </row>
    <row r="60" spans="1:10" x14ac:dyDescent="0.25">
      <c r="A60"/>
      <c r="B60" s="35" t="s">
        <v>1835</v>
      </c>
      <c r="C60" s="35" t="s">
        <v>1559</v>
      </c>
      <c r="D60" s="35" t="s">
        <v>1835</v>
      </c>
      <c r="E60"/>
      <c r="F60"/>
      <c r="G60"/>
      <c r="H60"/>
      <c r="I60"/>
      <c r="J60"/>
    </row>
    <row r="61" spans="1:10" x14ac:dyDescent="0.25">
      <c r="A61"/>
      <c r="B61" s="35" t="s">
        <v>1836</v>
      </c>
      <c r="C61" s="35" t="s">
        <v>1559</v>
      </c>
      <c r="D61" s="35" t="s">
        <v>1836</v>
      </c>
      <c r="E61"/>
      <c r="F61"/>
      <c r="G61"/>
      <c r="H61"/>
      <c r="I61"/>
      <c r="J61"/>
    </row>
    <row r="62" spans="1:10" x14ac:dyDescent="0.25">
      <c r="A62"/>
      <c r="B62" s="35" t="s">
        <v>1837</v>
      </c>
      <c r="C62" s="35" t="s">
        <v>1559</v>
      </c>
      <c r="D62" s="35" t="s">
        <v>1837</v>
      </c>
      <c r="E62"/>
      <c r="F62"/>
      <c r="G62"/>
      <c r="H62"/>
      <c r="I62"/>
      <c r="J62"/>
    </row>
    <row r="63" spans="1:10" x14ac:dyDescent="0.25">
      <c r="A63"/>
      <c r="B63" s="35" t="s">
        <v>1838</v>
      </c>
      <c r="C63" s="35" t="s">
        <v>1559</v>
      </c>
      <c r="D63" s="35" t="s">
        <v>1838</v>
      </c>
      <c r="E63"/>
      <c r="F63"/>
      <c r="G63"/>
      <c r="H63"/>
      <c r="I63"/>
      <c r="J63"/>
    </row>
    <row r="64" spans="1:10" x14ac:dyDescent="0.25">
      <c r="A64"/>
      <c r="B64" s="35" t="s">
        <v>1839</v>
      </c>
      <c r="C64" s="35" t="s">
        <v>1559</v>
      </c>
      <c r="D64" s="35" t="s">
        <v>1839</v>
      </c>
      <c r="E64"/>
      <c r="F64"/>
      <c r="G64"/>
      <c r="H64"/>
      <c r="I64"/>
      <c r="J64"/>
    </row>
    <row r="65" spans="1:10" x14ac:dyDescent="0.25">
      <c r="A65"/>
      <c r="B65" s="35" t="s">
        <v>1840</v>
      </c>
      <c r="C65" s="35" t="s">
        <v>1559</v>
      </c>
      <c r="D65" s="35" t="s">
        <v>1840</v>
      </c>
      <c r="E65"/>
      <c r="F65"/>
      <c r="G65"/>
      <c r="H65"/>
      <c r="I65"/>
      <c r="J65"/>
    </row>
    <row r="66" spans="1:10" x14ac:dyDescent="0.25">
      <c r="A66"/>
      <c r="B66" s="35" t="s">
        <v>1841</v>
      </c>
      <c r="C66" s="35" t="s">
        <v>1559</v>
      </c>
      <c r="D66" s="35" t="s">
        <v>1841</v>
      </c>
      <c r="E66"/>
      <c r="F66"/>
      <c r="G66"/>
      <c r="H66"/>
      <c r="I66"/>
      <c r="J66"/>
    </row>
    <row r="67" spans="1:10" x14ac:dyDescent="0.25">
      <c r="A67"/>
      <c r="B67" s="35" t="s">
        <v>1842</v>
      </c>
      <c r="C67" s="35" t="s">
        <v>1559</v>
      </c>
      <c r="D67" s="35" t="s">
        <v>1842</v>
      </c>
      <c r="E67"/>
      <c r="F67"/>
      <c r="G67"/>
      <c r="H67"/>
      <c r="I67"/>
      <c r="J67"/>
    </row>
    <row r="68" spans="1:10" x14ac:dyDescent="0.25">
      <c r="A68"/>
      <c r="B68" s="35" t="s">
        <v>1843</v>
      </c>
      <c r="C68" s="35" t="s">
        <v>1559</v>
      </c>
      <c r="D68" s="35" t="s">
        <v>1843</v>
      </c>
      <c r="E68"/>
      <c r="F68"/>
      <c r="G68"/>
      <c r="H68"/>
      <c r="I68"/>
      <c r="J68"/>
    </row>
    <row r="69" spans="1:10" x14ac:dyDescent="0.25">
      <c r="A69" s="35" t="s">
        <v>1844</v>
      </c>
      <c r="B69" s="35" t="s">
        <v>1559</v>
      </c>
      <c r="C69" s="35" t="s">
        <v>1559</v>
      </c>
      <c r="D69" s="35" t="s">
        <v>1844</v>
      </c>
      <c r="E69"/>
      <c r="F69"/>
      <c r="G69"/>
      <c r="H69"/>
      <c r="I69"/>
      <c r="J69"/>
    </row>
    <row r="70" spans="1:10" x14ac:dyDescent="0.25">
      <c r="A70"/>
      <c r="B70" s="35" t="s">
        <v>1845</v>
      </c>
      <c r="C70" s="35" t="s">
        <v>1559</v>
      </c>
      <c r="D70" s="35" t="s">
        <v>1845</v>
      </c>
      <c r="E70"/>
      <c r="F70"/>
      <c r="G70"/>
      <c r="H70"/>
      <c r="I70"/>
      <c r="J70"/>
    </row>
    <row r="71" spans="1:10" x14ac:dyDescent="0.25">
      <c r="A71"/>
      <c r="B71" s="35" t="s">
        <v>1846</v>
      </c>
      <c r="C71" s="35" t="s">
        <v>1559</v>
      </c>
      <c r="D71" s="35" t="s">
        <v>1846</v>
      </c>
      <c r="E71"/>
      <c r="F71"/>
      <c r="G71"/>
      <c r="H71"/>
      <c r="I71"/>
      <c r="J71"/>
    </row>
    <row r="72" spans="1:10" x14ac:dyDescent="0.25">
      <c r="A72"/>
      <c r="B72" s="35" t="s">
        <v>1847</v>
      </c>
      <c r="C72" s="35" t="s">
        <v>1559</v>
      </c>
      <c r="D72" s="35" t="s">
        <v>1847</v>
      </c>
      <c r="E72"/>
      <c r="F72"/>
      <c r="G72"/>
      <c r="H72"/>
      <c r="I72"/>
      <c r="J72"/>
    </row>
    <row r="73" spans="1:10" x14ac:dyDescent="0.25">
      <c r="A73"/>
      <c r="B73"/>
      <c r="C73" s="35" t="s">
        <v>2342</v>
      </c>
      <c r="D73" s="35" t="s">
        <v>2342</v>
      </c>
      <c r="E73"/>
      <c r="F73"/>
      <c r="G73"/>
      <c r="H73"/>
      <c r="I73"/>
      <c r="J73"/>
    </row>
    <row r="74" spans="1:10" x14ac:dyDescent="0.25">
      <c r="A74"/>
      <c r="B74"/>
      <c r="C74" s="35" t="s">
        <v>2343</v>
      </c>
      <c r="D74" s="35" t="s">
        <v>2343</v>
      </c>
      <c r="E74"/>
      <c r="F74"/>
      <c r="G74"/>
      <c r="H74"/>
      <c r="I74"/>
      <c r="J74"/>
    </row>
    <row r="75" spans="1:10" x14ac:dyDescent="0.25">
      <c r="A75"/>
      <c r="B75"/>
      <c r="C75" s="35" t="s">
        <v>2344</v>
      </c>
      <c r="D75" s="35" t="s">
        <v>2344</v>
      </c>
      <c r="E75"/>
      <c r="F75"/>
      <c r="G75"/>
      <c r="H75"/>
      <c r="I75"/>
      <c r="J75"/>
    </row>
    <row r="76" spans="1:10" x14ac:dyDescent="0.25">
      <c r="A76"/>
      <c r="B76"/>
      <c r="C76" s="35" t="s">
        <v>2345</v>
      </c>
      <c r="D76" s="35" t="s">
        <v>2345</v>
      </c>
      <c r="E76"/>
      <c r="F76"/>
      <c r="G76"/>
      <c r="H76"/>
      <c r="I76"/>
      <c r="J76"/>
    </row>
    <row r="77" spans="1:10" x14ac:dyDescent="0.25">
      <c r="A77"/>
      <c r="B77"/>
      <c r="C77" s="35" t="s">
        <v>2346</v>
      </c>
      <c r="D77" s="35" t="s">
        <v>2346</v>
      </c>
      <c r="E77"/>
      <c r="F77"/>
      <c r="G77"/>
      <c r="H77"/>
      <c r="I77"/>
      <c r="J77"/>
    </row>
    <row r="78" spans="1:10" x14ac:dyDescent="0.25">
      <c r="A78"/>
      <c r="B78"/>
      <c r="C78" s="35" t="s">
        <v>2347</v>
      </c>
      <c r="D78" s="35" t="s">
        <v>2347</v>
      </c>
      <c r="E78"/>
      <c r="F78"/>
      <c r="G78"/>
      <c r="H78"/>
      <c r="I78"/>
      <c r="J78"/>
    </row>
    <row r="79" spans="1:10" x14ac:dyDescent="0.25">
      <c r="A79"/>
      <c r="B79"/>
      <c r="C79" s="35" t="s">
        <v>2348</v>
      </c>
      <c r="D79" s="35" t="s">
        <v>2348</v>
      </c>
      <c r="E79"/>
      <c r="F79"/>
      <c r="G79"/>
      <c r="H79"/>
      <c r="I79"/>
      <c r="J79"/>
    </row>
    <row r="80" spans="1:10" x14ac:dyDescent="0.25">
      <c r="A80"/>
      <c r="B80"/>
      <c r="C80" s="35" t="s">
        <v>2349</v>
      </c>
      <c r="D80" s="35" t="s">
        <v>2349</v>
      </c>
      <c r="E80"/>
      <c r="F80"/>
      <c r="G80"/>
      <c r="H80"/>
      <c r="I80"/>
      <c r="J80"/>
    </row>
    <row r="81" spans="1:10" x14ac:dyDescent="0.25">
      <c r="A81"/>
      <c r="B81"/>
      <c r="C81" s="35" t="s">
        <v>2350</v>
      </c>
      <c r="D81" s="35" t="s">
        <v>2350</v>
      </c>
      <c r="E81"/>
      <c r="F81"/>
      <c r="G81"/>
      <c r="H81"/>
      <c r="I81"/>
      <c r="J81"/>
    </row>
    <row r="82" spans="1:10" x14ac:dyDescent="0.25">
      <c r="A82"/>
      <c r="B82"/>
      <c r="C82" s="35" t="s">
        <v>2351</v>
      </c>
      <c r="D82" s="35" t="s">
        <v>2351</v>
      </c>
      <c r="E82"/>
      <c r="F82"/>
      <c r="G82"/>
      <c r="H82"/>
      <c r="I82"/>
      <c r="J82"/>
    </row>
    <row r="83" spans="1:10" x14ac:dyDescent="0.25">
      <c r="A83"/>
      <c r="B83"/>
      <c r="C83" s="35" t="s">
        <v>2352</v>
      </c>
      <c r="D83" s="35" t="s">
        <v>2352</v>
      </c>
      <c r="E83"/>
      <c r="F83"/>
      <c r="G83"/>
      <c r="H83"/>
      <c r="I83"/>
      <c r="J83"/>
    </row>
    <row r="84" spans="1:10" x14ac:dyDescent="0.25">
      <c r="A84"/>
      <c r="B84"/>
      <c r="C84" s="35" t="s">
        <v>2353</v>
      </c>
      <c r="D84" s="35" t="s">
        <v>2353</v>
      </c>
      <c r="E84"/>
      <c r="F84"/>
      <c r="G84"/>
      <c r="H84"/>
      <c r="I84"/>
      <c r="J84"/>
    </row>
    <row r="85" spans="1:10" x14ac:dyDescent="0.25">
      <c r="A85"/>
      <c r="B85"/>
      <c r="C85" s="35" t="s">
        <v>2354</v>
      </c>
      <c r="D85" s="35" t="s">
        <v>2354</v>
      </c>
      <c r="E85"/>
      <c r="F85"/>
      <c r="G85"/>
      <c r="H85"/>
      <c r="I85"/>
      <c r="J85"/>
    </row>
    <row r="86" spans="1:10" x14ac:dyDescent="0.25">
      <c r="A86"/>
      <c r="B86"/>
      <c r="C86" s="35" t="s">
        <v>2355</v>
      </c>
      <c r="D86" s="35" t="s">
        <v>2355</v>
      </c>
      <c r="E86"/>
      <c r="F86"/>
      <c r="G86"/>
      <c r="H86"/>
      <c r="I86"/>
      <c r="J86"/>
    </row>
    <row r="87" spans="1:10" x14ac:dyDescent="0.25">
      <c r="A87"/>
      <c r="B87"/>
      <c r="C87" s="35" t="s">
        <v>2356</v>
      </c>
      <c r="D87" s="35" t="s">
        <v>2356</v>
      </c>
      <c r="E87"/>
      <c r="F87"/>
      <c r="G87"/>
      <c r="H87"/>
      <c r="I87"/>
      <c r="J87"/>
    </row>
    <row r="88" spans="1:10" x14ac:dyDescent="0.25">
      <c r="A88"/>
      <c r="B88"/>
      <c r="C88" s="35" t="s">
        <v>2357</v>
      </c>
      <c r="D88" s="35" t="s">
        <v>2357</v>
      </c>
      <c r="E88"/>
      <c r="F88"/>
      <c r="G88"/>
      <c r="H88"/>
      <c r="I88"/>
      <c r="J88"/>
    </row>
    <row r="89" spans="1:10" x14ac:dyDescent="0.25">
      <c r="A89"/>
      <c r="B89" s="35" t="s">
        <v>1848</v>
      </c>
      <c r="C89" s="35" t="s">
        <v>1559</v>
      </c>
      <c r="D89" s="35" t="s">
        <v>1848</v>
      </c>
      <c r="E89"/>
      <c r="F89"/>
      <c r="G89"/>
      <c r="H89"/>
      <c r="I89"/>
      <c r="J89"/>
    </row>
    <row r="90" spans="1:10" x14ac:dyDescent="0.25">
      <c r="A90"/>
      <c r="B90" s="35" t="s">
        <v>1849</v>
      </c>
      <c r="C90" s="35" t="s">
        <v>1559</v>
      </c>
      <c r="D90" s="35" t="s">
        <v>1849</v>
      </c>
      <c r="E90"/>
      <c r="F90"/>
      <c r="G90"/>
      <c r="H90"/>
      <c r="I90"/>
      <c r="J90"/>
    </row>
    <row r="91" spans="1:10" x14ac:dyDescent="0.25">
      <c r="A91"/>
      <c r="B91" s="35" t="s">
        <v>1850</v>
      </c>
      <c r="C91" s="35" t="s">
        <v>1559</v>
      </c>
      <c r="D91" s="35" t="s">
        <v>1850</v>
      </c>
      <c r="E91"/>
      <c r="F91"/>
      <c r="G91"/>
      <c r="H91"/>
      <c r="I91"/>
      <c r="J91"/>
    </row>
    <row r="92" spans="1:10" x14ac:dyDescent="0.25">
      <c r="A92"/>
      <c r="B92" s="35" t="s">
        <v>1851</v>
      </c>
      <c r="C92" s="35" t="s">
        <v>1559</v>
      </c>
      <c r="D92" s="35" t="s">
        <v>1851</v>
      </c>
      <c r="E92"/>
      <c r="F92"/>
      <c r="G92"/>
      <c r="H92"/>
      <c r="I92"/>
      <c r="J92"/>
    </row>
    <row r="93" spans="1:10" x14ac:dyDescent="0.25">
      <c r="A93"/>
      <c r="B93" s="35" t="s">
        <v>1852</v>
      </c>
      <c r="C93" s="35" t="s">
        <v>1559</v>
      </c>
      <c r="D93" s="35" t="s">
        <v>1852</v>
      </c>
      <c r="E93"/>
      <c r="F93"/>
      <c r="G93"/>
      <c r="H93"/>
      <c r="I93"/>
      <c r="J93"/>
    </row>
    <row r="94" spans="1:10" x14ac:dyDescent="0.25">
      <c r="A94"/>
      <c r="B94" s="35" t="s">
        <v>1853</v>
      </c>
      <c r="C94" s="35" t="s">
        <v>1559</v>
      </c>
      <c r="D94" s="35" t="s">
        <v>1853</v>
      </c>
      <c r="E94"/>
      <c r="F94"/>
      <c r="G94"/>
      <c r="H94"/>
      <c r="I94"/>
      <c r="J94"/>
    </row>
    <row r="95" spans="1:10" x14ac:dyDescent="0.25">
      <c r="A95"/>
      <c r="B95" s="35" t="s">
        <v>1854</v>
      </c>
      <c r="C95" s="35" t="s">
        <v>1559</v>
      </c>
      <c r="D95" s="35" t="s">
        <v>1854</v>
      </c>
      <c r="E95"/>
      <c r="F95"/>
      <c r="G95"/>
      <c r="H95"/>
      <c r="I95"/>
      <c r="J95"/>
    </row>
    <row r="96" spans="1:10" x14ac:dyDescent="0.25">
      <c r="A96"/>
      <c r="B96" s="35" t="s">
        <v>1855</v>
      </c>
      <c r="C96" s="35" t="s">
        <v>1559</v>
      </c>
      <c r="D96" s="35" t="s">
        <v>1855</v>
      </c>
      <c r="E96"/>
      <c r="F96"/>
      <c r="G96"/>
      <c r="H96"/>
      <c r="I96"/>
      <c r="J96"/>
    </row>
    <row r="97" spans="1:10" x14ac:dyDescent="0.25">
      <c r="A97"/>
      <c r="B97"/>
      <c r="C97" s="35" t="s">
        <v>1856</v>
      </c>
      <c r="D97" s="35" t="s">
        <v>1856</v>
      </c>
      <c r="E97"/>
      <c r="F97"/>
      <c r="G97"/>
      <c r="H97"/>
      <c r="I97"/>
      <c r="J97"/>
    </row>
    <row r="98" spans="1:10" x14ac:dyDescent="0.25">
      <c r="A98"/>
      <c r="B98"/>
      <c r="C98" s="35" t="s">
        <v>1857</v>
      </c>
      <c r="D98" s="35" t="s">
        <v>1857</v>
      </c>
      <c r="E98"/>
      <c r="F98"/>
      <c r="G98"/>
      <c r="H98"/>
      <c r="I98"/>
      <c r="J98"/>
    </row>
    <row r="99" spans="1:10" x14ac:dyDescent="0.25">
      <c r="A99"/>
      <c r="B99"/>
      <c r="C99" s="35" t="s">
        <v>1858</v>
      </c>
      <c r="D99" s="35" t="s">
        <v>1858</v>
      </c>
      <c r="E99"/>
      <c r="F99"/>
      <c r="G99"/>
      <c r="H99"/>
      <c r="I99"/>
      <c r="J99"/>
    </row>
    <row r="100" spans="1:10" x14ac:dyDescent="0.25">
      <c r="A100"/>
      <c r="B100"/>
      <c r="C100" s="35" t="s">
        <v>1859</v>
      </c>
      <c r="D100" s="35" t="s">
        <v>1859</v>
      </c>
      <c r="E100"/>
      <c r="F100"/>
      <c r="G100"/>
      <c r="H100"/>
      <c r="I100"/>
      <c r="J100"/>
    </row>
    <row r="101" spans="1:10" x14ac:dyDescent="0.25">
      <c r="A101"/>
      <c r="B101" s="35" t="s">
        <v>1860</v>
      </c>
      <c r="C101" s="35" t="s">
        <v>1559</v>
      </c>
      <c r="D101" s="35" t="s">
        <v>1860</v>
      </c>
      <c r="E101"/>
      <c r="F101"/>
      <c r="G101"/>
      <c r="H101"/>
      <c r="I101"/>
      <c r="J101"/>
    </row>
    <row r="102" spans="1:10" x14ac:dyDescent="0.25">
      <c r="A102"/>
      <c r="B102"/>
      <c r="C102" s="35" t="s">
        <v>1861</v>
      </c>
      <c r="D102" s="35" t="s">
        <v>1861</v>
      </c>
      <c r="E102"/>
      <c r="F102"/>
      <c r="G102"/>
      <c r="H102"/>
      <c r="I102"/>
      <c r="J102"/>
    </row>
    <row r="103" spans="1:10" x14ac:dyDescent="0.25">
      <c r="A103"/>
      <c r="B103"/>
      <c r="C103" s="35" t="s">
        <v>1862</v>
      </c>
      <c r="D103" s="35" t="s">
        <v>1862</v>
      </c>
      <c r="E103"/>
      <c r="F103"/>
      <c r="G103"/>
      <c r="H103"/>
      <c r="I103"/>
      <c r="J103"/>
    </row>
    <row r="104" spans="1:10" x14ac:dyDescent="0.25">
      <c r="A104"/>
      <c r="B104"/>
      <c r="C104" s="35" t="s">
        <v>1863</v>
      </c>
      <c r="D104" s="35" t="s">
        <v>1863</v>
      </c>
      <c r="E104"/>
      <c r="F104"/>
      <c r="G104"/>
      <c r="H104"/>
      <c r="I104"/>
      <c r="J104"/>
    </row>
    <row r="105" spans="1:10" x14ac:dyDescent="0.25">
      <c r="A105"/>
      <c r="B105"/>
      <c r="C105" s="35" t="s">
        <v>1864</v>
      </c>
      <c r="D105" s="35" t="s">
        <v>1864</v>
      </c>
      <c r="E105"/>
      <c r="F105"/>
      <c r="G105"/>
      <c r="H105"/>
      <c r="I105"/>
      <c r="J105"/>
    </row>
    <row r="106" spans="1:10" x14ac:dyDescent="0.25">
      <c r="A106"/>
      <c r="B106"/>
      <c r="C106" s="35" t="s">
        <v>1865</v>
      </c>
      <c r="D106" s="35" t="s">
        <v>1865</v>
      </c>
      <c r="E106"/>
      <c r="F106"/>
      <c r="G106"/>
      <c r="H106"/>
      <c r="I106"/>
      <c r="J106"/>
    </row>
    <row r="107" spans="1:10" x14ac:dyDescent="0.25">
      <c r="A107"/>
      <c r="B107" s="35" t="s">
        <v>1866</v>
      </c>
      <c r="C107" s="35" t="s">
        <v>1559</v>
      </c>
      <c r="D107" s="35" t="s">
        <v>1866</v>
      </c>
      <c r="E107"/>
      <c r="F107"/>
      <c r="G107"/>
      <c r="H107"/>
      <c r="I107"/>
      <c r="J107"/>
    </row>
    <row r="108" spans="1:10" x14ac:dyDescent="0.25">
      <c r="A108"/>
      <c r="B108" s="35" t="s">
        <v>2192</v>
      </c>
      <c r="C108" s="35" t="s">
        <v>1559</v>
      </c>
      <c r="D108" s="35" t="s">
        <v>2192</v>
      </c>
      <c r="E108"/>
      <c r="F108"/>
      <c r="G108"/>
      <c r="H108"/>
      <c r="I108"/>
      <c r="J108"/>
    </row>
    <row r="109" spans="1:10" x14ac:dyDescent="0.25">
      <c r="A109"/>
      <c r="B109" s="35" t="s">
        <v>2193</v>
      </c>
      <c r="C109" s="35" t="s">
        <v>1559</v>
      </c>
      <c r="D109" s="35" t="s">
        <v>2193</v>
      </c>
      <c r="E109"/>
      <c r="F109"/>
      <c r="G109"/>
      <c r="H109"/>
      <c r="I109"/>
      <c r="J109"/>
    </row>
    <row r="110" spans="1:10" x14ac:dyDescent="0.25">
      <c r="A110"/>
      <c r="B110" s="35" t="s">
        <v>2194</v>
      </c>
      <c r="C110" s="35" t="s">
        <v>1559</v>
      </c>
      <c r="D110" s="35" t="s">
        <v>2194</v>
      </c>
      <c r="E110"/>
      <c r="F110"/>
      <c r="G110"/>
      <c r="H110"/>
      <c r="I110"/>
      <c r="J110"/>
    </row>
    <row r="111" spans="1:10" x14ac:dyDescent="0.25">
      <c r="A111"/>
      <c r="B111" s="35" t="s">
        <v>2195</v>
      </c>
      <c r="C111" s="35" t="s">
        <v>1559</v>
      </c>
      <c r="D111" s="35" t="s">
        <v>2195</v>
      </c>
      <c r="E111"/>
      <c r="F111"/>
      <c r="G111"/>
      <c r="H111"/>
      <c r="I111"/>
      <c r="J111"/>
    </row>
    <row r="112" spans="1:10" x14ac:dyDescent="0.25">
      <c r="A112"/>
      <c r="B112" s="35" t="s">
        <v>2196</v>
      </c>
      <c r="C112" s="35" t="s">
        <v>1559</v>
      </c>
      <c r="D112" s="35" t="s">
        <v>2196</v>
      </c>
      <c r="E112"/>
      <c r="F112"/>
      <c r="G112"/>
      <c r="H112"/>
      <c r="I112"/>
      <c r="J112"/>
    </row>
    <row r="113" spans="1:10" x14ac:dyDescent="0.25">
      <c r="A113"/>
      <c r="B113"/>
      <c r="C113" s="35" t="s">
        <v>2197</v>
      </c>
      <c r="D113" s="35" t="s">
        <v>2197</v>
      </c>
      <c r="E113"/>
      <c r="F113"/>
      <c r="G113"/>
      <c r="H113"/>
      <c r="I113"/>
      <c r="J113"/>
    </row>
    <row r="114" spans="1:10" x14ac:dyDescent="0.25">
      <c r="A114"/>
      <c r="B114"/>
      <c r="C114" s="35" t="s">
        <v>2198</v>
      </c>
      <c r="D114" s="35" t="s">
        <v>2198</v>
      </c>
      <c r="E114"/>
      <c r="F114"/>
      <c r="G114"/>
      <c r="H114"/>
      <c r="I114"/>
      <c r="J114"/>
    </row>
    <row r="115" spans="1:10" x14ac:dyDescent="0.25">
      <c r="A115"/>
      <c r="B115"/>
      <c r="C115" s="35" t="s">
        <v>2199</v>
      </c>
      <c r="D115" s="35" t="s">
        <v>2199</v>
      </c>
      <c r="E115"/>
      <c r="F115"/>
      <c r="G115"/>
      <c r="H115"/>
      <c r="I115"/>
      <c r="J115"/>
    </row>
    <row r="116" spans="1:10" x14ac:dyDescent="0.25">
      <c r="A116"/>
      <c r="B116"/>
      <c r="C116" s="35" t="s">
        <v>2200</v>
      </c>
      <c r="D116" s="35" t="s">
        <v>2200</v>
      </c>
      <c r="E116"/>
      <c r="F116"/>
      <c r="G116"/>
      <c r="H116"/>
      <c r="I116"/>
      <c r="J116"/>
    </row>
    <row r="117" spans="1:10" x14ac:dyDescent="0.25">
      <c r="A117"/>
      <c r="B117"/>
      <c r="C117" s="35" t="s">
        <v>2201</v>
      </c>
      <c r="D117" s="35" t="s">
        <v>2201</v>
      </c>
      <c r="E117"/>
      <c r="F117"/>
      <c r="G117"/>
      <c r="H117"/>
      <c r="I117"/>
      <c r="J117"/>
    </row>
    <row r="118" spans="1:10" x14ac:dyDescent="0.25">
      <c r="A118"/>
      <c r="B118"/>
      <c r="C118" s="35" t="s">
        <v>2202</v>
      </c>
      <c r="D118" s="35" t="s">
        <v>2202</v>
      </c>
      <c r="E118"/>
      <c r="F118"/>
      <c r="G118"/>
      <c r="H118"/>
      <c r="I118"/>
      <c r="J118"/>
    </row>
    <row r="119" spans="1:10" x14ac:dyDescent="0.25">
      <c r="A119"/>
      <c r="B119" s="35" t="s">
        <v>2203</v>
      </c>
      <c r="C119" s="35" t="s">
        <v>1559</v>
      </c>
      <c r="D119" s="35" t="s">
        <v>2203</v>
      </c>
      <c r="E119"/>
      <c r="F119"/>
      <c r="G119"/>
      <c r="H119"/>
      <c r="I119"/>
      <c r="J119"/>
    </row>
    <row r="120" spans="1:10" x14ac:dyDescent="0.25">
      <c r="A120"/>
      <c r="B120" s="35" t="s">
        <v>2204</v>
      </c>
      <c r="C120" s="35" t="s">
        <v>1559</v>
      </c>
      <c r="D120" s="35" t="s">
        <v>2204</v>
      </c>
      <c r="E120"/>
      <c r="F120"/>
      <c r="G120"/>
      <c r="H120"/>
      <c r="I120"/>
      <c r="J120"/>
    </row>
    <row r="121" spans="1:10" x14ac:dyDescent="0.25">
      <c r="A121"/>
      <c r="B121"/>
      <c r="C121" s="35" t="s">
        <v>2358</v>
      </c>
      <c r="D121" s="35" t="s">
        <v>2358</v>
      </c>
      <c r="E121"/>
      <c r="F121"/>
      <c r="G121"/>
      <c r="H121"/>
      <c r="I121"/>
      <c r="J121"/>
    </row>
    <row r="122" spans="1:10" x14ac:dyDescent="0.25">
      <c r="A122"/>
      <c r="B122"/>
      <c r="C122" s="35" t="s">
        <v>2359</v>
      </c>
      <c r="D122" s="35" t="s">
        <v>2359</v>
      </c>
      <c r="E122"/>
      <c r="F122"/>
      <c r="G122"/>
      <c r="H122"/>
      <c r="I122"/>
      <c r="J122"/>
    </row>
    <row r="123" spans="1:10" x14ac:dyDescent="0.25">
      <c r="A123" s="35" t="s">
        <v>1867</v>
      </c>
      <c r="B123" s="35" t="s">
        <v>1559</v>
      </c>
      <c r="C123" s="35" t="s">
        <v>1559</v>
      </c>
      <c r="D123" s="35" t="s">
        <v>1867</v>
      </c>
      <c r="E123"/>
      <c r="F123"/>
      <c r="G123"/>
      <c r="H123"/>
      <c r="I123"/>
      <c r="J123"/>
    </row>
    <row r="124" spans="1:10" x14ac:dyDescent="0.25">
      <c r="A124"/>
      <c r="B124" s="35" t="s">
        <v>2205</v>
      </c>
      <c r="C124" s="35" t="s">
        <v>1559</v>
      </c>
      <c r="D124" s="35" t="s">
        <v>2205</v>
      </c>
      <c r="E124"/>
      <c r="F124"/>
      <c r="G124"/>
      <c r="H124"/>
      <c r="I124"/>
      <c r="J124"/>
    </row>
    <row r="125" spans="1:10" x14ac:dyDescent="0.25">
      <c r="A125"/>
      <c r="B125" s="35" t="s">
        <v>2206</v>
      </c>
      <c r="C125" s="35" t="s">
        <v>1559</v>
      </c>
      <c r="D125" s="35" t="s">
        <v>2206</v>
      </c>
      <c r="E125"/>
      <c r="F125"/>
      <c r="G125"/>
      <c r="H125"/>
      <c r="I125"/>
      <c r="J125"/>
    </row>
    <row r="126" spans="1:10" x14ac:dyDescent="0.25">
      <c r="A126"/>
      <c r="B126" s="35" t="s">
        <v>2207</v>
      </c>
      <c r="C126" s="35" t="s">
        <v>1559</v>
      </c>
      <c r="D126" s="35" t="s">
        <v>2207</v>
      </c>
      <c r="E126"/>
      <c r="F126"/>
      <c r="G126"/>
      <c r="H126"/>
      <c r="I126"/>
      <c r="J126"/>
    </row>
    <row r="127" spans="1:10" x14ac:dyDescent="0.25">
      <c r="A127"/>
      <c r="B127" s="35" t="s">
        <v>2208</v>
      </c>
      <c r="C127" s="35" t="s">
        <v>1559</v>
      </c>
      <c r="D127" s="35" t="s">
        <v>2208</v>
      </c>
      <c r="E127"/>
      <c r="F127"/>
      <c r="G127"/>
      <c r="H127"/>
      <c r="I127"/>
      <c r="J127"/>
    </row>
    <row r="128" spans="1:10" x14ac:dyDescent="0.25">
      <c r="A128"/>
      <c r="B128" s="35" t="s">
        <v>2209</v>
      </c>
      <c r="C128" s="35" t="s">
        <v>1559</v>
      </c>
      <c r="D128" s="35" t="s">
        <v>2209</v>
      </c>
      <c r="E128"/>
      <c r="F128"/>
      <c r="G128"/>
      <c r="H128"/>
      <c r="I128"/>
      <c r="J128"/>
    </row>
    <row r="129" spans="1:10" x14ac:dyDescent="0.25">
      <c r="A129"/>
      <c r="B129" s="35" t="s">
        <v>2210</v>
      </c>
      <c r="C129" s="35" t="s">
        <v>1559</v>
      </c>
      <c r="D129" s="35" t="s">
        <v>2210</v>
      </c>
      <c r="E129"/>
      <c r="F129"/>
      <c r="G129"/>
      <c r="H129"/>
      <c r="I129"/>
      <c r="J129"/>
    </row>
    <row r="130" spans="1:10" x14ac:dyDescent="0.25">
      <c r="A130"/>
      <c r="B130" s="35" t="s">
        <v>2211</v>
      </c>
      <c r="C130" s="35" t="s">
        <v>1559</v>
      </c>
      <c r="D130" s="35" t="s">
        <v>2211</v>
      </c>
      <c r="E130"/>
      <c r="F130"/>
      <c r="G130"/>
      <c r="H130"/>
      <c r="I130"/>
      <c r="J130"/>
    </row>
    <row r="131" spans="1:10" x14ac:dyDescent="0.25">
      <c r="A131"/>
      <c r="B131" s="35" t="s">
        <v>2212</v>
      </c>
      <c r="C131" s="35" t="s">
        <v>1559</v>
      </c>
      <c r="D131" s="35" t="s">
        <v>2212</v>
      </c>
      <c r="E131"/>
      <c r="F131"/>
      <c r="G131"/>
      <c r="H131"/>
      <c r="I131"/>
      <c r="J131"/>
    </row>
    <row r="132" spans="1:10" x14ac:dyDescent="0.25">
      <c r="A132"/>
      <c r="B132" s="35" t="s">
        <v>2213</v>
      </c>
      <c r="C132" s="35" t="s">
        <v>1559</v>
      </c>
      <c r="D132" s="35" t="s">
        <v>2213</v>
      </c>
      <c r="E132"/>
      <c r="F132"/>
      <c r="G132"/>
      <c r="H132"/>
      <c r="I132"/>
      <c r="J132"/>
    </row>
    <row r="133" spans="1:10" x14ac:dyDescent="0.25">
      <c r="A133"/>
      <c r="B133" s="35" t="s">
        <v>2214</v>
      </c>
      <c r="C133" s="35" t="s">
        <v>1559</v>
      </c>
      <c r="D133" s="35" t="s">
        <v>2214</v>
      </c>
      <c r="E133"/>
      <c r="F133"/>
      <c r="G133"/>
      <c r="H133"/>
      <c r="I133"/>
      <c r="J133"/>
    </row>
    <row r="134" spans="1:10" x14ac:dyDescent="0.25">
      <c r="A134"/>
      <c r="B134" s="35" t="s">
        <v>2215</v>
      </c>
      <c r="C134" s="35" t="s">
        <v>1559</v>
      </c>
      <c r="D134" s="35" t="s">
        <v>2215</v>
      </c>
      <c r="E134"/>
      <c r="F134"/>
      <c r="G134"/>
      <c r="H134"/>
      <c r="I134"/>
      <c r="J134"/>
    </row>
    <row r="135" spans="1:10" x14ac:dyDescent="0.25">
      <c r="A135"/>
      <c r="B135"/>
      <c r="C135" s="35" t="s">
        <v>2216</v>
      </c>
      <c r="D135" s="35" t="s">
        <v>2216</v>
      </c>
      <c r="E135"/>
      <c r="F135"/>
      <c r="G135"/>
      <c r="H135"/>
      <c r="I135"/>
      <c r="J135"/>
    </row>
    <row r="136" spans="1:10" x14ac:dyDescent="0.25">
      <c r="A136"/>
      <c r="B136"/>
      <c r="C136" s="35" t="s">
        <v>2217</v>
      </c>
      <c r="D136" s="35" t="s">
        <v>2217</v>
      </c>
      <c r="E136"/>
      <c r="F136"/>
      <c r="G136"/>
      <c r="H136"/>
      <c r="I136"/>
      <c r="J136"/>
    </row>
    <row r="137" spans="1:10" x14ac:dyDescent="0.25">
      <c r="A137"/>
      <c r="B137"/>
      <c r="C137" s="35" t="s">
        <v>2218</v>
      </c>
      <c r="D137" s="35" t="s">
        <v>2218</v>
      </c>
      <c r="E137"/>
      <c r="F137"/>
      <c r="G137"/>
      <c r="H137"/>
      <c r="I137"/>
      <c r="J137"/>
    </row>
    <row r="138" spans="1:10" x14ac:dyDescent="0.25">
      <c r="A138"/>
      <c r="B138"/>
      <c r="C138" s="35" t="s">
        <v>2219</v>
      </c>
      <c r="D138" s="35" t="s">
        <v>2219</v>
      </c>
      <c r="E138"/>
      <c r="F138"/>
      <c r="G138"/>
      <c r="H138"/>
      <c r="I138"/>
      <c r="J138"/>
    </row>
    <row r="139" spans="1:10" x14ac:dyDescent="0.25">
      <c r="A139"/>
      <c r="B139" s="35" t="s">
        <v>2220</v>
      </c>
      <c r="C139" s="35" t="s">
        <v>1559</v>
      </c>
      <c r="D139" s="35" t="s">
        <v>2220</v>
      </c>
      <c r="E139"/>
      <c r="F139"/>
      <c r="G139"/>
      <c r="H139"/>
      <c r="I139"/>
      <c r="J139"/>
    </row>
    <row r="140" spans="1:10" x14ac:dyDescent="0.25">
      <c r="A140"/>
      <c r="B140"/>
      <c r="C140" s="35" t="s">
        <v>2360</v>
      </c>
      <c r="D140" s="35" t="s">
        <v>2360</v>
      </c>
      <c r="E140"/>
      <c r="F140"/>
      <c r="G140"/>
      <c r="H140"/>
      <c r="I140"/>
      <c r="J140"/>
    </row>
    <row r="141" spans="1:10" x14ac:dyDescent="0.25">
      <c r="A141"/>
      <c r="B141"/>
      <c r="C141" s="35" t="s">
        <v>2361</v>
      </c>
      <c r="D141" s="35" t="s">
        <v>2361</v>
      </c>
      <c r="E141"/>
      <c r="F141"/>
      <c r="G141"/>
      <c r="H141"/>
      <c r="I141"/>
      <c r="J141"/>
    </row>
    <row r="142" spans="1:10" x14ac:dyDescent="0.25">
      <c r="A142"/>
      <c r="B142"/>
      <c r="C142" s="35" t="s">
        <v>2362</v>
      </c>
      <c r="D142" s="35" t="s">
        <v>2362</v>
      </c>
      <c r="E142"/>
      <c r="F142"/>
      <c r="G142"/>
      <c r="H142"/>
      <c r="I142"/>
      <c r="J142"/>
    </row>
    <row r="143" spans="1:10" x14ac:dyDescent="0.25">
      <c r="A143"/>
      <c r="B143"/>
      <c r="C143" s="35" t="s">
        <v>2363</v>
      </c>
      <c r="D143" s="35" t="s">
        <v>2363</v>
      </c>
      <c r="E143"/>
      <c r="F143"/>
      <c r="G143"/>
      <c r="H143"/>
      <c r="I143"/>
      <c r="J143"/>
    </row>
    <row r="144" spans="1:10" x14ac:dyDescent="0.25">
      <c r="A144"/>
      <c r="B144"/>
      <c r="C144" s="35" t="s">
        <v>2364</v>
      </c>
      <c r="D144" s="35" t="s">
        <v>2364</v>
      </c>
      <c r="E144"/>
      <c r="F144"/>
      <c r="G144"/>
      <c r="H144"/>
      <c r="I144"/>
      <c r="J144"/>
    </row>
    <row r="145" spans="1:10" x14ac:dyDescent="0.25">
      <c r="A145"/>
      <c r="B145"/>
      <c r="C145" s="35" t="s">
        <v>2365</v>
      </c>
      <c r="D145" s="35" t="s">
        <v>2365</v>
      </c>
      <c r="E145"/>
      <c r="F145"/>
      <c r="G145"/>
      <c r="H145"/>
      <c r="I145"/>
      <c r="J145"/>
    </row>
    <row r="146" spans="1:10" x14ac:dyDescent="0.25">
      <c r="A146"/>
      <c r="B146"/>
      <c r="C146" s="35" t="s">
        <v>2366</v>
      </c>
      <c r="D146" s="35" t="s">
        <v>2366</v>
      </c>
      <c r="E146"/>
      <c r="F146"/>
      <c r="G146"/>
      <c r="H146"/>
      <c r="I146"/>
      <c r="J146"/>
    </row>
    <row r="147" spans="1:10" x14ac:dyDescent="0.25">
      <c r="A147"/>
      <c r="B147"/>
      <c r="C147" s="35" t="s">
        <v>2367</v>
      </c>
      <c r="D147" s="35" t="s">
        <v>2367</v>
      </c>
      <c r="E147"/>
      <c r="F147"/>
      <c r="G147"/>
      <c r="H147"/>
      <c r="I147"/>
      <c r="J147"/>
    </row>
    <row r="148" spans="1:10" x14ac:dyDescent="0.25">
      <c r="A148"/>
      <c r="B148"/>
      <c r="C148" s="35" t="s">
        <v>2368</v>
      </c>
      <c r="D148" s="35" t="s">
        <v>2368</v>
      </c>
      <c r="E148"/>
      <c r="F148"/>
      <c r="G148"/>
      <c r="H148"/>
      <c r="I148"/>
      <c r="J148"/>
    </row>
    <row r="149" spans="1:10" x14ac:dyDescent="0.25">
      <c r="A149"/>
      <c r="B149"/>
      <c r="C149" s="35" t="s">
        <v>2369</v>
      </c>
      <c r="D149" s="35" t="s">
        <v>2369</v>
      </c>
      <c r="E149"/>
      <c r="F149"/>
      <c r="G149"/>
      <c r="H149"/>
      <c r="I149"/>
      <c r="J149"/>
    </row>
    <row r="150" spans="1:10" x14ac:dyDescent="0.25">
      <c r="A150" s="35" t="s">
        <v>2221</v>
      </c>
      <c r="B150" s="35" t="s">
        <v>1559</v>
      </c>
      <c r="C150" s="35" t="s">
        <v>1559</v>
      </c>
      <c r="D150" s="35" t="s">
        <v>2221</v>
      </c>
      <c r="E150"/>
      <c r="F150"/>
      <c r="G150"/>
      <c r="H150"/>
      <c r="I150"/>
      <c r="J150"/>
    </row>
    <row r="151" spans="1:10" x14ac:dyDescent="0.25">
      <c r="A151"/>
      <c r="B151" s="35" t="s">
        <v>2222</v>
      </c>
      <c r="C151" s="35" t="s">
        <v>1559</v>
      </c>
      <c r="D151" s="35" t="s">
        <v>2222</v>
      </c>
      <c r="E151"/>
      <c r="F151"/>
      <c r="G151"/>
      <c r="H151"/>
      <c r="I151"/>
      <c r="J151"/>
    </row>
    <row r="152" spans="1:10" x14ac:dyDescent="0.25">
      <c r="A152"/>
      <c r="B152"/>
      <c r="C152" s="35" t="s">
        <v>2370</v>
      </c>
      <c r="D152" s="35" t="s">
        <v>2370</v>
      </c>
      <c r="E152"/>
      <c r="F152"/>
      <c r="G152"/>
      <c r="H152"/>
      <c r="I152"/>
      <c r="J152"/>
    </row>
    <row r="153" spans="1:10" x14ac:dyDescent="0.25">
      <c r="A153"/>
      <c r="B153"/>
      <c r="C153" s="35" t="s">
        <v>2371</v>
      </c>
      <c r="D153" s="35" t="s">
        <v>2371</v>
      </c>
      <c r="E153"/>
      <c r="F153"/>
      <c r="G153"/>
      <c r="H153"/>
      <c r="I153"/>
      <c r="J153"/>
    </row>
    <row r="154" spans="1:10" x14ac:dyDescent="0.25">
      <c r="A154"/>
      <c r="B154"/>
      <c r="C154" s="35" t="s">
        <v>2372</v>
      </c>
      <c r="D154" s="35" t="s">
        <v>2372</v>
      </c>
      <c r="E154"/>
      <c r="F154"/>
      <c r="G154"/>
      <c r="H154"/>
      <c r="I154"/>
      <c r="J154"/>
    </row>
    <row r="155" spans="1:10" x14ac:dyDescent="0.25">
      <c r="A155"/>
      <c r="B155"/>
      <c r="C155" s="35" t="s">
        <v>2373</v>
      </c>
      <c r="D155" s="35" t="s">
        <v>2373</v>
      </c>
      <c r="E155"/>
      <c r="F155"/>
      <c r="G155"/>
      <c r="H155"/>
      <c r="I155"/>
      <c r="J155"/>
    </row>
    <row r="156" spans="1:10" x14ac:dyDescent="0.25">
      <c r="A156"/>
      <c r="B156" s="35" t="s">
        <v>2223</v>
      </c>
      <c r="C156" s="35" t="s">
        <v>1559</v>
      </c>
      <c r="D156" s="35" t="s">
        <v>2223</v>
      </c>
      <c r="E156"/>
      <c r="F156"/>
      <c r="G156"/>
      <c r="H156"/>
      <c r="I156"/>
      <c r="J156"/>
    </row>
    <row r="157" spans="1:10" x14ac:dyDescent="0.25">
      <c r="A157"/>
      <c r="B157" s="35" t="s">
        <v>2224</v>
      </c>
      <c r="C157" s="35" t="s">
        <v>1559</v>
      </c>
      <c r="D157" s="35" t="s">
        <v>2224</v>
      </c>
      <c r="E157"/>
      <c r="F157"/>
      <c r="G157"/>
      <c r="H157"/>
      <c r="I157"/>
      <c r="J157"/>
    </row>
    <row r="158" spans="1:10" x14ac:dyDescent="0.25">
      <c r="A158"/>
      <c r="B158" s="35" t="s">
        <v>2225</v>
      </c>
      <c r="C158" s="35" t="s">
        <v>1559</v>
      </c>
      <c r="D158" s="35" t="s">
        <v>2225</v>
      </c>
      <c r="E158"/>
      <c r="F158"/>
      <c r="G158"/>
      <c r="H158"/>
      <c r="I158"/>
      <c r="J158"/>
    </row>
    <row r="159" spans="1:10" x14ac:dyDescent="0.25">
      <c r="A159"/>
      <c r="B159" s="35" t="s">
        <v>2226</v>
      </c>
      <c r="C159" s="35" t="s">
        <v>1559</v>
      </c>
      <c r="D159" s="35" t="s">
        <v>2226</v>
      </c>
      <c r="E159"/>
      <c r="F159"/>
      <c r="G159"/>
      <c r="H159"/>
      <c r="I159"/>
      <c r="J159"/>
    </row>
    <row r="160" spans="1:10" x14ac:dyDescent="0.25">
      <c r="A160"/>
      <c r="B160"/>
      <c r="C160" s="35" t="s">
        <v>2374</v>
      </c>
      <c r="D160" s="35" t="s">
        <v>2374</v>
      </c>
      <c r="E160"/>
      <c r="F160"/>
      <c r="G160"/>
      <c r="H160"/>
      <c r="I160"/>
      <c r="J160"/>
    </row>
    <row r="161" spans="1:10" x14ac:dyDescent="0.25">
      <c r="A161"/>
      <c r="B161"/>
      <c r="C161" s="35" t="s">
        <v>2375</v>
      </c>
      <c r="D161" s="35" t="s">
        <v>2375</v>
      </c>
      <c r="E161"/>
      <c r="F161"/>
      <c r="G161"/>
      <c r="H161"/>
      <c r="I161"/>
      <c r="J161"/>
    </row>
    <row r="162" spans="1:10" x14ac:dyDescent="0.25">
      <c r="A162"/>
      <c r="B162"/>
      <c r="C162" s="35" t="s">
        <v>2376</v>
      </c>
      <c r="D162" s="35" t="s">
        <v>2376</v>
      </c>
      <c r="E162"/>
      <c r="F162"/>
      <c r="G162"/>
      <c r="H162"/>
      <c r="I162"/>
      <c r="J162"/>
    </row>
    <row r="163" spans="1:10" x14ac:dyDescent="0.25">
      <c r="A163"/>
      <c r="B163"/>
      <c r="C163" s="35" t="s">
        <v>2377</v>
      </c>
      <c r="D163" s="35" t="s">
        <v>2377</v>
      </c>
      <c r="E163"/>
      <c r="F163"/>
      <c r="G163"/>
      <c r="H163"/>
      <c r="I163"/>
      <c r="J163"/>
    </row>
    <row r="164" spans="1:10" x14ac:dyDescent="0.25">
      <c r="A164"/>
      <c r="B164" s="35" t="s">
        <v>2227</v>
      </c>
      <c r="C164" s="35" t="s">
        <v>1559</v>
      </c>
      <c r="D164" s="35" t="s">
        <v>2227</v>
      </c>
      <c r="E164"/>
      <c r="F164"/>
      <c r="G164"/>
      <c r="H164"/>
      <c r="I164"/>
      <c r="J164"/>
    </row>
    <row r="165" spans="1:10" x14ac:dyDescent="0.25">
      <c r="A165"/>
      <c r="B165" s="35" t="s">
        <v>2228</v>
      </c>
      <c r="C165" s="35" t="s">
        <v>1559</v>
      </c>
      <c r="D165" s="35" t="s">
        <v>2228</v>
      </c>
      <c r="E165"/>
      <c r="F165"/>
      <c r="G165"/>
      <c r="H165"/>
      <c r="I165"/>
      <c r="J165"/>
    </row>
    <row r="166" spans="1:10" x14ac:dyDescent="0.25">
      <c r="A166"/>
      <c r="B166" s="35" t="s">
        <v>2229</v>
      </c>
      <c r="C166" s="35" t="s">
        <v>1559</v>
      </c>
      <c r="D166" s="35" t="s">
        <v>2229</v>
      </c>
      <c r="E166"/>
      <c r="F166"/>
      <c r="G166"/>
      <c r="H166"/>
      <c r="I166"/>
      <c r="J166"/>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6017"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86017" r:id="rId5" name="ToggleButton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tabColor theme="8" tint="0.59999389629810485"/>
  </sheetPr>
  <dimension ref="A2:J170"/>
  <sheetViews>
    <sheetView topLeftCell="A121"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124.140625" style="35" customWidth="1"/>
    <col min="5" max="7" width="53.7109375" style="35" customWidth="1"/>
    <col min="8" max="8" width="53.7109375" style="35" bestFit="1" customWidth="1"/>
    <col min="9" max="16384" width="9.140625" style="35"/>
  </cols>
  <sheetData>
    <row r="2" spans="1:10" x14ac:dyDescent="0.25">
      <c r="A2" s="24" t="s">
        <v>1548</v>
      </c>
      <c r="B2" s="35" t="s">
        <v>1868</v>
      </c>
    </row>
    <row r="4" spans="1:10" x14ac:dyDescent="0.25">
      <c r="A4"/>
      <c r="B4"/>
      <c r="C4"/>
      <c r="D4"/>
      <c r="E4"/>
      <c r="F4"/>
      <c r="G4"/>
      <c r="H4"/>
      <c r="I4"/>
      <c r="J4"/>
    </row>
    <row r="5" spans="1:10" x14ac:dyDescent="0.25">
      <c r="A5" s="24" t="s">
        <v>1549</v>
      </c>
      <c r="B5" s="24" t="s">
        <v>1550</v>
      </c>
      <c r="C5" s="24" t="s">
        <v>1551</v>
      </c>
      <c r="D5" s="24" t="s">
        <v>1547</v>
      </c>
      <c r="E5"/>
      <c r="F5"/>
      <c r="G5"/>
      <c r="H5"/>
      <c r="I5"/>
      <c r="J5"/>
    </row>
    <row r="6" spans="1:10" x14ac:dyDescent="0.25">
      <c r="A6" s="35" t="s">
        <v>1559</v>
      </c>
      <c r="B6" s="35" t="s">
        <v>1559</v>
      </c>
      <c r="C6" s="35" t="s">
        <v>1559</v>
      </c>
      <c r="D6" s="35" t="s">
        <v>1868</v>
      </c>
      <c r="E6"/>
      <c r="F6"/>
      <c r="G6"/>
      <c r="H6"/>
      <c r="I6"/>
      <c r="J6"/>
    </row>
    <row r="7" spans="1:10" x14ac:dyDescent="0.25">
      <c r="A7" s="35" t="s">
        <v>1869</v>
      </c>
      <c r="B7" s="35" t="s">
        <v>1559</v>
      </c>
      <c r="C7" s="35" t="s">
        <v>1559</v>
      </c>
      <c r="D7" s="35" t="s">
        <v>1869</v>
      </c>
      <c r="E7"/>
      <c r="F7"/>
      <c r="G7"/>
      <c r="H7"/>
      <c r="I7"/>
      <c r="J7"/>
    </row>
    <row r="8" spans="1:10" x14ac:dyDescent="0.25">
      <c r="A8"/>
      <c r="B8" s="35" t="s">
        <v>1870</v>
      </c>
      <c r="C8" s="35" t="s">
        <v>1559</v>
      </c>
      <c r="D8" s="35" t="s">
        <v>1870</v>
      </c>
      <c r="E8"/>
      <c r="F8"/>
      <c r="G8"/>
      <c r="H8"/>
      <c r="I8"/>
      <c r="J8"/>
    </row>
    <row r="9" spans="1:10" x14ac:dyDescent="0.25">
      <c r="A9"/>
      <c r="B9" s="35" t="s">
        <v>1871</v>
      </c>
      <c r="C9" s="35" t="s">
        <v>1559</v>
      </c>
      <c r="D9" s="35" t="s">
        <v>1871</v>
      </c>
      <c r="E9"/>
      <c r="F9"/>
      <c r="G9"/>
      <c r="H9"/>
      <c r="I9"/>
      <c r="J9"/>
    </row>
    <row r="10" spans="1:10" x14ac:dyDescent="0.25">
      <c r="A10"/>
      <c r="B10" s="35" t="s">
        <v>1872</v>
      </c>
      <c r="C10" s="35" t="s">
        <v>1559</v>
      </c>
      <c r="D10" s="35" t="s">
        <v>1872</v>
      </c>
      <c r="E10"/>
      <c r="F10"/>
      <c r="G10"/>
      <c r="H10"/>
      <c r="I10"/>
      <c r="J10"/>
    </row>
    <row r="11" spans="1:10" x14ac:dyDescent="0.25">
      <c r="A11"/>
      <c r="B11" s="35" t="s">
        <v>1873</v>
      </c>
      <c r="C11" s="35" t="s">
        <v>1559</v>
      </c>
      <c r="D11" s="35" t="s">
        <v>1873</v>
      </c>
      <c r="E11"/>
      <c r="F11"/>
      <c r="G11"/>
      <c r="H11"/>
      <c r="I11"/>
      <c r="J11"/>
    </row>
    <row r="12" spans="1:10" x14ac:dyDescent="0.25">
      <c r="A12"/>
      <c r="B12" s="35" t="s">
        <v>1874</v>
      </c>
      <c r="C12" s="35" t="s">
        <v>1559</v>
      </c>
      <c r="D12" s="35" t="s">
        <v>1874</v>
      </c>
      <c r="E12"/>
      <c r="F12"/>
      <c r="G12"/>
      <c r="H12"/>
      <c r="I12"/>
      <c r="J12"/>
    </row>
    <row r="13" spans="1:10" x14ac:dyDescent="0.25">
      <c r="A13"/>
      <c r="B13" s="35" t="s">
        <v>1875</v>
      </c>
      <c r="C13" s="35" t="s">
        <v>1559</v>
      </c>
      <c r="D13" s="35" t="s">
        <v>1875</v>
      </c>
      <c r="E13"/>
      <c r="F13"/>
      <c r="G13"/>
      <c r="H13"/>
      <c r="I13"/>
      <c r="J13"/>
    </row>
    <row r="14" spans="1:10" x14ac:dyDescent="0.25">
      <c r="A14"/>
      <c r="B14" s="35" t="s">
        <v>1876</v>
      </c>
      <c r="C14" s="35" t="s">
        <v>1559</v>
      </c>
      <c r="D14" s="35" t="s">
        <v>1876</v>
      </c>
      <c r="E14"/>
      <c r="F14"/>
      <c r="G14"/>
      <c r="H14"/>
      <c r="I14"/>
      <c r="J14"/>
    </row>
    <row r="15" spans="1:10" x14ac:dyDescent="0.25">
      <c r="A15"/>
      <c r="B15" s="35" t="s">
        <v>1877</v>
      </c>
      <c r="C15" s="35" t="s">
        <v>1559</v>
      </c>
      <c r="D15" s="35" t="s">
        <v>1877</v>
      </c>
      <c r="E15"/>
      <c r="F15"/>
      <c r="G15"/>
      <c r="H15"/>
      <c r="I15"/>
      <c r="J15"/>
    </row>
    <row r="16" spans="1:10" x14ac:dyDescent="0.25">
      <c r="A16"/>
      <c r="B16" s="35" t="s">
        <v>1878</v>
      </c>
      <c r="C16" s="35" t="s">
        <v>1559</v>
      </c>
      <c r="D16" s="35" t="s">
        <v>1878</v>
      </c>
      <c r="E16"/>
      <c r="F16"/>
      <c r="G16"/>
      <c r="H16"/>
      <c r="I16"/>
      <c r="J16"/>
    </row>
    <row r="17" spans="1:10" x14ac:dyDescent="0.25">
      <c r="A17"/>
      <c r="B17" s="35" t="s">
        <v>1879</v>
      </c>
      <c r="C17" s="35" t="s">
        <v>1559</v>
      </c>
      <c r="D17" s="35" t="s">
        <v>1879</v>
      </c>
      <c r="E17"/>
      <c r="F17"/>
      <c r="G17"/>
      <c r="H17"/>
      <c r="I17"/>
      <c r="J17"/>
    </row>
    <row r="18" spans="1:10" x14ac:dyDescent="0.25">
      <c r="A18"/>
      <c r="B18" s="35" t="s">
        <v>1880</v>
      </c>
      <c r="C18" s="35" t="s">
        <v>1559</v>
      </c>
      <c r="D18" s="35" t="s">
        <v>1880</v>
      </c>
      <c r="E18"/>
      <c r="F18"/>
      <c r="G18"/>
      <c r="H18"/>
      <c r="I18"/>
      <c r="J18"/>
    </row>
    <row r="19" spans="1:10" x14ac:dyDescent="0.25">
      <c r="A19" s="35" t="s">
        <v>1881</v>
      </c>
      <c r="B19" s="35" t="s">
        <v>1559</v>
      </c>
      <c r="C19" s="35" t="s">
        <v>1559</v>
      </c>
      <c r="D19" s="35" t="s">
        <v>1881</v>
      </c>
      <c r="E19"/>
      <c r="F19"/>
      <c r="G19"/>
      <c r="H19"/>
      <c r="I19"/>
      <c r="J19"/>
    </row>
    <row r="20" spans="1:10" x14ac:dyDescent="0.25">
      <c r="A20"/>
      <c r="B20" s="35" t="s">
        <v>1882</v>
      </c>
      <c r="C20" s="35" t="s">
        <v>1559</v>
      </c>
      <c r="D20" s="35" t="s">
        <v>1882</v>
      </c>
      <c r="E20"/>
      <c r="F20"/>
      <c r="G20"/>
      <c r="H20"/>
      <c r="I20"/>
      <c r="J20"/>
    </row>
    <row r="21" spans="1:10" x14ac:dyDescent="0.25">
      <c r="A21"/>
      <c r="B21"/>
      <c r="C21" s="35" t="s">
        <v>2230</v>
      </c>
      <c r="D21" s="35" t="s">
        <v>2230</v>
      </c>
      <c r="E21"/>
      <c r="F21"/>
      <c r="G21"/>
      <c r="H21"/>
      <c r="I21"/>
      <c r="J21"/>
    </row>
    <row r="22" spans="1:10" x14ac:dyDescent="0.25">
      <c r="A22"/>
      <c r="B22"/>
      <c r="C22" s="35" t="s">
        <v>2231</v>
      </c>
      <c r="D22" s="35" t="s">
        <v>2231</v>
      </c>
      <c r="E22"/>
      <c r="F22"/>
      <c r="G22"/>
      <c r="H22"/>
      <c r="I22"/>
      <c r="J22"/>
    </row>
    <row r="23" spans="1:10" x14ac:dyDescent="0.25">
      <c r="A23"/>
      <c r="B23"/>
      <c r="C23" s="35" t="s">
        <v>2232</v>
      </c>
      <c r="D23" s="35" t="s">
        <v>2232</v>
      </c>
      <c r="E23"/>
      <c r="F23"/>
      <c r="G23"/>
      <c r="H23"/>
      <c r="I23"/>
      <c r="J23"/>
    </row>
    <row r="24" spans="1:10" x14ac:dyDescent="0.25">
      <c r="A24"/>
      <c r="B24"/>
      <c r="C24" s="35" t="s">
        <v>2233</v>
      </c>
      <c r="D24" s="35" t="s">
        <v>2233</v>
      </c>
      <c r="E24"/>
      <c r="F24"/>
      <c r="G24"/>
      <c r="H24"/>
      <c r="I24"/>
      <c r="J24"/>
    </row>
    <row r="25" spans="1:10" x14ac:dyDescent="0.25">
      <c r="A25"/>
      <c r="B25" s="35" t="s">
        <v>1883</v>
      </c>
      <c r="C25" s="35" t="s">
        <v>1559</v>
      </c>
      <c r="D25" s="35" t="s">
        <v>1883</v>
      </c>
      <c r="E25"/>
      <c r="F25"/>
      <c r="G25"/>
      <c r="H25"/>
      <c r="I25"/>
      <c r="J25"/>
    </row>
    <row r="26" spans="1:10" x14ac:dyDescent="0.25">
      <c r="A26"/>
      <c r="B26" s="35" t="s">
        <v>1884</v>
      </c>
      <c r="C26" s="35" t="s">
        <v>1559</v>
      </c>
      <c r="D26" s="35" t="s">
        <v>1884</v>
      </c>
      <c r="E26"/>
      <c r="F26"/>
      <c r="G26"/>
      <c r="H26"/>
      <c r="I26"/>
      <c r="J26"/>
    </row>
    <row r="27" spans="1:10" x14ac:dyDescent="0.25">
      <c r="A27"/>
      <c r="B27"/>
      <c r="C27" s="35" t="s">
        <v>1885</v>
      </c>
      <c r="D27" s="35" t="s">
        <v>1885</v>
      </c>
      <c r="E27"/>
      <c r="F27"/>
      <c r="G27"/>
      <c r="H27"/>
      <c r="I27"/>
      <c r="J27"/>
    </row>
    <row r="28" spans="1:10" x14ac:dyDescent="0.25">
      <c r="A28"/>
      <c r="B28"/>
      <c r="C28" s="35" t="s">
        <v>1886</v>
      </c>
      <c r="D28" s="35" t="s">
        <v>1886</v>
      </c>
      <c r="E28"/>
      <c r="F28"/>
      <c r="G28"/>
      <c r="H28"/>
      <c r="I28"/>
      <c r="J28"/>
    </row>
    <row r="29" spans="1:10" x14ac:dyDescent="0.25">
      <c r="A29"/>
      <c r="B29"/>
      <c r="C29" s="35" t="s">
        <v>1887</v>
      </c>
      <c r="D29" s="35" t="s">
        <v>1887</v>
      </c>
      <c r="E29"/>
      <c r="F29"/>
      <c r="G29"/>
      <c r="H29"/>
      <c r="I29"/>
      <c r="J29"/>
    </row>
    <row r="30" spans="1:10" x14ac:dyDescent="0.25">
      <c r="A30"/>
      <c r="B30"/>
      <c r="C30" s="35" t="s">
        <v>1888</v>
      </c>
      <c r="D30" s="35" t="s">
        <v>1888</v>
      </c>
      <c r="E30"/>
      <c r="F30"/>
      <c r="G30"/>
      <c r="H30"/>
      <c r="I30"/>
      <c r="J30"/>
    </row>
    <row r="31" spans="1:10" x14ac:dyDescent="0.25">
      <c r="A31"/>
      <c r="B31" s="35" t="s">
        <v>1889</v>
      </c>
      <c r="C31" s="35" t="s">
        <v>1559</v>
      </c>
      <c r="D31" s="35" t="s">
        <v>1889</v>
      </c>
      <c r="E31"/>
      <c r="F31"/>
      <c r="G31"/>
      <c r="H31"/>
      <c r="I31"/>
      <c r="J31"/>
    </row>
    <row r="32" spans="1:10" x14ac:dyDescent="0.25">
      <c r="A32"/>
      <c r="B32" s="35" t="s">
        <v>1890</v>
      </c>
      <c r="C32" s="35" t="s">
        <v>1559</v>
      </c>
      <c r="D32" s="35" t="s">
        <v>1890</v>
      </c>
      <c r="E32"/>
      <c r="F32"/>
      <c r="G32"/>
      <c r="H32"/>
      <c r="I32"/>
      <c r="J32"/>
    </row>
    <row r="33" spans="1:10" x14ac:dyDescent="0.25">
      <c r="A33"/>
      <c r="B33" s="35" t="s">
        <v>1891</v>
      </c>
      <c r="C33" s="35" t="s">
        <v>1559</v>
      </c>
      <c r="D33" s="35" t="s">
        <v>1891</v>
      </c>
      <c r="E33"/>
      <c r="F33"/>
      <c r="G33"/>
      <c r="H33"/>
      <c r="I33"/>
      <c r="J33"/>
    </row>
    <row r="34" spans="1:10" x14ac:dyDescent="0.25">
      <c r="A34"/>
      <c r="B34" s="35" t="s">
        <v>1892</v>
      </c>
      <c r="C34" s="35" t="s">
        <v>1559</v>
      </c>
      <c r="D34" s="35" t="s">
        <v>1892</v>
      </c>
      <c r="E34"/>
      <c r="F34"/>
      <c r="G34"/>
      <c r="H34"/>
      <c r="I34"/>
      <c r="J34"/>
    </row>
    <row r="35" spans="1:10" x14ac:dyDescent="0.25">
      <c r="A35"/>
      <c r="B35" s="35" t="s">
        <v>1893</v>
      </c>
      <c r="C35" s="35" t="s">
        <v>1559</v>
      </c>
      <c r="D35" s="35" t="s">
        <v>1893</v>
      </c>
      <c r="E35"/>
      <c r="F35"/>
      <c r="G35"/>
      <c r="H35"/>
      <c r="I35"/>
      <c r="J35"/>
    </row>
    <row r="36" spans="1:10" x14ac:dyDescent="0.25">
      <c r="A36"/>
      <c r="B36" s="35" t="s">
        <v>1894</v>
      </c>
      <c r="C36" s="35" t="s">
        <v>1559</v>
      </c>
      <c r="D36" s="35" t="s">
        <v>1894</v>
      </c>
      <c r="E36"/>
      <c r="F36"/>
      <c r="G36"/>
      <c r="H36"/>
      <c r="I36"/>
      <c r="J36"/>
    </row>
    <row r="37" spans="1:10" x14ac:dyDescent="0.25">
      <c r="A37"/>
      <c r="B37" s="35" t="s">
        <v>1895</v>
      </c>
      <c r="C37" s="35" t="s">
        <v>1559</v>
      </c>
      <c r="D37" s="35" t="s">
        <v>1895</v>
      </c>
      <c r="E37"/>
      <c r="F37"/>
      <c r="G37"/>
      <c r="H37"/>
      <c r="I37"/>
      <c r="J37"/>
    </row>
    <row r="38" spans="1:10" x14ac:dyDescent="0.25">
      <c r="A38"/>
      <c r="B38" s="35" t="s">
        <v>1896</v>
      </c>
      <c r="C38" s="35" t="s">
        <v>1559</v>
      </c>
      <c r="D38" s="35" t="s">
        <v>1896</v>
      </c>
      <c r="E38"/>
      <c r="F38"/>
      <c r="G38"/>
      <c r="H38"/>
      <c r="I38"/>
      <c r="J38"/>
    </row>
    <row r="39" spans="1:10" x14ac:dyDescent="0.25">
      <c r="A39"/>
      <c r="B39" s="35" t="s">
        <v>1897</v>
      </c>
      <c r="C39" s="35" t="s">
        <v>1559</v>
      </c>
      <c r="D39" s="35" t="s">
        <v>1897</v>
      </c>
      <c r="E39"/>
      <c r="F39"/>
      <c r="G39"/>
      <c r="H39"/>
      <c r="I39"/>
      <c r="J39"/>
    </row>
    <row r="40" spans="1:10" x14ac:dyDescent="0.25">
      <c r="A40"/>
      <c r="B40" s="35" t="s">
        <v>2100</v>
      </c>
      <c r="C40" s="35" t="s">
        <v>1559</v>
      </c>
      <c r="D40" s="35" t="s">
        <v>2100</v>
      </c>
      <c r="E40"/>
      <c r="F40"/>
      <c r="G40"/>
      <c r="H40"/>
      <c r="I40"/>
      <c r="J40"/>
    </row>
    <row r="41" spans="1:10" x14ac:dyDescent="0.25">
      <c r="A41"/>
      <c r="B41" s="35" t="s">
        <v>1898</v>
      </c>
      <c r="C41" s="35" t="s">
        <v>1559</v>
      </c>
      <c r="D41" s="35" t="s">
        <v>1898</v>
      </c>
      <c r="E41"/>
      <c r="F41"/>
      <c r="G41"/>
      <c r="H41"/>
      <c r="I41"/>
      <c r="J41"/>
    </row>
    <row r="42" spans="1:10" x14ac:dyDescent="0.25">
      <c r="A42"/>
      <c r="B42" s="35" t="s">
        <v>2101</v>
      </c>
      <c r="C42" s="35" t="s">
        <v>1559</v>
      </c>
      <c r="D42" s="35" t="s">
        <v>2101</v>
      </c>
      <c r="E42"/>
      <c r="F42"/>
      <c r="G42"/>
      <c r="H42"/>
      <c r="I42"/>
      <c r="J42"/>
    </row>
    <row r="43" spans="1:10" x14ac:dyDescent="0.25">
      <c r="A43"/>
      <c r="B43" s="35" t="s">
        <v>1899</v>
      </c>
      <c r="C43" s="35" t="s">
        <v>1559</v>
      </c>
      <c r="D43" s="35" t="s">
        <v>1899</v>
      </c>
      <c r="E43"/>
      <c r="F43"/>
      <c r="G43"/>
      <c r="H43"/>
      <c r="I43"/>
      <c r="J43"/>
    </row>
    <row r="44" spans="1:10" x14ac:dyDescent="0.25">
      <c r="A44"/>
      <c r="B44" s="35" t="s">
        <v>1900</v>
      </c>
      <c r="C44" s="35" t="s">
        <v>1559</v>
      </c>
      <c r="D44" s="35" t="s">
        <v>1900</v>
      </c>
      <c r="E44"/>
      <c r="F44"/>
      <c r="G44"/>
      <c r="H44"/>
      <c r="I44"/>
      <c r="J44"/>
    </row>
    <row r="45" spans="1:10" x14ac:dyDescent="0.25">
      <c r="A45" s="35" t="s">
        <v>1901</v>
      </c>
      <c r="B45" s="35" t="s">
        <v>1559</v>
      </c>
      <c r="C45" s="35" t="s">
        <v>1559</v>
      </c>
      <c r="D45" s="35" t="s">
        <v>1901</v>
      </c>
      <c r="E45"/>
      <c r="F45"/>
      <c r="G45"/>
      <c r="H45"/>
      <c r="I45"/>
      <c r="J45"/>
    </row>
    <row r="46" spans="1:10" x14ac:dyDescent="0.25">
      <c r="A46"/>
      <c r="B46" s="35" t="s">
        <v>1902</v>
      </c>
      <c r="C46" s="35" t="s">
        <v>1559</v>
      </c>
      <c r="D46" s="35" t="s">
        <v>1902</v>
      </c>
      <c r="E46"/>
      <c r="F46"/>
      <c r="G46"/>
      <c r="H46"/>
      <c r="I46"/>
      <c r="J46"/>
    </row>
    <row r="47" spans="1:10" x14ac:dyDescent="0.25">
      <c r="A47"/>
      <c r="B47" s="35" t="s">
        <v>1903</v>
      </c>
      <c r="C47" s="35" t="s">
        <v>1559</v>
      </c>
      <c r="D47" s="35" t="s">
        <v>1903</v>
      </c>
      <c r="E47"/>
      <c r="F47"/>
      <c r="G47"/>
      <c r="H47"/>
      <c r="I47"/>
      <c r="J47"/>
    </row>
    <row r="48" spans="1:10" x14ac:dyDescent="0.25">
      <c r="A48"/>
      <c r="B48" s="35" t="s">
        <v>1904</v>
      </c>
      <c r="C48" s="35" t="s">
        <v>1559</v>
      </c>
      <c r="D48" s="35" t="s">
        <v>1904</v>
      </c>
      <c r="E48"/>
      <c r="F48"/>
      <c r="G48"/>
      <c r="H48"/>
      <c r="I48"/>
      <c r="J48"/>
    </row>
    <row r="49" spans="1:10" x14ac:dyDescent="0.25">
      <c r="A49"/>
      <c r="B49"/>
      <c r="C49" s="35" t="s">
        <v>1905</v>
      </c>
      <c r="D49" s="35" t="s">
        <v>1905</v>
      </c>
      <c r="E49"/>
      <c r="F49"/>
      <c r="G49"/>
      <c r="H49"/>
      <c r="I49"/>
      <c r="J49"/>
    </row>
    <row r="50" spans="1:10" x14ac:dyDescent="0.25">
      <c r="A50"/>
      <c r="B50"/>
      <c r="C50" s="35" t="s">
        <v>1906</v>
      </c>
      <c r="D50" s="35" t="s">
        <v>1906</v>
      </c>
      <c r="E50"/>
      <c r="F50"/>
      <c r="G50"/>
      <c r="H50"/>
      <c r="I50"/>
      <c r="J50"/>
    </row>
    <row r="51" spans="1:10" x14ac:dyDescent="0.25">
      <c r="A51"/>
      <c r="B51"/>
      <c r="C51" s="35" t="s">
        <v>1907</v>
      </c>
      <c r="D51" s="35" t="s">
        <v>1907</v>
      </c>
      <c r="E51"/>
      <c r="F51"/>
      <c r="G51"/>
      <c r="H51"/>
      <c r="I51"/>
      <c r="J51"/>
    </row>
    <row r="52" spans="1:10" x14ac:dyDescent="0.25">
      <c r="A52"/>
      <c r="B52"/>
      <c r="C52" s="35" t="s">
        <v>1908</v>
      </c>
      <c r="D52" s="35" t="s">
        <v>1908</v>
      </c>
      <c r="E52"/>
      <c r="F52"/>
      <c r="G52"/>
      <c r="H52"/>
      <c r="I52"/>
      <c r="J52"/>
    </row>
    <row r="53" spans="1:10" x14ac:dyDescent="0.25">
      <c r="A53"/>
      <c r="B53"/>
      <c r="C53" s="35" t="s">
        <v>1909</v>
      </c>
      <c r="D53" s="35" t="s">
        <v>1909</v>
      </c>
      <c r="E53"/>
      <c r="F53"/>
      <c r="G53"/>
      <c r="H53"/>
      <c r="I53"/>
      <c r="J53"/>
    </row>
    <row r="54" spans="1:10" x14ac:dyDescent="0.25">
      <c r="A54"/>
      <c r="B54"/>
      <c r="C54" s="35" t="s">
        <v>1910</v>
      </c>
      <c r="D54" s="35" t="s">
        <v>1910</v>
      </c>
      <c r="E54"/>
      <c r="F54"/>
      <c r="G54"/>
      <c r="H54"/>
      <c r="I54"/>
      <c r="J54"/>
    </row>
    <row r="55" spans="1:10" x14ac:dyDescent="0.25">
      <c r="A55"/>
      <c r="B55"/>
      <c r="C55" s="35" t="s">
        <v>1911</v>
      </c>
      <c r="D55" s="35" t="s">
        <v>1911</v>
      </c>
      <c r="E55"/>
      <c r="F55"/>
      <c r="G55"/>
      <c r="H55"/>
      <c r="I55"/>
      <c r="J55"/>
    </row>
    <row r="56" spans="1:10" x14ac:dyDescent="0.25">
      <c r="A56"/>
      <c r="B56"/>
      <c r="C56" s="35" t="s">
        <v>1912</v>
      </c>
      <c r="D56" s="35" t="s">
        <v>1912</v>
      </c>
      <c r="E56"/>
      <c r="F56"/>
      <c r="G56"/>
      <c r="H56"/>
      <c r="I56"/>
      <c r="J56"/>
    </row>
    <row r="57" spans="1:10" x14ac:dyDescent="0.25">
      <c r="A57"/>
      <c r="B57"/>
      <c r="C57" s="35" t="s">
        <v>1913</v>
      </c>
      <c r="D57" s="35" t="s">
        <v>1913</v>
      </c>
      <c r="E57"/>
      <c r="F57"/>
      <c r="G57"/>
      <c r="H57"/>
      <c r="I57"/>
      <c r="J57"/>
    </row>
    <row r="58" spans="1:10" x14ac:dyDescent="0.25">
      <c r="A58"/>
      <c r="B58"/>
      <c r="C58" s="35" t="s">
        <v>1914</v>
      </c>
      <c r="D58" s="35" t="s">
        <v>1914</v>
      </c>
      <c r="E58"/>
      <c r="F58"/>
      <c r="G58"/>
      <c r="H58"/>
      <c r="I58"/>
      <c r="J58"/>
    </row>
    <row r="59" spans="1:10" x14ac:dyDescent="0.25">
      <c r="A59"/>
      <c r="B59"/>
      <c r="C59" s="35" t="s">
        <v>1915</v>
      </c>
      <c r="D59" s="35" t="s">
        <v>1915</v>
      </c>
      <c r="E59"/>
      <c r="F59"/>
      <c r="G59"/>
      <c r="H59"/>
      <c r="I59"/>
      <c r="J59"/>
    </row>
    <row r="60" spans="1:10" x14ac:dyDescent="0.25">
      <c r="A60"/>
      <c r="B60" s="35" t="s">
        <v>1916</v>
      </c>
      <c r="C60" s="35" t="s">
        <v>1559</v>
      </c>
      <c r="D60" s="35" t="s">
        <v>1916</v>
      </c>
      <c r="E60"/>
      <c r="F60"/>
      <c r="G60"/>
      <c r="H60"/>
      <c r="I60"/>
      <c r="J60"/>
    </row>
    <row r="61" spans="1:10" x14ac:dyDescent="0.25">
      <c r="A61"/>
      <c r="B61"/>
      <c r="C61" s="35" t="s">
        <v>1917</v>
      </c>
      <c r="D61" s="35" t="s">
        <v>1917</v>
      </c>
      <c r="E61"/>
      <c r="F61"/>
      <c r="G61"/>
      <c r="H61"/>
      <c r="I61"/>
      <c r="J61"/>
    </row>
    <row r="62" spans="1:10" x14ac:dyDescent="0.25">
      <c r="A62"/>
      <c r="B62"/>
      <c r="C62" s="35" t="s">
        <v>1918</v>
      </c>
      <c r="D62" s="35" t="s">
        <v>1918</v>
      </c>
      <c r="E62"/>
      <c r="F62"/>
      <c r="G62"/>
      <c r="H62"/>
      <c r="I62"/>
      <c r="J62"/>
    </row>
    <row r="63" spans="1:10" x14ac:dyDescent="0.25">
      <c r="A63"/>
      <c r="B63" s="35" t="s">
        <v>1919</v>
      </c>
      <c r="C63" s="35" t="s">
        <v>1559</v>
      </c>
      <c r="D63" s="35" t="s">
        <v>1919</v>
      </c>
      <c r="E63"/>
      <c r="F63"/>
      <c r="G63"/>
      <c r="H63"/>
      <c r="I63"/>
      <c r="J63"/>
    </row>
    <row r="64" spans="1:10" x14ac:dyDescent="0.25">
      <c r="A64"/>
      <c r="B64"/>
      <c r="C64" s="35" t="s">
        <v>1920</v>
      </c>
      <c r="D64" s="35" t="s">
        <v>1920</v>
      </c>
      <c r="E64"/>
      <c r="F64"/>
      <c r="G64"/>
      <c r="H64"/>
      <c r="I64"/>
      <c r="J64"/>
    </row>
    <row r="65" spans="1:10" x14ac:dyDescent="0.25">
      <c r="A65"/>
      <c r="B65"/>
      <c r="C65" s="35" t="s">
        <v>1921</v>
      </c>
      <c r="D65" s="35" t="s">
        <v>1921</v>
      </c>
      <c r="E65"/>
      <c r="F65"/>
      <c r="G65"/>
      <c r="H65"/>
      <c r="I65"/>
      <c r="J65"/>
    </row>
    <row r="66" spans="1:10" x14ac:dyDescent="0.25">
      <c r="A66"/>
      <c r="B66"/>
      <c r="C66" s="35" t="s">
        <v>1922</v>
      </c>
      <c r="D66" s="35" t="s">
        <v>1922</v>
      </c>
      <c r="E66"/>
      <c r="F66"/>
      <c r="G66"/>
      <c r="H66"/>
      <c r="I66"/>
      <c r="J66"/>
    </row>
    <row r="67" spans="1:10" x14ac:dyDescent="0.25">
      <c r="A67"/>
      <c r="B67" s="35" t="s">
        <v>1923</v>
      </c>
      <c r="C67" s="35" t="s">
        <v>1559</v>
      </c>
      <c r="D67" s="35" t="s">
        <v>1923</v>
      </c>
      <c r="E67"/>
      <c r="F67"/>
      <c r="G67"/>
      <c r="H67"/>
      <c r="I67"/>
      <c r="J67"/>
    </row>
    <row r="68" spans="1:10" x14ac:dyDescent="0.25">
      <c r="A68"/>
      <c r="B68" s="35" t="s">
        <v>1924</v>
      </c>
      <c r="C68" s="35" t="s">
        <v>1559</v>
      </c>
      <c r="D68" s="35" t="s">
        <v>1924</v>
      </c>
      <c r="E68"/>
      <c r="F68"/>
      <c r="G68"/>
      <c r="H68"/>
      <c r="I68"/>
      <c r="J68"/>
    </row>
    <row r="69" spans="1:10" x14ac:dyDescent="0.25">
      <c r="A69" s="35" t="s">
        <v>1925</v>
      </c>
      <c r="B69" s="35" t="s">
        <v>1559</v>
      </c>
      <c r="C69" s="35" t="s">
        <v>1559</v>
      </c>
      <c r="D69" s="35" t="s">
        <v>1925</v>
      </c>
      <c r="E69"/>
      <c r="F69"/>
      <c r="G69"/>
      <c r="H69"/>
      <c r="I69"/>
      <c r="J69"/>
    </row>
    <row r="70" spans="1:10" x14ac:dyDescent="0.25">
      <c r="A70"/>
      <c r="B70" s="35" t="s">
        <v>1926</v>
      </c>
      <c r="C70" s="35" t="s">
        <v>1559</v>
      </c>
      <c r="D70" s="35" t="s">
        <v>1926</v>
      </c>
      <c r="E70"/>
      <c r="F70"/>
      <c r="G70"/>
      <c r="H70"/>
      <c r="I70"/>
      <c r="J70"/>
    </row>
    <row r="71" spans="1:10" x14ac:dyDescent="0.25">
      <c r="A71"/>
      <c r="B71"/>
      <c r="C71" s="35" t="s">
        <v>1927</v>
      </c>
      <c r="D71" s="35" t="s">
        <v>1927</v>
      </c>
      <c r="E71"/>
      <c r="F71"/>
      <c r="G71"/>
      <c r="H71"/>
      <c r="I71"/>
      <c r="J71"/>
    </row>
    <row r="72" spans="1:10" x14ac:dyDescent="0.25">
      <c r="A72"/>
      <c r="B72"/>
      <c r="C72" s="35" t="s">
        <v>1928</v>
      </c>
      <c r="D72" s="35" t="s">
        <v>1928</v>
      </c>
      <c r="E72"/>
      <c r="F72"/>
      <c r="G72"/>
      <c r="H72"/>
      <c r="I72"/>
      <c r="J72"/>
    </row>
    <row r="73" spans="1:10" x14ac:dyDescent="0.25">
      <c r="A73"/>
      <c r="B73"/>
      <c r="C73" s="35" t="s">
        <v>2234</v>
      </c>
      <c r="D73" s="35" t="s">
        <v>2234</v>
      </c>
      <c r="E73"/>
      <c r="F73"/>
      <c r="G73"/>
      <c r="H73"/>
      <c r="I73"/>
      <c r="J73"/>
    </row>
    <row r="74" spans="1:10" x14ac:dyDescent="0.25">
      <c r="A74"/>
      <c r="B74"/>
      <c r="C74" s="35" t="s">
        <v>2235</v>
      </c>
      <c r="D74" s="35" t="s">
        <v>2235</v>
      </c>
      <c r="E74"/>
      <c r="F74"/>
      <c r="G74"/>
      <c r="H74"/>
      <c r="I74"/>
      <c r="J74"/>
    </row>
    <row r="75" spans="1:10" x14ac:dyDescent="0.25">
      <c r="A75"/>
      <c r="B75"/>
      <c r="C75" s="35" t="s">
        <v>2236</v>
      </c>
      <c r="D75" s="35" t="s">
        <v>2236</v>
      </c>
      <c r="E75"/>
      <c r="F75"/>
      <c r="G75"/>
      <c r="H75"/>
      <c r="I75"/>
      <c r="J75"/>
    </row>
    <row r="76" spans="1:10" x14ac:dyDescent="0.25">
      <c r="A76"/>
      <c r="B76"/>
      <c r="C76" s="35" t="s">
        <v>2237</v>
      </c>
      <c r="D76" s="35" t="s">
        <v>2237</v>
      </c>
      <c r="E76"/>
      <c r="F76"/>
      <c r="G76"/>
      <c r="H76"/>
      <c r="I76"/>
      <c r="J76"/>
    </row>
    <row r="77" spans="1:10" x14ac:dyDescent="0.25">
      <c r="A77"/>
      <c r="B77"/>
      <c r="C77" s="35" t="s">
        <v>2238</v>
      </c>
      <c r="D77" s="35" t="s">
        <v>2238</v>
      </c>
      <c r="E77"/>
      <c r="F77"/>
      <c r="G77"/>
      <c r="H77"/>
      <c r="I77"/>
      <c r="J77"/>
    </row>
    <row r="78" spans="1:10" x14ac:dyDescent="0.25">
      <c r="A78"/>
      <c r="B78"/>
      <c r="C78" s="35" t="s">
        <v>2239</v>
      </c>
      <c r="D78" s="35" t="s">
        <v>2239</v>
      </c>
      <c r="E78"/>
      <c r="F78"/>
      <c r="G78"/>
      <c r="H78"/>
      <c r="I78"/>
      <c r="J78"/>
    </row>
    <row r="79" spans="1:10" x14ac:dyDescent="0.25">
      <c r="A79"/>
      <c r="B79"/>
      <c r="C79" s="35" t="s">
        <v>2240</v>
      </c>
      <c r="D79" s="35" t="s">
        <v>2240</v>
      </c>
      <c r="E79"/>
      <c r="F79"/>
      <c r="G79"/>
      <c r="H79"/>
      <c r="I79"/>
      <c r="J79"/>
    </row>
    <row r="80" spans="1:10" x14ac:dyDescent="0.25">
      <c r="A80"/>
      <c r="B80" s="35" t="s">
        <v>1929</v>
      </c>
      <c r="C80" s="35" t="s">
        <v>1559</v>
      </c>
      <c r="D80" s="35" t="s">
        <v>1929</v>
      </c>
      <c r="E80"/>
      <c r="F80"/>
      <c r="G80"/>
      <c r="H80"/>
      <c r="I80"/>
      <c r="J80"/>
    </row>
    <row r="81" spans="1:10" x14ac:dyDescent="0.25">
      <c r="A81"/>
      <c r="B81" s="35" t="s">
        <v>1930</v>
      </c>
      <c r="C81" s="35" t="s">
        <v>1559</v>
      </c>
      <c r="D81" s="35" t="s">
        <v>1930</v>
      </c>
      <c r="E81"/>
      <c r="F81"/>
      <c r="G81"/>
      <c r="H81"/>
      <c r="I81"/>
      <c r="J81"/>
    </row>
    <row r="82" spans="1:10" x14ac:dyDescent="0.25">
      <c r="A82"/>
      <c r="B82" s="35" t="s">
        <v>1931</v>
      </c>
      <c r="C82" s="35" t="s">
        <v>1559</v>
      </c>
      <c r="D82" s="35" t="s">
        <v>1931</v>
      </c>
      <c r="E82"/>
      <c r="F82"/>
      <c r="G82"/>
      <c r="H82"/>
      <c r="I82"/>
      <c r="J82"/>
    </row>
    <row r="83" spans="1:10" x14ac:dyDescent="0.25">
      <c r="A83"/>
      <c r="B83" s="35" t="s">
        <v>1932</v>
      </c>
      <c r="C83" s="35" t="s">
        <v>1559</v>
      </c>
      <c r="D83" s="35" t="s">
        <v>1932</v>
      </c>
      <c r="E83"/>
      <c r="F83"/>
      <c r="G83"/>
      <c r="H83"/>
      <c r="I83"/>
      <c r="J83"/>
    </row>
    <row r="84" spans="1:10" x14ac:dyDescent="0.25">
      <c r="A84"/>
      <c r="B84" s="35" t="s">
        <v>1933</v>
      </c>
      <c r="C84" s="35" t="s">
        <v>1559</v>
      </c>
      <c r="D84" s="35" t="s">
        <v>1933</v>
      </c>
      <c r="E84"/>
      <c r="F84"/>
      <c r="G84"/>
      <c r="H84"/>
      <c r="I84"/>
      <c r="J84"/>
    </row>
    <row r="85" spans="1:10" x14ac:dyDescent="0.25">
      <c r="A85"/>
      <c r="B85" s="35" t="s">
        <v>1934</v>
      </c>
      <c r="C85" s="35" t="s">
        <v>1559</v>
      </c>
      <c r="D85" s="35" t="s">
        <v>1934</v>
      </c>
      <c r="E85"/>
      <c r="F85"/>
      <c r="G85"/>
      <c r="H85"/>
      <c r="I85"/>
      <c r="J85"/>
    </row>
    <row r="86" spans="1:10" x14ac:dyDescent="0.25">
      <c r="A86"/>
      <c r="B86" s="35" t="s">
        <v>1935</v>
      </c>
      <c r="C86" s="35" t="s">
        <v>1559</v>
      </c>
      <c r="D86" s="35" t="s">
        <v>1935</v>
      </c>
      <c r="E86"/>
      <c r="F86"/>
      <c r="G86"/>
      <c r="H86"/>
      <c r="I86"/>
      <c r="J86"/>
    </row>
    <row r="87" spans="1:10" x14ac:dyDescent="0.25">
      <c r="A87"/>
      <c r="B87" s="35" t="s">
        <v>1936</v>
      </c>
      <c r="C87" s="35" t="s">
        <v>1559</v>
      </c>
      <c r="D87" s="35" t="s">
        <v>1936</v>
      </c>
      <c r="E87"/>
      <c r="F87"/>
      <c r="G87"/>
      <c r="H87"/>
      <c r="I87"/>
      <c r="J87"/>
    </row>
    <row r="88" spans="1:10" x14ac:dyDescent="0.25">
      <c r="A88"/>
      <c r="B88" s="35" t="s">
        <v>1937</v>
      </c>
      <c r="C88" s="35" t="s">
        <v>1559</v>
      </c>
      <c r="D88" s="35" t="s">
        <v>1937</v>
      </c>
      <c r="E88"/>
      <c r="F88"/>
      <c r="G88"/>
      <c r="H88"/>
      <c r="I88"/>
      <c r="J88"/>
    </row>
    <row r="89" spans="1:10" x14ac:dyDescent="0.25">
      <c r="A89" s="35" t="s">
        <v>1938</v>
      </c>
      <c r="B89" s="35" t="s">
        <v>1559</v>
      </c>
      <c r="C89" s="35" t="s">
        <v>1559</v>
      </c>
      <c r="D89" s="35" t="s">
        <v>1938</v>
      </c>
      <c r="E89"/>
      <c r="F89"/>
      <c r="G89"/>
      <c r="H89"/>
      <c r="I89"/>
      <c r="J89"/>
    </row>
    <row r="90" spans="1:10" x14ac:dyDescent="0.25">
      <c r="A90"/>
      <c r="B90" s="35" t="s">
        <v>1939</v>
      </c>
      <c r="C90" s="35" t="s">
        <v>1559</v>
      </c>
      <c r="D90" s="35" t="s">
        <v>1939</v>
      </c>
      <c r="E90"/>
      <c r="F90"/>
      <c r="G90"/>
      <c r="H90"/>
      <c r="I90"/>
      <c r="J90"/>
    </row>
    <row r="91" spans="1:10" x14ac:dyDescent="0.25">
      <c r="A91"/>
      <c r="B91" s="35" t="s">
        <v>1940</v>
      </c>
      <c r="C91" s="35" t="s">
        <v>1559</v>
      </c>
      <c r="D91" s="35" t="s">
        <v>1940</v>
      </c>
      <c r="E91"/>
      <c r="F91"/>
      <c r="G91"/>
      <c r="H91"/>
      <c r="I91"/>
      <c r="J91"/>
    </row>
    <row r="92" spans="1:10" x14ac:dyDescent="0.25">
      <c r="A92"/>
      <c r="B92" s="35" t="s">
        <v>1941</v>
      </c>
      <c r="C92" s="35" t="s">
        <v>1559</v>
      </c>
      <c r="D92" s="35" t="s">
        <v>1941</v>
      </c>
      <c r="E92"/>
      <c r="F92"/>
      <c r="G92"/>
      <c r="H92"/>
      <c r="I92"/>
      <c r="J92"/>
    </row>
    <row r="93" spans="1:10" x14ac:dyDescent="0.25">
      <c r="A93"/>
      <c r="B93" s="35" t="s">
        <v>1942</v>
      </c>
      <c r="C93" s="35" t="s">
        <v>1559</v>
      </c>
      <c r="D93" s="35" t="s">
        <v>1942</v>
      </c>
      <c r="E93"/>
      <c r="F93"/>
      <c r="G93"/>
      <c r="H93"/>
      <c r="I93"/>
      <c r="J93"/>
    </row>
    <row r="94" spans="1:10" x14ac:dyDescent="0.25">
      <c r="A94"/>
      <c r="B94" s="35" t="s">
        <v>1943</v>
      </c>
      <c r="C94" s="35" t="s">
        <v>1559</v>
      </c>
      <c r="D94" s="35" t="s">
        <v>1943</v>
      </c>
      <c r="E94"/>
      <c r="F94"/>
      <c r="G94"/>
      <c r="H94"/>
      <c r="I94"/>
      <c r="J94"/>
    </row>
    <row r="95" spans="1:10" x14ac:dyDescent="0.25">
      <c r="A95"/>
      <c r="B95" s="35" t="s">
        <v>1944</v>
      </c>
      <c r="C95" s="35" t="s">
        <v>1559</v>
      </c>
      <c r="D95" s="35" t="s">
        <v>1944</v>
      </c>
      <c r="E95"/>
      <c r="F95"/>
      <c r="G95"/>
      <c r="H95"/>
      <c r="I95"/>
      <c r="J95"/>
    </row>
    <row r="96" spans="1:10" x14ac:dyDescent="0.25">
      <c r="A96"/>
      <c r="B96" s="35" t="s">
        <v>1945</v>
      </c>
      <c r="C96" s="35" t="s">
        <v>1559</v>
      </c>
      <c r="D96" s="35" t="s">
        <v>1945</v>
      </c>
      <c r="E96"/>
      <c r="F96"/>
      <c r="G96"/>
      <c r="H96"/>
      <c r="I96"/>
      <c r="J96"/>
    </row>
    <row r="97" spans="1:10" x14ac:dyDescent="0.25">
      <c r="A97"/>
      <c r="B97" s="35" t="s">
        <v>1946</v>
      </c>
      <c r="C97" s="35" t="s">
        <v>1559</v>
      </c>
      <c r="D97" s="35" t="s">
        <v>1946</v>
      </c>
      <c r="E97"/>
      <c r="F97"/>
      <c r="G97"/>
      <c r="H97"/>
      <c r="I97"/>
      <c r="J97"/>
    </row>
    <row r="98" spans="1:10" x14ac:dyDescent="0.25">
      <c r="A98"/>
      <c r="B98" s="35" t="s">
        <v>1947</v>
      </c>
      <c r="C98" s="35" t="s">
        <v>1559</v>
      </c>
      <c r="D98" s="35" t="s">
        <v>1947</v>
      </c>
      <c r="E98"/>
      <c r="F98"/>
      <c r="G98"/>
      <c r="H98"/>
      <c r="I98"/>
      <c r="J98"/>
    </row>
    <row r="99" spans="1:10" x14ac:dyDescent="0.25">
      <c r="A99"/>
      <c r="B99" s="35" t="s">
        <v>1948</v>
      </c>
      <c r="C99" s="35" t="s">
        <v>1559</v>
      </c>
      <c r="D99" s="35" t="s">
        <v>1948</v>
      </c>
      <c r="E99"/>
      <c r="F99"/>
      <c r="G99"/>
      <c r="H99"/>
      <c r="I99"/>
      <c r="J99"/>
    </row>
    <row r="100" spans="1:10" x14ac:dyDescent="0.25">
      <c r="A100"/>
      <c r="B100" s="35" t="s">
        <v>1949</v>
      </c>
      <c r="C100" s="35" t="s">
        <v>1559</v>
      </c>
      <c r="D100" s="35" t="s">
        <v>1949</v>
      </c>
      <c r="E100"/>
      <c r="F100"/>
      <c r="G100"/>
      <c r="H100"/>
      <c r="I100"/>
      <c r="J100"/>
    </row>
    <row r="101" spans="1:10" x14ac:dyDescent="0.25">
      <c r="A101"/>
      <c r="B101" s="35" t="s">
        <v>1950</v>
      </c>
      <c r="C101" s="35" t="s">
        <v>1559</v>
      </c>
      <c r="D101" s="35" t="s">
        <v>1950</v>
      </c>
      <c r="E101"/>
      <c r="F101"/>
      <c r="G101"/>
      <c r="H101"/>
      <c r="I101"/>
      <c r="J101"/>
    </row>
    <row r="102" spans="1:10" x14ac:dyDescent="0.25">
      <c r="A102"/>
      <c r="B102" s="35" t="s">
        <v>1951</v>
      </c>
      <c r="C102" s="35" t="s">
        <v>1559</v>
      </c>
      <c r="D102" s="35" t="s">
        <v>1951</v>
      </c>
      <c r="E102"/>
      <c r="F102"/>
      <c r="G102"/>
      <c r="H102"/>
      <c r="I102"/>
      <c r="J102"/>
    </row>
    <row r="103" spans="1:10" x14ac:dyDescent="0.25">
      <c r="A103"/>
      <c r="B103" s="35" t="s">
        <v>1952</v>
      </c>
      <c r="C103" s="35" t="s">
        <v>1559</v>
      </c>
      <c r="D103" s="35" t="s">
        <v>1952</v>
      </c>
      <c r="E103"/>
      <c r="F103"/>
      <c r="G103"/>
      <c r="H103"/>
      <c r="I103"/>
      <c r="J103"/>
    </row>
    <row r="104" spans="1:10" x14ac:dyDescent="0.25">
      <c r="A104"/>
      <c r="B104" s="35" t="s">
        <v>1953</v>
      </c>
      <c r="C104" s="35" t="s">
        <v>1559</v>
      </c>
      <c r="D104" s="35" t="s">
        <v>1953</v>
      </c>
      <c r="E104"/>
      <c r="F104"/>
      <c r="G104"/>
      <c r="H104"/>
      <c r="I104"/>
      <c r="J104"/>
    </row>
    <row r="105" spans="1:10" x14ac:dyDescent="0.25">
      <c r="A105"/>
      <c r="B105" s="35" t="s">
        <v>1954</v>
      </c>
      <c r="C105" s="35" t="s">
        <v>1559</v>
      </c>
      <c r="D105" s="35" t="s">
        <v>1954</v>
      </c>
      <c r="E105"/>
      <c r="F105"/>
      <c r="G105"/>
      <c r="H105"/>
      <c r="I105"/>
      <c r="J105"/>
    </row>
    <row r="106" spans="1:10" x14ac:dyDescent="0.25">
      <c r="A106"/>
      <c r="B106" s="35" t="s">
        <v>1955</v>
      </c>
      <c r="C106" s="35" t="s">
        <v>1559</v>
      </c>
      <c r="D106" s="35" t="s">
        <v>1955</v>
      </c>
      <c r="E106"/>
      <c r="F106"/>
      <c r="G106"/>
      <c r="H106"/>
      <c r="I106"/>
      <c r="J106"/>
    </row>
    <row r="107" spans="1:10" x14ac:dyDescent="0.25">
      <c r="A107" s="35" t="s">
        <v>1956</v>
      </c>
      <c r="B107" s="35" t="s">
        <v>1559</v>
      </c>
      <c r="C107" s="35" t="s">
        <v>1559</v>
      </c>
      <c r="D107" s="35" t="s">
        <v>1956</v>
      </c>
      <c r="E107"/>
      <c r="F107"/>
      <c r="G107"/>
      <c r="H107"/>
      <c r="I107"/>
      <c r="J107"/>
    </row>
    <row r="108" spans="1:10" x14ac:dyDescent="0.25">
      <c r="A108"/>
      <c r="B108" s="35" t="s">
        <v>1957</v>
      </c>
      <c r="C108" s="35" t="s">
        <v>1559</v>
      </c>
      <c r="D108" s="35" t="s">
        <v>1957</v>
      </c>
      <c r="E108"/>
      <c r="F108"/>
      <c r="G108"/>
      <c r="H108"/>
      <c r="I108"/>
      <c r="J108"/>
    </row>
    <row r="109" spans="1:10" x14ac:dyDescent="0.25">
      <c r="A109"/>
      <c r="B109" s="35" t="s">
        <v>1958</v>
      </c>
      <c r="C109" s="35" t="s">
        <v>1559</v>
      </c>
      <c r="D109" s="35" t="s">
        <v>1958</v>
      </c>
      <c r="E109"/>
      <c r="F109"/>
      <c r="G109"/>
      <c r="H109"/>
      <c r="I109"/>
      <c r="J109"/>
    </row>
    <row r="110" spans="1:10" x14ac:dyDescent="0.25">
      <c r="A110"/>
      <c r="B110" s="35" t="s">
        <v>1959</v>
      </c>
      <c r="C110" s="35" t="s">
        <v>1559</v>
      </c>
      <c r="D110" s="35" t="s">
        <v>1959</v>
      </c>
      <c r="E110"/>
      <c r="F110"/>
      <c r="G110"/>
      <c r="H110"/>
      <c r="I110"/>
      <c r="J110"/>
    </row>
    <row r="111" spans="1:10" x14ac:dyDescent="0.25">
      <c r="A111"/>
      <c r="B111" s="35" t="s">
        <v>1960</v>
      </c>
      <c r="C111" s="35" t="s">
        <v>1559</v>
      </c>
      <c r="D111" s="35" t="s">
        <v>1960</v>
      </c>
      <c r="E111"/>
      <c r="F111"/>
      <c r="G111"/>
      <c r="H111"/>
      <c r="I111"/>
      <c r="J111"/>
    </row>
    <row r="112" spans="1:10" x14ac:dyDescent="0.25">
      <c r="A112"/>
      <c r="B112" s="35" t="s">
        <v>1961</v>
      </c>
      <c r="C112" s="35" t="s">
        <v>1559</v>
      </c>
      <c r="D112" s="35" t="s">
        <v>1961</v>
      </c>
      <c r="E112"/>
      <c r="F112"/>
      <c r="G112"/>
      <c r="H112"/>
      <c r="I112"/>
      <c r="J112"/>
    </row>
    <row r="113" spans="1:10" x14ac:dyDescent="0.25">
      <c r="A113"/>
      <c r="B113" s="35" t="s">
        <v>1962</v>
      </c>
      <c r="C113" s="35" t="s">
        <v>1559</v>
      </c>
      <c r="D113" s="35" t="s">
        <v>1962</v>
      </c>
      <c r="E113"/>
      <c r="F113"/>
      <c r="G113"/>
      <c r="H113"/>
      <c r="I113"/>
      <c r="J113"/>
    </row>
    <row r="114" spans="1:10" x14ac:dyDescent="0.25">
      <c r="A114"/>
      <c r="B114" s="35" t="s">
        <v>1963</v>
      </c>
      <c r="C114" s="35" t="s">
        <v>1559</v>
      </c>
      <c r="D114" s="35" t="s">
        <v>1963</v>
      </c>
      <c r="E114"/>
      <c r="F114"/>
      <c r="G114"/>
      <c r="H114"/>
      <c r="I114"/>
      <c r="J114"/>
    </row>
    <row r="115" spans="1:10" x14ac:dyDescent="0.25">
      <c r="A115"/>
      <c r="B115" s="35" t="s">
        <v>1964</v>
      </c>
      <c r="C115" s="35" t="s">
        <v>1559</v>
      </c>
      <c r="D115" s="35" t="s">
        <v>1964</v>
      </c>
      <c r="E115"/>
      <c r="F115"/>
      <c r="G115"/>
      <c r="H115"/>
      <c r="I115"/>
      <c r="J115"/>
    </row>
    <row r="116" spans="1:10" x14ac:dyDescent="0.25">
      <c r="A116"/>
      <c r="B116" s="35" t="s">
        <v>1965</v>
      </c>
      <c r="C116" s="35" t="s">
        <v>1559</v>
      </c>
      <c r="D116" s="35" t="s">
        <v>1965</v>
      </c>
      <c r="E116"/>
      <c r="F116"/>
      <c r="G116"/>
      <c r="H116"/>
      <c r="I116"/>
      <c r="J116"/>
    </row>
    <row r="117" spans="1:10" x14ac:dyDescent="0.25">
      <c r="A117"/>
      <c r="B117" s="35" t="s">
        <v>1966</v>
      </c>
      <c r="C117" s="35" t="s">
        <v>1559</v>
      </c>
      <c r="D117" s="35" t="s">
        <v>1966</v>
      </c>
      <c r="E117"/>
      <c r="F117"/>
      <c r="G117"/>
      <c r="H117"/>
      <c r="I117"/>
      <c r="J117"/>
    </row>
    <row r="118" spans="1:10" x14ac:dyDescent="0.25">
      <c r="A118"/>
      <c r="B118" s="35" t="s">
        <v>1967</v>
      </c>
      <c r="C118" s="35" t="s">
        <v>1559</v>
      </c>
      <c r="D118" s="35" t="s">
        <v>1967</v>
      </c>
      <c r="E118"/>
      <c r="F118"/>
      <c r="G118"/>
      <c r="H118"/>
      <c r="I118"/>
      <c r="J118"/>
    </row>
    <row r="119" spans="1:10" x14ac:dyDescent="0.25">
      <c r="A119"/>
      <c r="B119" s="35" t="s">
        <v>1968</v>
      </c>
      <c r="C119" s="35" t="s">
        <v>1559</v>
      </c>
      <c r="D119" s="35" t="s">
        <v>1968</v>
      </c>
      <c r="E119"/>
      <c r="F119"/>
      <c r="G119"/>
      <c r="H119"/>
      <c r="I119"/>
      <c r="J119"/>
    </row>
    <row r="120" spans="1:10" x14ac:dyDescent="0.25">
      <c r="A120"/>
      <c r="B120" s="35" t="s">
        <v>1969</v>
      </c>
      <c r="C120" s="35" t="s">
        <v>1559</v>
      </c>
      <c r="D120" s="35" t="s">
        <v>1969</v>
      </c>
      <c r="E120"/>
      <c r="F120"/>
      <c r="G120"/>
      <c r="H120"/>
      <c r="I120"/>
      <c r="J120"/>
    </row>
    <row r="121" spans="1:10" x14ac:dyDescent="0.25">
      <c r="A121"/>
      <c r="B121" s="35" t="s">
        <v>1970</v>
      </c>
      <c r="C121" s="35" t="s">
        <v>1559</v>
      </c>
      <c r="D121" s="35" t="s">
        <v>1970</v>
      </c>
      <c r="E121"/>
      <c r="F121"/>
      <c r="G121"/>
      <c r="H121"/>
      <c r="I121"/>
      <c r="J121"/>
    </row>
    <row r="122" spans="1:10" x14ac:dyDescent="0.25">
      <c r="A122"/>
      <c r="B122" s="35" t="s">
        <v>1971</v>
      </c>
      <c r="C122" s="35" t="s">
        <v>1559</v>
      </c>
      <c r="D122" s="35" t="s">
        <v>1971</v>
      </c>
      <c r="E122"/>
      <c r="F122"/>
      <c r="G122"/>
      <c r="H122"/>
      <c r="I122"/>
      <c r="J122"/>
    </row>
    <row r="123" spans="1:10" x14ac:dyDescent="0.25">
      <c r="A123"/>
      <c r="B123" s="35" t="s">
        <v>1972</v>
      </c>
      <c r="C123" s="35" t="s">
        <v>1559</v>
      </c>
      <c r="D123" s="35" t="s">
        <v>1972</v>
      </c>
      <c r="E123"/>
      <c r="F123"/>
      <c r="G123"/>
      <c r="H123"/>
      <c r="I123"/>
      <c r="J123"/>
    </row>
    <row r="124" spans="1:10" x14ac:dyDescent="0.25">
      <c r="A124" s="35" t="s">
        <v>1973</v>
      </c>
      <c r="B124" s="35" t="s">
        <v>1559</v>
      </c>
      <c r="C124" s="35" t="s">
        <v>1559</v>
      </c>
      <c r="D124" s="35" t="s">
        <v>1973</v>
      </c>
      <c r="E124"/>
      <c r="F124"/>
      <c r="G124"/>
      <c r="H124"/>
      <c r="I124"/>
      <c r="J124"/>
    </row>
    <row r="125" spans="1:10" x14ac:dyDescent="0.25">
      <c r="A125"/>
      <c r="B125" s="35" t="s">
        <v>1974</v>
      </c>
      <c r="C125" s="35" t="s">
        <v>1559</v>
      </c>
      <c r="D125" s="35" t="s">
        <v>1974</v>
      </c>
      <c r="E125"/>
      <c r="F125"/>
      <c r="G125"/>
      <c r="H125"/>
      <c r="I125"/>
      <c r="J125"/>
    </row>
    <row r="126" spans="1:10" x14ac:dyDescent="0.25">
      <c r="A126"/>
      <c r="B126" s="35" t="s">
        <v>1975</v>
      </c>
      <c r="C126" s="35" t="s">
        <v>1559</v>
      </c>
      <c r="D126" s="35" t="s">
        <v>1975</v>
      </c>
      <c r="E126"/>
      <c r="F126"/>
      <c r="G126"/>
      <c r="H126"/>
      <c r="I126"/>
      <c r="J126"/>
    </row>
    <row r="127" spans="1:10" x14ac:dyDescent="0.25">
      <c r="A127"/>
      <c r="B127" s="35" t="s">
        <v>1976</v>
      </c>
      <c r="C127" s="35" t="s">
        <v>1559</v>
      </c>
      <c r="D127" s="35" t="s">
        <v>1976</v>
      </c>
      <c r="E127"/>
      <c r="F127"/>
      <c r="G127"/>
      <c r="H127"/>
      <c r="I127"/>
      <c r="J127"/>
    </row>
    <row r="128" spans="1:10" x14ac:dyDescent="0.25">
      <c r="A128"/>
      <c r="B128" s="35" t="s">
        <v>1977</v>
      </c>
      <c r="C128" s="35" t="s">
        <v>1559</v>
      </c>
      <c r="D128" s="35" t="s">
        <v>1977</v>
      </c>
      <c r="E128"/>
      <c r="F128"/>
      <c r="G128"/>
      <c r="H128"/>
      <c r="I128"/>
      <c r="J128"/>
    </row>
    <row r="129" spans="1:10" x14ac:dyDescent="0.25">
      <c r="A129" s="35" t="s">
        <v>1978</v>
      </c>
      <c r="B129" s="35" t="s">
        <v>1559</v>
      </c>
      <c r="C129" s="35" t="s">
        <v>1559</v>
      </c>
      <c r="D129" s="35" t="s">
        <v>1978</v>
      </c>
      <c r="E129"/>
      <c r="F129"/>
      <c r="G129"/>
      <c r="H129"/>
      <c r="I129"/>
      <c r="J129"/>
    </row>
    <row r="130" spans="1:10" x14ac:dyDescent="0.25">
      <c r="A130"/>
      <c r="B130" s="35" t="s">
        <v>1979</v>
      </c>
      <c r="C130" s="35" t="s">
        <v>1559</v>
      </c>
      <c r="D130" s="35" t="s">
        <v>1979</v>
      </c>
      <c r="E130"/>
      <c r="F130"/>
      <c r="G130"/>
      <c r="H130"/>
      <c r="I130"/>
      <c r="J130"/>
    </row>
    <row r="131" spans="1:10" x14ac:dyDescent="0.25">
      <c r="A131"/>
      <c r="B131" s="35" t="s">
        <v>2102</v>
      </c>
      <c r="C131" s="35" t="s">
        <v>1559</v>
      </c>
      <c r="D131" s="35" t="s">
        <v>2102</v>
      </c>
      <c r="E131"/>
      <c r="F131"/>
      <c r="G131"/>
      <c r="H131"/>
      <c r="I131"/>
      <c r="J131"/>
    </row>
    <row r="132" spans="1:10" x14ac:dyDescent="0.25">
      <c r="A132"/>
      <c r="B132" s="35" t="s">
        <v>2076</v>
      </c>
      <c r="C132" s="35" t="s">
        <v>1559</v>
      </c>
      <c r="D132" s="35" t="s">
        <v>2076</v>
      </c>
      <c r="E132"/>
      <c r="F132"/>
      <c r="G132"/>
      <c r="H132"/>
      <c r="I132"/>
      <c r="J132"/>
    </row>
    <row r="133" spans="1:10" x14ac:dyDescent="0.25">
      <c r="A133"/>
      <c r="B133" s="35" t="s">
        <v>2103</v>
      </c>
      <c r="C133" s="35" t="s">
        <v>1559</v>
      </c>
      <c r="D133" s="35" t="s">
        <v>2103</v>
      </c>
      <c r="E133"/>
      <c r="F133"/>
      <c r="G133"/>
      <c r="H133"/>
      <c r="I133"/>
      <c r="J133"/>
    </row>
    <row r="134" spans="1:10" x14ac:dyDescent="0.25">
      <c r="A134"/>
      <c r="B134" s="35" t="s">
        <v>2104</v>
      </c>
      <c r="C134" s="35" t="s">
        <v>1559</v>
      </c>
      <c r="D134" s="35" t="s">
        <v>2104</v>
      </c>
      <c r="E134"/>
      <c r="F134"/>
      <c r="G134"/>
      <c r="H134"/>
      <c r="I134"/>
      <c r="J134"/>
    </row>
    <row r="135" spans="1:10" x14ac:dyDescent="0.25">
      <c r="A135"/>
      <c r="B135" s="35" t="s">
        <v>2077</v>
      </c>
      <c r="C135" s="35" t="s">
        <v>1559</v>
      </c>
      <c r="D135" s="35" t="s">
        <v>2077</v>
      </c>
      <c r="E135"/>
      <c r="F135"/>
      <c r="G135"/>
      <c r="H135"/>
      <c r="I135"/>
      <c r="J135"/>
    </row>
    <row r="136" spans="1:10" x14ac:dyDescent="0.25">
      <c r="A136"/>
      <c r="B136" s="35" t="s">
        <v>2105</v>
      </c>
      <c r="C136" s="35" t="s">
        <v>1559</v>
      </c>
      <c r="D136" s="35" t="s">
        <v>2105</v>
      </c>
      <c r="E136"/>
      <c r="F136"/>
      <c r="G136"/>
      <c r="H136"/>
      <c r="I136"/>
      <c r="J136"/>
    </row>
    <row r="137" spans="1:10" x14ac:dyDescent="0.25">
      <c r="A137"/>
      <c r="B137" s="35" t="s">
        <v>1980</v>
      </c>
      <c r="C137" s="35" t="s">
        <v>1559</v>
      </c>
      <c r="D137" s="35" t="s">
        <v>1980</v>
      </c>
      <c r="E137"/>
      <c r="F137"/>
      <c r="G137"/>
      <c r="H137"/>
      <c r="I137"/>
      <c r="J137"/>
    </row>
    <row r="138" spans="1:10" x14ac:dyDescent="0.25">
      <c r="A138"/>
      <c r="B138" s="35" t="s">
        <v>2078</v>
      </c>
      <c r="C138" s="35" t="s">
        <v>1559</v>
      </c>
      <c r="D138" s="35" t="s">
        <v>2078</v>
      </c>
      <c r="E138"/>
      <c r="F138"/>
      <c r="G138"/>
      <c r="H138"/>
      <c r="I138"/>
      <c r="J138"/>
    </row>
    <row r="139" spans="1:10" x14ac:dyDescent="0.25">
      <c r="A139"/>
      <c r="B139" s="35" t="s">
        <v>1981</v>
      </c>
      <c r="C139" s="35" t="s">
        <v>1559</v>
      </c>
      <c r="D139" s="35" t="s">
        <v>1981</v>
      </c>
      <c r="E139"/>
      <c r="F139"/>
      <c r="G139"/>
      <c r="H139"/>
      <c r="I139"/>
      <c r="J139"/>
    </row>
    <row r="140" spans="1:10" x14ac:dyDescent="0.25">
      <c r="A140"/>
      <c r="B140" s="35" t="s">
        <v>2106</v>
      </c>
      <c r="C140" s="35" t="s">
        <v>1559</v>
      </c>
      <c r="D140" s="35" t="s">
        <v>2106</v>
      </c>
      <c r="E140"/>
      <c r="F140"/>
      <c r="G140"/>
      <c r="H140"/>
      <c r="I140"/>
      <c r="J140"/>
    </row>
    <row r="141" spans="1:10" x14ac:dyDescent="0.25">
      <c r="A141"/>
      <c r="B141" s="35" t="s">
        <v>1982</v>
      </c>
      <c r="C141" s="35" t="s">
        <v>1559</v>
      </c>
      <c r="D141" s="35" t="s">
        <v>1982</v>
      </c>
      <c r="E141"/>
      <c r="F141"/>
      <c r="G141"/>
      <c r="H141"/>
      <c r="I141"/>
      <c r="J141"/>
    </row>
    <row r="142" spans="1:10" x14ac:dyDescent="0.25">
      <c r="A142"/>
      <c r="B142" s="35" t="s">
        <v>2079</v>
      </c>
      <c r="C142" s="35" t="s">
        <v>1559</v>
      </c>
      <c r="D142" s="35" t="s">
        <v>2079</v>
      </c>
      <c r="E142"/>
      <c r="F142"/>
      <c r="G142"/>
      <c r="H142"/>
      <c r="I142"/>
      <c r="J142"/>
    </row>
    <row r="143" spans="1:10" x14ac:dyDescent="0.25">
      <c r="A143"/>
      <c r="B143" s="35" t="s">
        <v>2074</v>
      </c>
      <c r="C143" s="35" t="s">
        <v>1559</v>
      </c>
      <c r="D143" s="35" t="s">
        <v>2074</v>
      </c>
      <c r="E143"/>
      <c r="F143"/>
      <c r="G143"/>
      <c r="H143"/>
      <c r="I143"/>
      <c r="J143"/>
    </row>
    <row r="144" spans="1:10" x14ac:dyDescent="0.25">
      <c r="A144"/>
      <c r="B144" s="35" t="s">
        <v>2107</v>
      </c>
      <c r="C144" s="35" t="s">
        <v>1559</v>
      </c>
      <c r="D144" s="35" t="s">
        <v>2107</v>
      </c>
      <c r="E144"/>
      <c r="F144"/>
      <c r="G144"/>
      <c r="H144"/>
      <c r="I144"/>
      <c r="J144"/>
    </row>
    <row r="145" spans="1:10" x14ac:dyDescent="0.25">
      <c r="A145"/>
      <c r="B145" s="35" t="s">
        <v>1983</v>
      </c>
      <c r="C145" s="35" t="s">
        <v>1559</v>
      </c>
      <c r="D145" s="35" t="s">
        <v>1983</v>
      </c>
      <c r="E145"/>
      <c r="F145"/>
      <c r="G145"/>
      <c r="H145"/>
      <c r="I145"/>
      <c r="J145"/>
    </row>
    <row r="146" spans="1:10" x14ac:dyDescent="0.25">
      <c r="A146"/>
      <c r="B146" s="35" t="s">
        <v>1984</v>
      </c>
      <c r="C146" s="35" t="s">
        <v>1559</v>
      </c>
      <c r="D146" s="35" t="s">
        <v>1984</v>
      </c>
      <c r="E146"/>
      <c r="F146"/>
      <c r="G146"/>
      <c r="H146"/>
      <c r="I146"/>
      <c r="J146"/>
    </row>
    <row r="147" spans="1:10" x14ac:dyDescent="0.25">
      <c r="A147"/>
      <c r="B147" s="35" t="s">
        <v>1985</v>
      </c>
      <c r="C147" s="35" t="s">
        <v>1559</v>
      </c>
      <c r="D147" s="35" t="s">
        <v>1985</v>
      </c>
      <c r="E147"/>
      <c r="F147"/>
      <c r="G147"/>
      <c r="H147"/>
      <c r="I147"/>
      <c r="J147"/>
    </row>
    <row r="148" spans="1:10" x14ac:dyDescent="0.25">
      <c r="A148" s="35" t="s">
        <v>1986</v>
      </c>
      <c r="B148" s="35" t="s">
        <v>1559</v>
      </c>
      <c r="C148" s="35" t="s">
        <v>1559</v>
      </c>
      <c r="D148" s="35" t="s">
        <v>1986</v>
      </c>
      <c r="E148"/>
      <c r="F148"/>
      <c r="G148"/>
      <c r="H148"/>
      <c r="I148"/>
      <c r="J148"/>
    </row>
    <row r="149" spans="1:10" x14ac:dyDescent="0.25">
      <c r="A149"/>
      <c r="B149" s="35" t="s">
        <v>1987</v>
      </c>
      <c r="C149" s="35" t="s">
        <v>1559</v>
      </c>
      <c r="D149" s="35" t="s">
        <v>1987</v>
      </c>
      <c r="E149"/>
      <c r="F149"/>
      <c r="G149"/>
      <c r="H149"/>
      <c r="I149"/>
      <c r="J149"/>
    </row>
    <row r="150" spans="1:10" x14ac:dyDescent="0.25">
      <c r="A150"/>
      <c r="B150" s="35" t="s">
        <v>1988</v>
      </c>
      <c r="C150" s="35" t="s">
        <v>1559</v>
      </c>
      <c r="D150" s="35" t="s">
        <v>1988</v>
      </c>
      <c r="E150"/>
      <c r="F150"/>
      <c r="G150"/>
      <c r="H150"/>
      <c r="I150"/>
      <c r="J150"/>
    </row>
    <row r="151" spans="1:10" x14ac:dyDescent="0.25">
      <c r="A151"/>
      <c r="B151" s="35" t="s">
        <v>1989</v>
      </c>
      <c r="C151" s="35" t="s">
        <v>1559</v>
      </c>
      <c r="D151" s="35" t="s">
        <v>1989</v>
      </c>
      <c r="E151"/>
      <c r="F151"/>
      <c r="G151"/>
      <c r="H151"/>
      <c r="I151"/>
      <c r="J151"/>
    </row>
    <row r="152" spans="1:10" x14ac:dyDescent="0.25">
      <c r="A152"/>
      <c r="B152" s="35" t="s">
        <v>1990</v>
      </c>
      <c r="C152" s="35" t="s">
        <v>1559</v>
      </c>
      <c r="D152" s="35" t="s">
        <v>1990</v>
      </c>
      <c r="E152"/>
      <c r="F152"/>
      <c r="G152"/>
      <c r="H152"/>
      <c r="I152"/>
      <c r="J152"/>
    </row>
    <row r="153" spans="1:10" x14ac:dyDescent="0.25">
      <c r="A153"/>
      <c r="B153" s="35" t="s">
        <v>1991</v>
      </c>
      <c r="C153" s="35" t="s">
        <v>1559</v>
      </c>
      <c r="D153" s="35" t="s">
        <v>1991</v>
      </c>
      <c r="E153"/>
      <c r="F153"/>
      <c r="G153"/>
      <c r="H153"/>
      <c r="I153"/>
      <c r="J153"/>
    </row>
    <row r="154" spans="1:10" x14ac:dyDescent="0.25">
      <c r="A154"/>
      <c r="B154" s="35" t="s">
        <v>1992</v>
      </c>
      <c r="C154" s="35" t="s">
        <v>1559</v>
      </c>
      <c r="D154" s="35" t="s">
        <v>1992</v>
      </c>
      <c r="E154"/>
      <c r="F154"/>
      <c r="G154"/>
      <c r="H154"/>
      <c r="I154"/>
      <c r="J154"/>
    </row>
    <row r="155" spans="1:10" x14ac:dyDescent="0.25">
      <c r="A155"/>
      <c r="B155" s="35" t="s">
        <v>2075</v>
      </c>
      <c r="C155" s="35" t="s">
        <v>1559</v>
      </c>
      <c r="D155" s="35" t="s">
        <v>2075</v>
      </c>
      <c r="E155"/>
      <c r="F155"/>
      <c r="G155"/>
      <c r="H155"/>
      <c r="I155"/>
      <c r="J155"/>
    </row>
    <row r="156" spans="1:10" x14ac:dyDescent="0.25">
      <c r="A156"/>
      <c r="B156" s="35" t="s">
        <v>1993</v>
      </c>
      <c r="C156" s="35" t="s">
        <v>1559</v>
      </c>
      <c r="D156" s="35" t="s">
        <v>1993</v>
      </c>
      <c r="E156"/>
      <c r="F156"/>
      <c r="G156"/>
      <c r="H156"/>
      <c r="I156"/>
      <c r="J156"/>
    </row>
    <row r="157" spans="1:10" x14ac:dyDescent="0.25">
      <c r="A157"/>
      <c r="B157" s="35" t="s">
        <v>1994</v>
      </c>
      <c r="C157" s="35" t="s">
        <v>1559</v>
      </c>
      <c r="D157" s="35" t="s">
        <v>1994</v>
      </c>
      <c r="E157"/>
      <c r="F157"/>
      <c r="G157"/>
      <c r="H157"/>
      <c r="I157"/>
      <c r="J157"/>
    </row>
    <row r="158" spans="1:10" x14ac:dyDescent="0.25">
      <c r="A158"/>
      <c r="B158" s="35" t="s">
        <v>1995</v>
      </c>
      <c r="C158" s="35" t="s">
        <v>1559</v>
      </c>
      <c r="D158" s="35" t="s">
        <v>1995</v>
      </c>
      <c r="E158"/>
      <c r="F158"/>
      <c r="G158"/>
      <c r="H158"/>
      <c r="I158"/>
      <c r="J158"/>
    </row>
    <row r="159" spans="1:10" x14ac:dyDescent="0.25">
      <c r="A159" s="35" t="s">
        <v>1996</v>
      </c>
      <c r="B159" s="35" t="s">
        <v>1559</v>
      </c>
      <c r="C159" s="35" t="s">
        <v>1559</v>
      </c>
      <c r="D159" s="35" t="s">
        <v>1996</v>
      </c>
      <c r="E159"/>
      <c r="F159"/>
      <c r="G159"/>
      <c r="H159"/>
      <c r="I159"/>
      <c r="J159"/>
    </row>
    <row r="160" spans="1:10" x14ac:dyDescent="0.25">
      <c r="A160"/>
      <c r="B160" s="35" t="s">
        <v>2108</v>
      </c>
      <c r="C160" s="35" t="s">
        <v>1559</v>
      </c>
      <c r="D160" s="35" t="s">
        <v>2108</v>
      </c>
      <c r="E160"/>
      <c r="F160"/>
      <c r="G160"/>
      <c r="H160"/>
      <c r="I160"/>
      <c r="J160"/>
    </row>
    <row r="161" spans="1:10" x14ac:dyDescent="0.25">
      <c r="A161"/>
      <c r="B161"/>
      <c r="C161" s="35" t="s">
        <v>2109</v>
      </c>
      <c r="D161" s="35" t="s">
        <v>2109</v>
      </c>
      <c r="E161"/>
      <c r="F161"/>
      <c r="G161"/>
      <c r="H161"/>
      <c r="I161"/>
      <c r="J161"/>
    </row>
    <row r="162" spans="1:10" x14ac:dyDescent="0.25">
      <c r="A162"/>
      <c r="B162"/>
      <c r="C162" s="35" t="s">
        <v>2110</v>
      </c>
      <c r="D162" s="35" t="s">
        <v>2110</v>
      </c>
      <c r="E162"/>
      <c r="F162"/>
      <c r="G162"/>
      <c r="H162"/>
      <c r="I162"/>
      <c r="J162"/>
    </row>
    <row r="163" spans="1:10" x14ac:dyDescent="0.25">
      <c r="A163"/>
      <c r="B163"/>
      <c r="C163" s="35" t="s">
        <v>2111</v>
      </c>
      <c r="D163" s="35" t="s">
        <v>2111</v>
      </c>
      <c r="E163"/>
      <c r="F163"/>
      <c r="G163"/>
      <c r="H163"/>
      <c r="I163"/>
      <c r="J163"/>
    </row>
    <row r="164" spans="1:10" x14ac:dyDescent="0.25">
      <c r="A164"/>
      <c r="B164"/>
      <c r="C164" s="35" t="s">
        <v>2112</v>
      </c>
      <c r="D164" s="35" t="s">
        <v>2112</v>
      </c>
      <c r="E164"/>
      <c r="F164"/>
      <c r="G164"/>
      <c r="H164"/>
      <c r="I164"/>
      <c r="J164"/>
    </row>
    <row r="165" spans="1:10" x14ac:dyDescent="0.25">
      <c r="A165"/>
      <c r="B165"/>
      <c r="C165" s="35" t="s">
        <v>2113</v>
      </c>
      <c r="D165" s="35" t="s">
        <v>2113</v>
      </c>
      <c r="E165"/>
      <c r="F165"/>
      <c r="G165"/>
      <c r="H165"/>
      <c r="I165"/>
      <c r="J165"/>
    </row>
    <row r="166" spans="1:10" x14ac:dyDescent="0.25">
      <c r="A166"/>
      <c r="B166"/>
      <c r="C166" s="35" t="s">
        <v>2114</v>
      </c>
      <c r="D166" s="35" t="s">
        <v>2114</v>
      </c>
      <c r="E166"/>
      <c r="F166"/>
      <c r="G166"/>
      <c r="H166"/>
      <c r="I166"/>
      <c r="J166"/>
    </row>
    <row r="167" spans="1:10" x14ac:dyDescent="0.25">
      <c r="A167"/>
      <c r="B167"/>
      <c r="C167" s="35" t="s">
        <v>2115</v>
      </c>
      <c r="D167" s="35" t="s">
        <v>2115</v>
      </c>
      <c r="E167"/>
      <c r="F167"/>
      <c r="G167"/>
      <c r="H167"/>
      <c r="I167"/>
      <c r="J167"/>
    </row>
    <row r="168" spans="1:10" x14ac:dyDescent="0.25">
      <c r="A168"/>
      <c r="B168" s="35" t="s">
        <v>2116</v>
      </c>
      <c r="C168" s="35" t="s">
        <v>1559</v>
      </c>
      <c r="D168" s="35" t="s">
        <v>2116</v>
      </c>
      <c r="E168"/>
      <c r="F168"/>
      <c r="G168"/>
      <c r="H168"/>
      <c r="I168"/>
      <c r="J168"/>
    </row>
    <row r="169" spans="1:10" x14ac:dyDescent="0.25">
      <c r="A169"/>
      <c r="B169" s="35" t="s">
        <v>2117</v>
      </c>
      <c r="C169" s="35" t="s">
        <v>1559</v>
      </c>
      <c r="D169" s="35" t="s">
        <v>2117</v>
      </c>
      <c r="E169"/>
      <c r="F169"/>
      <c r="G169"/>
      <c r="H169"/>
      <c r="I169"/>
      <c r="J169"/>
    </row>
    <row r="170" spans="1:10" x14ac:dyDescent="0.25">
      <c r="A170"/>
      <c r="B170" s="35" t="s">
        <v>1997</v>
      </c>
      <c r="C170" s="35" t="s">
        <v>1559</v>
      </c>
      <c r="D170" s="35" t="s">
        <v>1997</v>
      </c>
      <c r="E170"/>
      <c r="F170"/>
      <c r="G170"/>
      <c r="H170"/>
      <c r="I170"/>
      <c r="J170"/>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7041"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87041" r:id="rId5" name="ToggleButton1"/>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6">
    <tabColor theme="8" tint="0.59999389629810485"/>
  </sheetPr>
  <dimension ref="A2:J184"/>
  <sheetViews>
    <sheetView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183.5703125" style="35" customWidth="1"/>
    <col min="5" max="7" width="53.7109375" style="35" customWidth="1"/>
    <col min="8" max="8" width="53.7109375" style="35" bestFit="1" customWidth="1"/>
    <col min="9" max="16384" width="9.140625" style="35"/>
  </cols>
  <sheetData>
    <row r="2" spans="1:10" x14ac:dyDescent="0.25">
      <c r="A2" s="24" t="s">
        <v>1548</v>
      </c>
      <c r="B2" s="35" t="s">
        <v>1998</v>
      </c>
    </row>
    <row r="4" spans="1:10" x14ac:dyDescent="0.25">
      <c r="A4"/>
      <c r="B4"/>
      <c r="C4"/>
      <c r="D4"/>
      <c r="E4"/>
      <c r="F4"/>
      <c r="G4"/>
      <c r="H4"/>
      <c r="I4"/>
      <c r="J4"/>
    </row>
    <row r="5" spans="1:10" x14ac:dyDescent="0.25">
      <c r="A5" s="24" t="s">
        <v>1549</v>
      </c>
      <c r="B5" s="24" t="s">
        <v>1550</v>
      </c>
      <c r="C5" s="24" t="s">
        <v>1551</v>
      </c>
      <c r="D5" s="24" t="s">
        <v>1547</v>
      </c>
      <c r="E5"/>
      <c r="F5"/>
      <c r="G5"/>
      <c r="H5"/>
      <c r="I5"/>
      <c r="J5"/>
    </row>
    <row r="6" spans="1:10" x14ac:dyDescent="0.25">
      <c r="A6" s="35" t="s">
        <v>1559</v>
      </c>
      <c r="B6" s="35" t="s">
        <v>1559</v>
      </c>
      <c r="C6" s="35" t="s">
        <v>1559</v>
      </c>
      <c r="D6" s="35" t="s">
        <v>1998</v>
      </c>
      <c r="E6"/>
      <c r="F6"/>
      <c r="G6"/>
      <c r="H6"/>
      <c r="I6"/>
      <c r="J6"/>
    </row>
    <row r="7" spans="1:10" x14ac:dyDescent="0.25">
      <c r="A7" s="35" t="s">
        <v>1999</v>
      </c>
      <c r="B7" s="35" t="s">
        <v>1559</v>
      </c>
      <c r="C7" s="35" t="s">
        <v>1559</v>
      </c>
      <c r="D7" s="35" t="s">
        <v>1999</v>
      </c>
      <c r="E7"/>
      <c r="F7"/>
      <c r="G7"/>
      <c r="H7"/>
      <c r="I7"/>
      <c r="J7"/>
    </row>
    <row r="8" spans="1:10" x14ac:dyDescent="0.25">
      <c r="A8"/>
      <c r="B8" s="35" t="s">
        <v>2241</v>
      </c>
      <c r="C8" s="35" t="s">
        <v>1559</v>
      </c>
      <c r="D8" s="35" t="s">
        <v>2241</v>
      </c>
      <c r="E8"/>
      <c r="F8"/>
      <c r="G8"/>
      <c r="H8"/>
      <c r="I8"/>
      <c r="J8"/>
    </row>
    <row r="9" spans="1:10" x14ac:dyDescent="0.25">
      <c r="A9"/>
      <c r="B9"/>
      <c r="C9" s="35" t="s">
        <v>2242</v>
      </c>
      <c r="D9" s="35" t="s">
        <v>2242</v>
      </c>
      <c r="E9"/>
      <c r="F9"/>
      <c r="G9"/>
      <c r="H9"/>
      <c r="I9"/>
      <c r="J9"/>
    </row>
    <row r="10" spans="1:10" x14ac:dyDescent="0.25">
      <c r="A10"/>
      <c r="B10"/>
      <c r="C10" s="35" t="s">
        <v>2243</v>
      </c>
      <c r="D10" s="35" t="s">
        <v>2243</v>
      </c>
      <c r="E10"/>
      <c r="F10"/>
      <c r="G10"/>
      <c r="H10"/>
      <c r="I10"/>
      <c r="J10"/>
    </row>
    <row r="11" spans="1:10" x14ac:dyDescent="0.25">
      <c r="A11"/>
      <c r="B11"/>
      <c r="C11" s="35" t="s">
        <v>2244</v>
      </c>
      <c r="D11" s="35" t="s">
        <v>2244</v>
      </c>
      <c r="E11"/>
      <c r="F11"/>
      <c r="G11"/>
      <c r="H11"/>
      <c r="I11"/>
      <c r="J11"/>
    </row>
    <row r="12" spans="1:10" x14ac:dyDescent="0.25">
      <c r="A12"/>
      <c r="B12"/>
      <c r="C12" s="35" t="s">
        <v>2245</v>
      </c>
      <c r="D12" s="35" t="s">
        <v>2245</v>
      </c>
      <c r="E12"/>
      <c r="F12"/>
      <c r="G12"/>
      <c r="H12"/>
      <c r="I12"/>
      <c r="J12"/>
    </row>
    <row r="13" spans="1:10" x14ac:dyDescent="0.25">
      <c r="A13"/>
      <c r="B13"/>
      <c r="C13" s="35" t="s">
        <v>2246</v>
      </c>
      <c r="D13" s="35" t="s">
        <v>2246</v>
      </c>
      <c r="E13"/>
      <c r="F13"/>
      <c r="G13"/>
      <c r="H13"/>
      <c r="I13"/>
      <c r="J13"/>
    </row>
    <row r="14" spans="1:10" x14ac:dyDescent="0.25">
      <c r="A14"/>
      <c r="B14"/>
      <c r="C14" s="35" t="s">
        <v>2247</v>
      </c>
      <c r="D14" s="35" t="s">
        <v>2247</v>
      </c>
      <c r="E14"/>
      <c r="F14"/>
      <c r="G14"/>
      <c r="H14"/>
      <c r="I14"/>
      <c r="J14"/>
    </row>
    <row r="15" spans="1:10" x14ac:dyDescent="0.25">
      <c r="A15"/>
      <c r="B15" s="35" t="s">
        <v>2248</v>
      </c>
      <c r="C15" s="35" t="s">
        <v>1559</v>
      </c>
      <c r="D15" s="35" t="s">
        <v>2248</v>
      </c>
      <c r="E15"/>
      <c r="F15"/>
      <c r="G15"/>
      <c r="H15"/>
      <c r="I15"/>
      <c r="J15"/>
    </row>
    <row r="16" spans="1:10" x14ac:dyDescent="0.25">
      <c r="A16"/>
      <c r="B16"/>
      <c r="C16" s="35" t="s">
        <v>2249</v>
      </c>
      <c r="D16" s="35" t="s">
        <v>2249</v>
      </c>
      <c r="E16"/>
      <c r="F16"/>
      <c r="G16"/>
      <c r="H16"/>
      <c r="I16"/>
      <c r="J16"/>
    </row>
    <row r="17" spans="1:10" x14ac:dyDescent="0.25">
      <c r="A17"/>
      <c r="B17"/>
      <c r="C17" s="35" t="s">
        <v>2250</v>
      </c>
      <c r="D17" s="35" t="s">
        <v>2250</v>
      </c>
      <c r="E17"/>
      <c r="F17"/>
      <c r="G17"/>
      <c r="H17"/>
      <c r="I17"/>
      <c r="J17"/>
    </row>
    <row r="18" spans="1:10" x14ac:dyDescent="0.25">
      <c r="A18"/>
      <c r="B18"/>
      <c r="C18" s="35" t="s">
        <v>2251</v>
      </c>
      <c r="D18" s="35" t="s">
        <v>2251</v>
      </c>
      <c r="E18"/>
      <c r="F18"/>
      <c r="G18"/>
      <c r="H18"/>
      <c r="I18"/>
      <c r="J18"/>
    </row>
    <row r="19" spans="1:10" x14ac:dyDescent="0.25">
      <c r="A19"/>
      <c r="B19"/>
      <c r="C19" s="35" t="s">
        <v>2252</v>
      </c>
      <c r="D19" s="35" t="s">
        <v>2252</v>
      </c>
      <c r="E19"/>
      <c r="F19"/>
      <c r="G19"/>
      <c r="H19"/>
      <c r="I19"/>
      <c r="J19"/>
    </row>
    <row r="20" spans="1:10" x14ac:dyDescent="0.25">
      <c r="A20"/>
      <c r="B20" s="35" t="s">
        <v>2253</v>
      </c>
      <c r="C20" s="35" t="s">
        <v>1559</v>
      </c>
      <c r="D20" s="35" t="s">
        <v>2253</v>
      </c>
      <c r="E20"/>
      <c r="F20"/>
      <c r="G20"/>
      <c r="H20"/>
      <c r="I20"/>
      <c r="J20"/>
    </row>
    <row r="21" spans="1:10" x14ac:dyDescent="0.25">
      <c r="A21"/>
      <c r="B21"/>
      <c r="C21" s="35" t="s">
        <v>2254</v>
      </c>
      <c r="D21" s="35" t="s">
        <v>2254</v>
      </c>
      <c r="E21"/>
      <c r="F21"/>
      <c r="G21"/>
      <c r="H21"/>
      <c r="I21"/>
      <c r="J21"/>
    </row>
    <row r="22" spans="1:10" x14ac:dyDescent="0.25">
      <c r="A22"/>
      <c r="B22"/>
      <c r="C22" s="35" t="s">
        <v>2255</v>
      </c>
      <c r="D22" s="35" t="s">
        <v>2255</v>
      </c>
      <c r="E22"/>
      <c r="F22"/>
      <c r="G22"/>
      <c r="H22"/>
      <c r="I22"/>
      <c r="J22"/>
    </row>
    <row r="23" spans="1:10" x14ac:dyDescent="0.25">
      <c r="A23"/>
      <c r="B23"/>
      <c r="C23" s="35" t="s">
        <v>2256</v>
      </c>
      <c r="D23" s="35" t="s">
        <v>2256</v>
      </c>
      <c r="E23"/>
      <c r="F23"/>
      <c r="G23"/>
      <c r="H23"/>
      <c r="I23"/>
      <c r="J23"/>
    </row>
    <row r="24" spans="1:10" x14ac:dyDescent="0.25">
      <c r="A24"/>
      <c r="B24"/>
      <c r="C24" s="35" t="s">
        <v>2257</v>
      </c>
      <c r="D24" s="35" t="s">
        <v>2257</v>
      </c>
      <c r="E24"/>
      <c r="F24"/>
      <c r="G24"/>
      <c r="H24"/>
      <c r="I24"/>
      <c r="J24"/>
    </row>
    <row r="25" spans="1:10" x14ac:dyDescent="0.25">
      <c r="A25"/>
      <c r="B25"/>
      <c r="C25" s="35" t="s">
        <v>2258</v>
      </c>
      <c r="D25" s="35" t="s">
        <v>2258</v>
      </c>
      <c r="E25"/>
      <c r="F25"/>
      <c r="G25"/>
      <c r="H25"/>
      <c r="I25"/>
      <c r="J25"/>
    </row>
    <row r="26" spans="1:10" x14ac:dyDescent="0.25">
      <c r="A26"/>
      <c r="B26"/>
      <c r="C26" s="35" t="s">
        <v>2259</v>
      </c>
      <c r="D26" s="35" t="s">
        <v>2259</v>
      </c>
      <c r="E26"/>
      <c r="F26"/>
      <c r="G26"/>
      <c r="H26"/>
      <c r="I26"/>
      <c r="J26"/>
    </row>
    <row r="27" spans="1:10" x14ac:dyDescent="0.25">
      <c r="A27"/>
      <c r="B27"/>
      <c r="C27" s="35" t="s">
        <v>2260</v>
      </c>
      <c r="D27" s="35" t="s">
        <v>2260</v>
      </c>
      <c r="E27"/>
      <c r="F27"/>
      <c r="G27"/>
      <c r="H27"/>
      <c r="I27"/>
      <c r="J27"/>
    </row>
    <row r="28" spans="1:10" x14ac:dyDescent="0.25">
      <c r="A28"/>
      <c r="B28"/>
      <c r="C28" s="35" t="s">
        <v>2261</v>
      </c>
      <c r="D28" s="35" t="s">
        <v>2261</v>
      </c>
      <c r="E28"/>
      <c r="F28"/>
      <c r="G28"/>
      <c r="H28"/>
      <c r="I28"/>
      <c r="J28"/>
    </row>
    <row r="29" spans="1:10" x14ac:dyDescent="0.25">
      <c r="A29"/>
      <c r="B29"/>
      <c r="C29" s="35" t="s">
        <v>2262</v>
      </c>
      <c r="D29" s="35" t="s">
        <v>2262</v>
      </c>
      <c r="E29"/>
      <c r="F29"/>
      <c r="G29"/>
      <c r="H29"/>
      <c r="I29"/>
      <c r="J29"/>
    </row>
    <row r="30" spans="1:10" x14ac:dyDescent="0.25">
      <c r="A30"/>
      <c r="B30"/>
      <c r="C30" s="35" t="s">
        <v>2263</v>
      </c>
      <c r="D30" s="35" t="s">
        <v>2263</v>
      </c>
      <c r="E30"/>
      <c r="F30"/>
      <c r="G30"/>
      <c r="H30"/>
      <c r="I30"/>
      <c r="J30"/>
    </row>
    <row r="31" spans="1:10" x14ac:dyDescent="0.25">
      <c r="A31"/>
      <c r="B31"/>
      <c r="C31" s="35" t="s">
        <v>2264</v>
      </c>
      <c r="D31" s="35" t="s">
        <v>2264</v>
      </c>
      <c r="E31"/>
      <c r="F31"/>
      <c r="G31"/>
      <c r="H31"/>
      <c r="I31"/>
      <c r="J31"/>
    </row>
    <row r="32" spans="1:10" x14ac:dyDescent="0.25">
      <c r="A32"/>
      <c r="B32"/>
      <c r="C32" s="35" t="s">
        <v>2265</v>
      </c>
      <c r="D32" s="35" t="s">
        <v>2265</v>
      </c>
      <c r="E32"/>
      <c r="F32"/>
      <c r="G32"/>
      <c r="H32"/>
      <c r="I32"/>
      <c r="J32"/>
    </row>
    <row r="33" spans="1:10" x14ac:dyDescent="0.25">
      <c r="A33"/>
      <c r="B33"/>
      <c r="C33" s="35" t="s">
        <v>2266</v>
      </c>
      <c r="D33" s="35" t="s">
        <v>2266</v>
      </c>
      <c r="E33"/>
      <c r="F33"/>
      <c r="G33"/>
      <c r="H33"/>
      <c r="I33"/>
      <c r="J33"/>
    </row>
    <row r="34" spans="1:10" x14ac:dyDescent="0.25">
      <c r="A34"/>
      <c r="B34"/>
      <c r="C34" s="35" t="s">
        <v>2267</v>
      </c>
      <c r="D34" s="35" t="s">
        <v>2267</v>
      </c>
      <c r="E34"/>
      <c r="F34"/>
      <c r="G34"/>
      <c r="H34"/>
      <c r="I34"/>
      <c r="J34"/>
    </row>
    <row r="35" spans="1:10" x14ac:dyDescent="0.25">
      <c r="A35"/>
      <c r="B35" s="35" t="s">
        <v>2268</v>
      </c>
      <c r="C35" s="35" t="s">
        <v>1559</v>
      </c>
      <c r="D35" s="35" t="s">
        <v>2268</v>
      </c>
      <c r="E35"/>
      <c r="F35"/>
      <c r="G35"/>
      <c r="H35"/>
      <c r="I35"/>
      <c r="J35"/>
    </row>
    <row r="36" spans="1:10" x14ac:dyDescent="0.25">
      <c r="A36"/>
      <c r="B36"/>
      <c r="C36" s="35" t="s">
        <v>2269</v>
      </c>
      <c r="D36" s="35" t="s">
        <v>2269</v>
      </c>
      <c r="E36"/>
      <c r="F36"/>
      <c r="G36"/>
      <c r="H36"/>
      <c r="I36"/>
      <c r="J36"/>
    </row>
    <row r="37" spans="1:10" x14ac:dyDescent="0.25">
      <c r="A37"/>
      <c r="B37"/>
      <c r="C37" s="35" t="s">
        <v>2270</v>
      </c>
      <c r="D37" s="35" t="s">
        <v>2270</v>
      </c>
      <c r="E37"/>
      <c r="F37"/>
      <c r="G37"/>
      <c r="H37"/>
      <c r="I37"/>
      <c r="J37"/>
    </row>
    <row r="38" spans="1:10" x14ac:dyDescent="0.25">
      <c r="A38"/>
      <c r="B38"/>
      <c r="C38" s="35" t="s">
        <v>2271</v>
      </c>
      <c r="D38" s="35" t="s">
        <v>2271</v>
      </c>
      <c r="E38"/>
      <c r="F38"/>
      <c r="G38"/>
      <c r="H38"/>
      <c r="I38"/>
      <c r="J38"/>
    </row>
    <row r="39" spans="1:10" x14ac:dyDescent="0.25">
      <c r="A39"/>
      <c r="B39"/>
      <c r="C39" s="35" t="s">
        <v>2272</v>
      </c>
      <c r="D39" s="35" t="s">
        <v>2272</v>
      </c>
      <c r="E39"/>
      <c r="F39"/>
      <c r="G39"/>
      <c r="H39"/>
      <c r="I39"/>
      <c r="J39"/>
    </row>
    <row r="40" spans="1:10" x14ac:dyDescent="0.25">
      <c r="A40"/>
      <c r="B40"/>
      <c r="C40" s="35" t="s">
        <v>2273</v>
      </c>
      <c r="D40" s="35" t="s">
        <v>2273</v>
      </c>
      <c r="E40"/>
      <c r="F40"/>
      <c r="G40"/>
      <c r="H40"/>
      <c r="I40"/>
      <c r="J40"/>
    </row>
    <row r="41" spans="1:10" x14ac:dyDescent="0.25">
      <c r="A41"/>
      <c r="B41"/>
      <c r="C41" s="35" t="s">
        <v>2274</v>
      </c>
      <c r="D41" s="35" t="s">
        <v>2274</v>
      </c>
      <c r="E41"/>
      <c r="F41"/>
      <c r="G41"/>
      <c r="H41"/>
      <c r="I41"/>
      <c r="J41"/>
    </row>
    <row r="42" spans="1:10" x14ac:dyDescent="0.25">
      <c r="A42"/>
      <c r="B42"/>
      <c r="C42" s="35" t="s">
        <v>2275</v>
      </c>
      <c r="D42" s="35" t="s">
        <v>2275</v>
      </c>
      <c r="E42"/>
      <c r="F42"/>
      <c r="G42"/>
      <c r="H42"/>
      <c r="I42"/>
      <c r="J42"/>
    </row>
    <row r="43" spans="1:10" x14ac:dyDescent="0.25">
      <c r="A43"/>
      <c r="B43"/>
      <c r="C43" s="35" t="s">
        <v>2276</v>
      </c>
      <c r="D43" s="35" t="s">
        <v>2276</v>
      </c>
      <c r="E43"/>
      <c r="F43"/>
      <c r="G43"/>
      <c r="H43"/>
      <c r="I43"/>
      <c r="J43"/>
    </row>
    <row r="44" spans="1:10" x14ac:dyDescent="0.25">
      <c r="A44"/>
      <c r="B44"/>
      <c r="C44" s="35" t="s">
        <v>2277</v>
      </c>
      <c r="D44" s="35" t="s">
        <v>2277</v>
      </c>
      <c r="E44"/>
      <c r="F44"/>
      <c r="G44"/>
      <c r="H44"/>
      <c r="I44"/>
      <c r="J44"/>
    </row>
    <row r="45" spans="1:10" x14ac:dyDescent="0.25">
      <c r="A45"/>
      <c r="B45"/>
      <c r="C45" s="35" t="s">
        <v>2278</v>
      </c>
      <c r="D45" s="35" t="s">
        <v>2278</v>
      </c>
      <c r="E45"/>
      <c r="F45"/>
      <c r="G45"/>
      <c r="H45"/>
      <c r="I45"/>
      <c r="J45"/>
    </row>
    <row r="46" spans="1:10" x14ac:dyDescent="0.25">
      <c r="A46"/>
      <c r="B46"/>
      <c r="C46" s="35" t="s">
        <v>2279</v>
      </c>
      <c r="D46" s="35" t="s">
        <v>2279</v>
      </c>
      <c r="E46"/>
      <c r="F46"/>
      <c r="G46"/>
      <c r="H46"/>
      <c r="I46"/>
      <c r="J46"/>
    </row>
    <row r="47" spans="1:10" x14ac:dyDescent="0.25">
      <c r="A47"/>
      <c r="B47"/>
      <c r="C47" s="35" t="s">
        <v>2280</v>
      </c>
      <c r="D47" s="35" t="s">
        <v>2280</v>
      </c>
      <c r="E47"/>
      <c r="F47"/>
      <c r="G47"/>
      <c r="H47"/>
      <c r="I47"/>
      <c r="J47"/>
    </row>
    <row r="48" spans="1:10" x14ac:dyDescent="0.25">
      <c r="A48"/>
      <c r="B48"/>
      <c r="C48" s="35" t="s">
        <v>2281</v>
      </c>
      <c r="D48" s="35" t="s">
        <v>2281</v>
      </c>
      <c r="E48"/>
      <c r="F48"/>
      <c r="G48"/>
      <c r="H48"/>
      <c r="I48"/>
      <c r="J48"/>
    </row>
    <row r="49" spans="1:10" x14ac:dyDescent="0.25">
      <c r="A49"/>
      <c r="B49"/>
      <c r="C49" s="35" t="s">
        <v>2282</v>
      </c>
      <c r="D49" s="35" t="s">
        <v>2282</v>
      </c>
      <c r="E49"/>
      <c r="F49"/>
      <c r="G49"/>
      <c r="H49"/>
      <c r="I49"/>
      <c r="J49"/>
    </row>
    <row r="50" spans="1:10" x14ac:dyDescent="0.25">
      <c r="A50"/>
      <c r="B50"/>
      <c r="C50" s="35" t="s">
        <v>2283</v>
      </c>
      <c r="D50" s="35" t="s">
        <v>2283</v>
      </c>
      <c r="E50"/>
      <c r="F50"/>
      <c r="G50"/>
      <c r="H50"/>
      <c r="I50"/>
      <c r="J50"/>
    </row>
    <row r="51" spans="1:10" x14ac:dyDescent="0.25">
      <c r="A51"/>
      <c r="B51" s="35" t="s">
        <v>2284</v>
      </c>
      <c r="C51" s="35" t="s">
        <v>1559</v>
      </c>
      <c r="D51" s="35" t="s">
        <v>2284</v>
      </c>
      <c r="E51"/>
      <c r="F51"/>
      <c r="G51"/>
      <c r="H51"/>
      <c r="I51"/>
      <c r="J51"/>
    </row>
    <row r="52" spans="1:10" x14ac:dyDescent="0.25">
      <c r="A52"/>
      <c r="B52"/>
      <c r="C52" s="35" t="s">
        <v>2285</v>
      </c>
      <c r="D52" s="35" t="s">
        <v>2285</v>
      </c>
      <c r="E52"/>
      <c r="F52"/>
      <c r="G52"/>
      <c r="H52"/>
      <c r="I52"/>
      <c r="J52"/>
    </row>
    <row r="53" spans="1:10" x14ac:dyDescent="0.25">
      <c r="A53"/>
      <c r="B53"/>
      <c r="C53" s="35" t="s">
        <v>2286</v>
      </c>
      <c r="D53" s="35" t="s">
        <v>2286</v>
      </c>
      <c r="E53"/>
      <c r="F53"/>
      <c r="G53"/>
      <c r="H53"/>
      <c r="I53"/>
      <c r="J53"/>
    </row>
    <row r="54" spans="1:10" x14ac:dyDescent="0.25">
      <c r="A54"/>
      <c r="B54"/>
      <c r="C54" s="35" t="s">
        <v>2287</v>
      </c>
      <c r="D54" s="35" t="s">
        <v>2287</v>
      </c>
      <c r="E54"/>
      <c r="F54"/>
      <c r="G54"/>
      <c r="H54"/>
      <c r="I54"/>
      <c r="J54"/>
    </row>
    <row r="55" spans="1:10" x14ac:dyDescent="0.25">
      <c r="A55"/>
      <c r="B55"/>
      <c r="C55" s="35" t="s">
        <v>2288</v>
      </c>
      <c r="D55" s="35" t="s">
        <v>2288</v>
      </c>
      <c r="E55"/>
      <c r="F55"/>
      <c r="G55"/>
      <c r="H55"/>
      <c r="I55"/>
      <c r="J55"/>
    </row>
    <row r="56" spans="1:10" x14ac:dyDescent="0.25">
      <c r="A56"/>
      <c r="B56"/>
      <c r="C56" s="35" t="s">
        <v>2289</v>
      </c>
      <c r="D56" s="35" t="s">
        <v>2289</v>
      </c>
      <c r="E56"/>
      <c r="F56"/>
      <c r="G56"/>
      <c r="H56"/>
      <c r="I56"/>
      <c r="J56"/>
    </row>
    <row r="57" spans="1:10" x14ac:dyDescent="0.25">
      <c r="A57"/>
      <c r="B57"/>
      <c r="C57" s="35" t="s">
        <v>2290</v>
      </c>
      <c r="D57" s="35" t="s">
        <v>2290</v>
      </c>
      <c r="E57"/>
      <c r="F57"/>
      <c r="G57"/>
      <c r="H57"/>
      <c r="I57"/>
      <c r="J57"/>
    </row>
    <row r="58" spans="1:10" x14ac:dyDescent="0.25">
      <c r="A58"/>
      <c r="B58" s="35" t="s">
        <v>2291</v>
      </c>
      <c r="C58" s="35" t="s">
        <v>1559</v>
      </c>
      <c r="D58" s="35" t="s">
        <v>2291</v>
      </c>
      <c r="E58"/>
      <c r="F58"/>
      <c r="G58"/>
      <c r="H58"/>
      <c r="I58"/>
      <c r="J58"/>
    </row>
    <row r="59" spans="1:10" x14ac:dyDescent="0.25">
      <c r="A59"/>
      <c r="B59"/>
      <c r="C59" s="35" t="s">
        <v>2292</v>
      </c>
      <c r="D59" s="35" t="s">
        <v>2292</v>
      </c>
      <c r="E59"/>
      <c r="F59"/>
      <c r="G59"/>
      <c r="H59"/>
      <c r="I59"/>
      <c r="J59"/>
    </row>
    <row r="60" spans="1:10" x14ac:dyDescent="0.25">
      <c r="A60"/>
      <c r="B60"/>
      <c r="C60" s="35" t="s">
        <v>2293</v>
      </c>
      <c r="D60" s="35" t="s">
        <v>2293</v>
      </c>
      <c r="E60"/>
      <c r="F60"/>
      <c r="G60"/>
      <c r="H60"/>
      <c r="I60"/>
      <c r="J60"/>
    </row>
    <row r="61" spans="1:10" x14ac:dyDescent="0.25">
      <c r="A61"/>
      <c r="B61"/>
      <c r="C61" s="35" t="s">
        <v>2294</v>
      </c>
      <c r="D61" s="35" t="s">
        <v>2294</v>
      </c>
      <c r="E61"/>
      <c r="F61"/>
      <c r="G61"/>
      <c r="H61"/>
      <c r="I61"/>
      <c r="J61"/>
    </row>
    <row r="62" spans="1:10" x14ac:dyDescent="0.25">
      <c r="A62"/>
      <c r="B62"/>
      <c r="C62" s="35" t="s">
        <v>2295</v>
      </c>
      <c r="D62" s="35" t="s">
        <v>2295</v>
      </c>
      <c r="E62"/>
      <c r="F62"/>
      <c r="G62"/>
      <c r="H62"/>
      <c r="I62"/>
      <c r="J62"/>
    </row>
    <row r="63" spans="1:10" x14ac:dyDescent="0.25">
      <c r="A63"/>
      <c r="B63"/>
      <c r="C63" s="35" t="s">
        <v>2296</v>
      </c>
      <c r="D63" s="35" t="s">
        <v>2296</v>
      </c>
      <c r="E63"/>
      <c r="F63"/>
      <c r="G63"/>
      <c r="H63"/>
      <c r="I63"/>
      <c r="J63"/>
    </row>
    <row r="64" spans="1:10" x14ac:dyDescent="0.25">
      <c r="A64"/>
      <c r="B64"/>
      <c r="C64" s="35" t="s">
        <v>2297</v>
      </c>
      <c r="D64" s="35" t="s">
        <v>2297</v>
      </c>
      <c r="E64"/>
      <c r="F64"/>
      <c r="G64"/>
      <c r="H64"/>
      <c r="I64"/>
      <c r="J64"/>
    </row>
    <row r="65" spans="1:10" x14ac:dyDescent="0.25">
      <c r="A65"/>
      <c r="B65"/>
      <c r="C65" s="35" t="s">
        <v>2298</v>
      </c>
      <c r="D65" s="35" t="s">
        <v>2298</v>
      </c>
      <c r="E65"/>
      <c r="F65"/>
      <c r="G65"/>
      <c r="H65"/>
      <c r="I65"/>
      <c r="J65"/>
    </row>
    <row r="66" spans="1:10" x14ac:dyDescent="0.25">
      <c r="A66"/>
      <c r="B66"/>
      <c r="C66" s="35" t="s">
        <v>2299</v>
      </c>
      <c r="D66" s="35" t="s">
        <v>2299</v>
      </c>
      <c r="E66"/>
      <c r="F66"/>
      <c r="G66"/>
      <c r="H66"/>
      <c r="I66"/>
      <c r="J66"/>
    </row>
    <row r="67" spans="1:10" x14ac:dyDescent="0.25">
      <c r="A67"/>
      <c r="B67"/>
      <c r="C67" s="35" t="s">
        <v>2300</v>
      </c>
      <c r="D67" s="35" t="s">
        <v>2300</v>
      </c>
      <c r="E67"/>
      <c r="F67"/>
      <c r="G67"/>
      <c r="H67"/>
      <c r="I67"/>
      <c r="J67"/>
    </row>
    <row r="68" spans="1:10" x14ac:dyDescent="0.25">
      <c r="A68"/>
      <c r="B68"/>
      <c r="C68" s="35" t="s">
        <v>2301</v>
      </c>
      <c r="D68" s="35" t="s">
        <v>2301</v>
      </c>
      <c r="E68"/>
      <c r="F68"/>
      <c r="G68"/>
      <c r="H68"/>
      <c r="I68"/>
      <c r="J68"/>
    </row>
    <row r="69" spans="1:10" x14ac:dyDescent="0.25">
      <c r="A69"/>
      <c r="B69"/>
      <c r="C69" s="35" t="s">
        <v>2302</v>
      </c>
      <c r="D69" s="35" t="s">
        <v>2302</v>
      </c>
      <c r="E69"/>
      <c r="F69"/>
      <c r="G69"/>
      <c r="H69"/>
      <c r="I69"/>
      <c r="J69"/>
    </row>
    <row r="70" spans="1:10" x14ac:dyDescent="0.25">
      <c r="A70"/>
      <c r="B70"/>
      <c r="C70" s="35" t="s">
        <v>2303</v>
      </c>
      <c r="D70" s="35" t="s">
        <v>2303</v>
      </c>
      <c r="E70"/>
      <c r="F70"/>
      <c r="G70"/>
      <c r="H70"/>
      <c r="I70"/>
      <c r="J70"/>
    </row>
    <row r="71" spans="1:10" x14ac:dyDescent="0.25">
      <c r="A71"/>
      <c r="B71"/>
      <c r="C71" s="35" t="s">
        <v>2304</v>
      </c>
      <c r="D71" s="35" t="s">
        <v>2304</v>
      </c>
      <c r="E71"/>
      <c r="F71"/>
      <c r="G71"/>
      <c r="H71"/>
      <c r="I71"/>
      <c r="J71"/>
    </row>
    <row r="72" spans="1:10" x14ac:dyDescent="0.25">
      <c r="A72"/>
      <c r="B72"/>
      <c r="C72" s="35" t="s">
        <v>2305</v>
      </c>
      <c r="D72" s="35" t="s">
        <v>2305</v>
      </c>
      <c r="E72"/>
      <c r="F72"/>
      <c r="G72"/>
      <c r="H72"/>
      <c r="I72"/>
      <c r="J72"/>
    </row>
    <row r="73" spans="1:10" x14ac:dyDescent="0.25">
      <c r="A73"/>
      <c r="B73"/>
      <c r="C73" s="35" t="s">
        <v>2306</v>
      </c>
      <c r="D73" s="35" t="s">
        <v>2306</v>
      </c>
      <c r="E73"/>
      <c r="F73"/>
      <c r="G73"/>
      <c r="H73"/>
      <c r="I73"/>
      <c r="J73"/>
    </row>
    <row r="74" spans="1:10" x14ac:dyDescent="0.25">
      <c r="A74"/>
      <c r="B74"/>
      <c r="C74" s="35" t="s">
        <v>2307</v>
      </c>
      <c r="D74" s="35" t="s">
        <v>2307</v>
      </c>
      <c r="E74"/>
      <c r="F74"/>
      <c r="G74"/>
      <c r="H74"/>
      <c r="I74"/>
      <c r="J74"/>
    </row>
    <row r="75" spans="1:10" x14ac:dyDescent="0.25">
      <c r="A75"/>
      <c r="B75"/>
      <c r="C75" s="35" t="s">
        <v>2308</v>
      </c>
      <c r="D75" s="35" t="s">
        <v>2308</v>
      </c>
      <c r="E75"/>
      <c r="F75"/>
      <c r="G75"/>
      <c r="H75"/>
      <c r="I75"/>
      <c r="J75"/>
    </row>
    <row r="76" spans="1:10" x14ac:dyDescent="0.25">
      <c r="A76"/>
      <c r="B76"/>
      <c r="C76" s="35" t="s">
        <v>2309</v>
      </c>
      <c r="D76" s="35" t="s">
        <v>2309</v>
      </c>
      <c r="E76"/>
      <c r="F76"/>
      <c r="G76"/>
      <c r="H76"/>
      <c r="I76"/>
      <c r="J76"/>
    </row>
    <row r="77" spans="1:10" x14ac:dyDescent="0.25">
      <c r="A77"/>
      <c r="B77"/>
      <c r="C77" s="35" t="s">
        <v>2310</v>
      </c>
      <c r="D77" s="35" t="s">
        <v>2310</v>
      </c>
      <c r="E77"/>
      <c r="F77"/>
      <c r="G77"/>
      <c r="H77"/>
      <c r="I77"/>
      <c r="J77"/>
    </row>
    <row r="78" spans="1:10" x14ac:dyDescent="0.25">
      <c r="A78"/>
      <c r="B78"/>
      <c r="C78" s="35" t="s">
        <v>2311</v>
      </c>
      <c r="D78" s="35" t="s">
        <v>2311</v>
      </c>
      <c r="E78"/>
      <c r="F78"/>
      <c r="G78"/>
      <c r="H78"/>
      <c r="I78"/>
      <c r="J78"/>
    </row>
    <row r="79" spans="1:10" x14ac:dyDescent="0.25">
      <c r="A79"/>
      <c r="B79" s="35" t="s">
        <v>2312</v>
      </c>
      <c r="C79" s="35" t="s">
        <v>1559</v>
      </c>
      <c r="D79" s="35" t="s">
        <v>2312</v>
      </c>
      <c r="E79"/>
      <c r="F79"/>
      <c r="G79"/>
      <c r="H79"/>
      <c r="I79"/>
      <c r="J79"/>
    </row>
    <row r="80" spans="1:10" x14ac:dyDescent="0.25">
      <c r="A80"/>
      <c r="B80"/>
      <c r="C80" s="35" t="s">
        <v>2313</v>
      </c>
      <c r="D80" s="35" t="s">
        <v>2313</v>
      </c>
      <c r="E80"/>
      <c r="F80"/>
      <c r="G80"/>
      <c r="H80"/>
      <c r="I80"/>
      <c r="J80"/>
    </row>
    <row r="81" spans="1:10" x14ac:dyDescent="0.25">
      <c r="A81"/>
      <c r="B81"/>
      <c r="C81" s="35" t="s">
        <v>2314</v>
      </c>
      <c r="D81" s="35" t="s">
        <v>2314</v>
      </c>
      <c r="E81"/>
      <c r="F81"/>
      <c r="G81"/>
      <c r="H81"/>
      <c r="I81"/>
      <c r="J81"/>
    </row>
    <row r="82" spans="1:10" x14ac:dyDescent="0.25">
      <c r="A82"/>
      <c r="B82"/>
      <c r="C82" s="35" t="s">
        <v>2315</v>
      </c>
      <c r="D82" s="35" t="s">
        <v>2315</v>
      </c>
      <c r="E82"/>
      <c r="F82"/>
      <c r="G82"/>
      <c r="H82"/>
      <c r="I82"/>
      <c r="J82"/>
    </row>
    <row r="83" spans="1:10" x14ac:dyDescent="0.25">
      <c r="A83"/>
      <c r="B83"/>
      <c r="C83" s="35" t="s">
        <v>2316</v>
      </c>
      <c r="D83" s="35" t="s">
        <v>2316</v>
      </c>
      <c r="E83"/>
      <c r="F83"/>
      <c r="G83"/>
      <c r="H83"/>
      <c r="I83"/>
      <c r="J83"/>
    </row>
    <row r="84" spans="1:10" x14ac:dyDescent="0.25">
      <c r="A84"/>
      <c r="B84"/>
      <c r="C84" s="35" t="s">
        <v>2382</v>
      </c>
      <c r="D84" s="35" t="s">
        <v>2382</v>
      </c>
      <c r="E84"/>
      <c r="F84"/>
      <c r="G84"/>
      <c r="H84"/>
      <c r="I84"/>
      <c r="J84"/>
    </row>
    <row r="85" spans="1:10" x14ac:dyDescent="0.25">
      <c r="A85"/>
      <c r="B85"/>
      <c r="C85" s="35" t="s">
        <v>2383</v>
      </c>
      <c r="D85" s="35" t="s">
        <v>2383</v>
      </c>
      <c r="E85"/>
      <c r="F85"/>
      <c r="G85"/>
      <c r="H85"/>
      <c r="I85"/>
      <c r="J85"/>
    </row>
    <row r="86" spans="1:10" x14ac:dyDescent="0.25">
      <c r="A86" s="35" t="s">
        <v>2080</v>
      </c>
      <c r="B86" s="35" t="s">
        <v>1559</v>
      </c>
      <c r="C86" s="35" t="s">
        <v>1559</v>
      </c>
      <c r="D86" s="35" t="s">
        <v>2080</v>
      </c>
      <c r="E86"/>
      <c r="F86"/>
      <c r="G86"/>
      <c r="H86"/>
      <c r="I86"/>
      <c r="J86"/>
    </row>
    <row r="87" spans="1:10" x14ac:dyDescent="0.25">
      <c r="A87"/>
      <c r="B87" s="35" t="s">
        <v>2081</v>
      </c>
      <c r="C87" s="35" t="s">
        <v>1559</v>
      </c>
      <c r="D87" s="35" t="s">
        <v>2081</v>
      </c>
      <c r="E87"/>
      <c r="F87"/>
      <c r="G87"/>
      <c r="H87"/>
      <c r="I87"/>
      <c r="J87"/>
    </row>
    <row r="88" spans="1:10" x14ac:dyDescent="0.25">
      <c r="A88"/>
      <c r="B88" s="35" t="s">
        <v>2082</v>
      </c>
      <c r="C88" s="35" t="s">
        <v>1559</v>
      </c>
      <c r="D88" s="35" t="s">
        <v>2082</v>
      </c>
      <c r="E88"/>
      <c r="F88"/>
      <c r="G88"/>
      <c r="H88"/>
      <c r="I88"/>
      <c r="J88"/>
    </row>
    <row r="89" spans="1:10" x14ac:dyDescent="0.25">
      <c r="A89"/>
      <c r="B89" s="35" t="s">
        <v>2083</v>
      </c>
      <c r="C89" s="35" t="s">
        <v>1559</v>
      </c>
      <c r="D89" s="35" t="s">
        <v>2083</v>
      </c>
      <c r="E89"/>
      <c r="F89"/>
      <c r="G89"/>
      <c r="H89"/>
      <c r="I89"/>
      <c r="J89"/>
    </row>
    <row r="90" spans="1:10" x14ac:dyDescent="0.25">
      <c r="A90"/>
      <c r="B90" s="35" t="s">
        <v>2084</v>
      </c>
      <c r="C90" s="35" t="s">
        <v>1559</v>
      </c>
      <c r="D90" s="35" t="s">
        <v>2084</v>
      </c>
      <c r="E90"/>
      <c r="F90"/>
      <c r="G90"/>
      <c r="H90"/>
      <c r="I90"/>
      <c r="J90"/>
    </row>
    <row r="91" spans="1:10" x14ac:dyDescent="0.25">
      <c r="A91"/>
      <c r="B91" s="35" t="s">
        <v>2085</v>
      </c>
      <c r="C91" s="35" t="s">
        <v>1559</v>
      </c>
      <c r="D91" s="35" t="s">
        <v>2085</v>
      </c>
      <c r="E91"/>
      <c r="F91"/>
      <c r="G91"/>
      <c r="H91"/>
      <c r="I91"/>
      <c r="J91"/>
    </row>
    <row r="92" spans="1:10" x14ac:dyDescent="0.25">
      <c r="A92"/>
      <c r="B92"/>
      <c r="C92" s="35" t="s">
        <v>2086</v>
      </c>
      <c r="D92" s="35" t="s">
        <v>2086</v>
      </c>
      <c r="E92"/>
      <c r="F92"/>
      <c r="G92"/>
      <c r="H92"/>
      <c r="I92"/>
      <c r="J92"/>
    </row>
    <row r="93" spans="1:10" x14ac:dyDescent="0.25">
      <c r="A93"/>
      <c r="B93"/>
      <c r="C93" s="35" t="s">
        <v>2087</v>
      </c>
      <c r="D93" s="35" t="s">
        <v>2087</v>
      </c>
      <c r="E93"/>
      <c r="F93"/>
      <c r="G93"/>
      <c r="H93"/>
      <c r="I93"/>
      <c r="J93"/>
    </row>
    <row r="94" spans="1:10" x14ac:dyDescent="0.25">
      <c r="A94"/>
      <c r="B94"/>
      <c r="C94" s="35" t="s">
        <v>2088</v>
      </c>
      <c r="D94" s="35" t="s">
        <v>2088</v>
      </c>
      <c r="E94"/>
      <c r="F94"/>
      <c r="G94"/>
      <c r="H94"/>
      <c r="I94"/>
      <c r="J94"/>
    </row>
    <row r="95" spans="1:10" x14ac:dyDescent="0.25">
      <c r="A95"/>
      <c r="B95" s="35" t="s">
        <v>2089</v>
      </c>
      <c r="C95" s="35" t="s">
        <v>1559</v>
      </c>
      <c r="D95" s="35" t="s">
        <v>2089</v>
      </c>
      <c r="E95"/>
      <c r="F95"/>
      <c r="G95"/>
      <c r="H95"/>
      <c r="I95"/>
      <c r="J95"/>
    </row>
    <row r="96" spans="1:10" x14ac:dyDescent="0.25">
      <c r="A96"/>
      <c r="B96"/>
      <c r="C96" s="35" t="s">
        <v>2090</v>
      </c>
      <c r="D96" s="35" t="s">
        <v>2090</v>
      </c>
      <c r="E96"/>
      <c r="F96"/>
      <c r="G96"/>
      <c r="H96"/>
      <c r="I96"/>
      <c r="J96"/>
    </row>
    <row r="97" spans="1:10" x14ac:dyDescent="0.25">
      <c r="A97"/>
      <c r="B97"/>
      <c r="C97" s="35" t="s">
        <v>2091</v>
      </c>
      <c r="D97" s="35" t="s">
        <v>2091</v>
      </c>
      <c r="E97"/>
      <c r="F97"/>
      <c r="G97"/>
      <c r="H97"/>
      <c r="I97"/>
      <c r="J97"/>
    </row>
    <row r="98" spans="1:10" x14ac:dyDescent="0.25">
      <c r="A98"/>
      <c r="B98"/>
      <c r="C98" s="35" t="s">
        <v>2092</v>
      </c>
      <c r="D98" s="35" t="s">
        <v>2092</v>
      </c>
      <c r="E98"/>
      <c r="F98"/>
      <c r="G98"/>
      <c r="H98"/>
      <c r="I98"/>
      <c r="J98"/>
    </row>
    <row r="99" spans="1:10" x14ac:dyDescent="0.25">
      <c r="A99"/>
      <c r="B99"/>
      <c r="C99" s="35" t="s">
        <v>2093</v>
      </c>
      <c r="D99" s="35" t="s">
        <v>2093</v>
      </c>
      <c r="E99"/>
      <c r="F99"/>
      <c r="G99"/>
      <c r="H99"/>
      <c r="I99"/>
      <c r="J99"/>
    </row>
    <row r="100" spans="1:10" x14ac:dyDescent="0.25">
      <c r="A100"/>
      <c r="B100" s="35" t="s">
        <v>2094</v>
      </c>
      <c r="C100" s="35" t="s">
        <v>1559</v>
      </c>
      <c r="D100" s="35" t="s">
        <v>2094</v>
      </c>
      <c r="E100"/>
      <c r="F100"/>
      <c r="G100"/>
      <c r="H100"/>
      <c r="I100"/>
      <c r="J100"/>
    </row>
    <row r="101" spans="1:10" x14ac:dyDescent="0.25">
      <c r="A101"/>
      <c r="B101"/>
      <c r="C101" s="35" t="s">
        <v>2095</v>
      </c>
      <c r="D101" s="35" t="s">
        <v>2095</v>
      </c>
      <c r="E101"/>
      <c r="F101"/>
      <c r="G101"/>
      <c r="H101"/>
      <c r="I101"/>
      <c r="J101"/>
    </row>
    <row r="102" spans="1:10" x14ac:dyDescent="0.25">
      <c r="A102"/>
      <c r="B102"/>
      <c r="C102" s="35" t="s">
        <v>2096</v>
      </c>
      <c r="D102" s="35" t="s">
        <v>2096</v>
      </c>
      <c r="E102"/>
      <c r="F102"/>
      <c r="G102"/>
      <c r="H102"/>
      <c r="I102"/>
      <c r="J102"/>
    </row>
    <row r="103" spans="1:10" x14ac:dyDescent="0.25">
      <c r="A103"/>
      <c r="B103"/>
      <c r="C103" s="35" t="s">
        <v>2097</v>
      </c>
      <c r="D103" s="35" t="s">
        <v>2097</v>
      </c>
      <c r="E103"/>
      <c r="F103"/>
      <c r="G103"/>
      <c r="H103"/>
      <c r="I103"/>
      <c r="J103"/>
    </row>
    <row r="104" spans="1:10" x14ac:dyDescent="0.25">
      <c r="A104"/>
      <c r="B104"/>
      <c r="C104" s="35" t="s">
        <v>2098</v>
      </c>
      <c r="D104" s="35" t="s">
        <v>2098</v>
      </c>
      <c r="E104"/>
      <c r="F104"/>
      <c r="G104"/>
      <c r="H104"/>
      <c r="I104"/>
      <c r="J104"/>
    </row>
    <row r="105" spans="1:10" x14ac:dyDescent="0.25">
      <c r="A105"/>
      <c r="B105"/>
      <c r="C105" s="35" t="s">
        <v>2317</v>
      </c>
      <c r="D105" s="35" t="s">
        <v>2317</v>
      </c>
      <c r="E105"/>
      <c r="F105"/>
      <c r="G105"/>
      <c r="H105"/>
      <c r="I105"/>
      <c r="J105"/>
    </row>
    <row r="106" spans="1:10" x14ac:dyDescent="0.25">
      <c r="A106"/>
      <c r="B106" s="35" t="s">
        <v>2099</v>
      </c>
      <c r="C106" s="35" t="s">
        <v>1559</v>
      </c>
      <c r="D106" s="35" t="s">
        <v>2099</v>
      </c>
      <c r="E106"/>
      <c r="F106"/>
      <c r="G106"/>
      <c r="H106"/>
      <c r="I106"/>
      <c r="J106"/>
    </row>
    <row r="107" spans="1:10" x14ac:dyDescent="0.25">
      <c r="A107"/>
      <c r="B107"/>
      <c r="C107" s="35" t="s">
        <v>2318</v>
      </c>
      <c r="D107" s="35" t="s">
        <v>2318</v>
      </c>
      <c r="E107"/>
      <c r="F107"/>
      <c r="G107"/>
      <c r="H107"/>
      <c r="I107"/>
      <c r="J107"/>
    </row>
    <row r="108" spans="1:10" x14ac:dyDescent="0.25">
      <c r="A108"/>
      <c r="B108"/>
      <c r="C108" s="35" t="s">
        <v>2319</v>
      </c>
      <c r="D108" s="35" t="s">
        <v>2319</v>
      </c>
      <c r="E108"/>
      <c r="F108"/>
      <c r="G108"/>
      <c r="H108"/>
      <c r="I108"/>
      <c r="J108"/>
    </row>
    <row r="109" spans="1:10" x14ac:dyDescent="0.25">
      <c r="A109"/>
      <c r="B109"/>
      <c r="C109" s="35" t="s">
        <v>2320</v>
      </c>
      <c r="D109" s="35" t="s">
        <v>2320</v>
      </c>
      <c r="E109"/>
      <c r="F109"/>
      <c r="G109"/>
      <c r="H109"/>
      <c r="I109"/>
      <c r="J109"/>
    </row>
    <row r="110" spans="1:10" x14ac:dyDescent="0.25">
      <c r="A110"/>
      <c r="B110"/>
      <c r="C110" s="35" t="s">
        <v>2321</v>
      </c>
      <c r="D110" s="35" t="s">
        <v>2321</v>
      </c>
      <c r="E110"/>
      <c r="F110"/>
      <c r="G110"/>
      <c r="H110"/>
      <c r="I110"/>
      <c r="J110"/>
    </row>
    <row r="111" spans="1:10" x14ac:dyDescent="0.25">
      <c r="A111"/>
      <c r="B111"/>
      <c r="C111" s="35" t="s">
        <v>2322</v>
      </c>
      <c r="D111" s="35" t="s">
        <v>2322</v>
      </c>
      <c r="E111"/>
      <c r="F111"/>
      <c r="G111"/>
      <c r="H111"/>
      <c r="I111"/>
      <c r="J111"/>
    </row>
    <row r="112" spans="1:10" x14ac:dyDescent="0.25">
      <c r="A112"/>
      <c r="B112"/>
      <c r="C112" s="35" t="s">
        <v>2323</v>
      </c>
      <c r="D112" s="35" t="s">
        <v>2323</v>
      </c>
      <c r="E112"/>
      <c r="F112"/>
      <c r="G112"/>
      <c r="H112"/>
      <c r="I112"/>
      <c r="J112"/>
    </row>
    <row r="113" spans="1:10" x14ac:dyDescent="0.25">
      <c r="A113" s="35" t="s">
        <v>2384</v>
      </c>
      <c r="B113" s="35" t="s">
        <v>1559</v>
      </c>
      <c r="C113" s="35" t="s">
        <v>1559</v>
      </c>
      <c r="D113" s="35" t="s">
        <v>2384</v>
      </c>
      <c r="E113"/>
      <c r="F113"/>
      <c r="G113"/>
      <c r="H113"/>
      <c r="I113"/>
      <c r="J113"/>
    </row>
    <row r="114" spans="1:10" x14ac:dyDescent="0.25">
      <c r="A114"/>
      <c r="B114" s="35" t="s">
        <v>2385</v>
      </c>
      <c r="C114" s="35" t="s">
        <v>1559</v>
      </c>
      <c r="D114" s="35" t="s">
        <v>2385</v>
      </c>
      <c r="E114"/>
      <c r="F114"/>
      <c r="G114"/>
      <c r="H114"/>
      <c r="I114"/>
      <c r="J114"/>
    </row>
    <row r="115" spans="1:10" x14ac:dyDescent="0.25">
      <c r="A115"/>
      <c r="B115" s="35" t="s">
        <v>2386</v>
      </c>
      <c r="C115" s="35" t="s">
        <v>1559</v>
      </c>
      <c r="D115" s="35" t="s">
        <v>2386</v>
      </c>
      <c r="E115"/>
      <c r="F115"/>
      <c r="G115"/>
      <c r="H115"/>
      <c r="I115"/>
      <c r="J115"/>
    </row>
    <row r="116" spans="1:10" x14ac:dyDescent="0.25">
      <c r="A116"/>
      <c r="B116" s="35" t="s">
        <v>2387</v>
      </c>
      <c r="C116" s="35" t="s">
        <v>1559</v>
      </c>
      <c r="D116" s="35" t="s">
        <v>2387</v>
      </c>
      <c r="E116"/>
      <c r="F116"/>
      <c r="G116"/>
      <c r="H116"/>
      <c r="I116"/>
      <c r="J116"/>
    </row>
    <row r="117" spans="1:10" x14ac:dyDescent="0.25">
      <c r="A117"/>
      <c r="B117" s="35" t="s">
        <v>2388</v>
      </c>
      <c r="C117" s="35" t="s">
        <v>1559</v>
      </c>
      <c r="D117" s="35" t="s">
        <v>2388</v>
      </c>
      <c r="E117"/>
      <c r="F117"/>
      <c r="G117"/>
      <c r="H117"/>
      <c r="I117"/>
      <c r="J117"/>
    </row>
    <row r="118" spans="1:10" x14ac:dyDescent="0.25">
      <c r="A118" s="35" t="s">
        <v>2389</v>
      </c>
      <c r="B118" s="35" t="s">
        <v>1559</v>
      </c>
      <c r="C118" s="35" t="s">
        <v>1559</v>
      </c>
      <c r="D118" s="35" t="s">
        <v>2389</v>
      </c>
      <c r="E118"/>
      <c r="F118"/>
      <c r="G118"/>
      <c r="H118"/>
      <c r="I118"/>
      <c r="J118"/>
    </row>
    <row r="119" spans="1:10" x14ac:dyDescent="0.25">
      <c r="A119"/>
      <c r="B119" s="35" t="s">
        <v>2000</v>
      </c>
      <c r="C119" s="35" t="s">
        <v>1559</v>
      </c>
      <c r="D119" s="35" t="s">
        <v>2000</v>
      </c>
      <c r="E119"/>
      <c r="F119"/>
      <c r="G119"/>
      <c r="H119"/>
      <c r="I119"/>
      <c r="J119"/>
    </row>
    <row r="120" spans="1:10" x14ac:dyDescent="0.25">
      <c r="A120"/>
      <c r="B120"/>
      <c r="C120" s="35" t="s">
        <v>2001</v>
      </c>
      <c r="D120" s="35" t="s">
        <v>2001</v>
      </c>
      <c r="E120"/>
      <c r="F120"/>
      <c r="G120"/>
      <c r="H120"/>
      <c r="I120"/>
      <c r="J120"/>
    </row>
    <row r="121" spans="1:10" x14ac:dyDescent="0.25">
      <c r="A121"/>
      <c r="B121"/>
      <c r="C121" s="35" t="s">
        <v>2002</v>
      </c>
      <c r="D121" s="35" t="s">
        <v>2002</v>
      </c>
      <c r="E121"/>
      <c r="F121"/>
      <c r="G121"/>
      <c r="H121"/>
      <c r="I121"/>
      <c r="J121"/>
    </row>
    <row r="122" spans="1:10" x14ac:dyDescent="0.25">
      <c r="A122"/>
      <c r="B122"/>
      <c r="C122" s="35" t="s">
        <v>2003</v>
      </c>
      <c r="D122" s="35" t="s">
        <v>2003</v>
      </c>
      <c r="E122"/>
      <c r="F122"/>
      <c r="G122"/>
      <c r="H122"/>
      <c r="I122"/>
      <c r="J122"/>
    </row>
    <row r="123" spans="1:10" x14ac:dyDescent="0.25">
      <c r="A123"/>
      <c r="B123"/>
      <c r="C123" s="35" t="s">
        <v>2004</v>
      </c>
      <c r="D123" s="35" t="s">
        <v>2004</v>
      </c>
      <c r="E123"/>
      <c r="F123"/>
      <c r="G123"/>
      <c r="H123"/>
      <c r="I123"/>
      <c r="J123"/>
    </row>
    <row r="124" spans="1:10" x14ac:dyDescent="0.25">
      <c r="A124"/>
      <c r="B124" s="35" t="s">
        <v>2005</v>
      </c>
      <c r="C124" s="35" t="s">
        <v>1559</v>
      </c>
      <c r="D124" s="35" t="s">
        <v>2005</v>
      </c>
      <c r="E124"/>
      <c r="F124"/>
      <c r="G124"/>
      <c r="H124"/>
      <c r="I124"/>
      <c r="J124"/>
    </row>
    <row r="125" spans="1:10" x14ac:dyDescent="0.25">
      <c r="A125"/>
      <c r="B125" s="35" t="s">
        <v>2006</v>
      </c>
      <c r="C125" s="35" t="s">
        <v>1559</v>
      </c>
      <c r="D125" s="35" t="s">
        <v>2006</v>
      </c>
      <c r="E125"/>
      <c r="F125"/>
      <c r="G125"/>
      <c r="H125"/>
      <c r="I125"/>
      <c r="J125"/>
    </row>
    <row r="126" spans="1:10" x14ac:dyDescent="0.25">
      <c r="A126"/>
      <c r="B126" s="35" t="s">
        <v>2007</v>
      </c>
      <c r="C126" s="35" t="s">
        <v>1559</v>
      </c>
      <c r="D126" s="35" t="s">
        <v>2007</v>
      </c>
      <c r="E126"/>
      <c r="F126"/>
      <c r="G126"/>
      <c r="H126"/>
      <c r="I126"/>
      <c r="J126"/>
    </row>
    <row r="127" spans="1:10" x14ac:dyDescent="0.25">
      <c r="A127" s="35" t="s">
        <v>2390</v>
      </c>
      <c r="B127" s="35" t="s">
        <v>1559</v>
      </c>
      <c r="C127" s="35" t="s">
        <v>1559</v>
      </c>
      <c r="D127" s="35" t="s">
        <v>2390</v>
      </c>
      <c r="E127"/>
      <c r="F127"/>
      <c r="G127"/>
      <c r="H127"/>
      <c r="I127"/>
      <c r="J127"/>
    </row>
    <row r="128" spans="1:10" x14ac:dyDescent="0.25">
      <c r="A128"/>
      <c r="B128" s="35" t="s">
        <v>2391</v>
      </c>
      <c r="C128" s="35" t="s">
        <v>1559</v>
      </c>
      <c r="D128" s="35" t="s">
        <v>2391</v>
      </c>
      <c r="E128"/>
      <c r="F128"/>
      <c r="G128"/>
      <c r="H128"/>
      <c r="I128"/>
      <c r="J128"/>
    </row>
    <row r="129" spans="1:10" x14ac:dyDescent="0.25">
      <c r="A129" s="35" t="s">
        <v>2392</v>
      </c>
      <c r="B129" s="35" t="s">
        <v>1559</v>
      </c>
      <c r="C129" s="35" t="s">
        <v>1559</v>
      </c>
      <c r="D129" s="35" t="s">
        <v>2392</v>
      </c>
      <c r="E129"/>
      <c r="F129"/>
      <c r="G129"/>
      <c r="H129"/>
      <c r="I129"/>
      <c r="J129"/>
    </row>
    <row r="130" spans="1:10" x14ac:dyDescent="0.25">
      <c r="A130"/>
      <c r="B130" s="35" t="s">
        <v>2393</v>
      </c>
      <c r="C130" s="35" t="s">
        <v>1559</v>
      </c>
      <c r="D130" s="35" t="s">
        <v>2393</v>
      </c>
      <c r="E130"/>
      <c r="F130"/>
      <c r="G130"/>
      <c r="H130"/>
      <c r="I130"/>
      <c r="J130"/>
    </row>
    <row r="131" spans="1:10" x14ac:dyDescent="0.25">
      <c r="A131"/>
      <c r="B131"/>
      <c r="C131" s="35" t="s">
        <v>2394</v>
      </c>
      <c r="D131" s="35" t="s">
        <v>2394</v>
      </c>
      <c r="E131"/>
      <c r="F131"/>
      <c r="G131"/>
      <c r="H131"/>
      <c r="I131"/>
      <c r="J131"/>
    </row>
    <row r="132" spans="1:10" x14ac:dyDescent="0.25">
      <c r="A132"/>
      <c r="B132"/>
      <c r="C132" s="35" t="s">
        <v>2395</v>
      </c>
      <c r="D132" s="35" t="s">
        <v>2395</v>
      </c>
      <c r="E132"/>
      <c r="F132"/>
      <c r="G132"/>
      <c r="H132"/>
      <c r="I132"/>
      <c r="J132"/>
    </row>
    <row r="133" spans="1:10" x14ac:dyDescent="0.25">
      <c r="A133"/>
      <c r="B133"/>
      <c r="C133" s="35" t="s">
        <v>2396</v>
      </c>
      <c r="D133" s="35" t="s">
        <v>2396</v>
      </c>
      <c r="E133"/>
      <c r="F133"/>
      <c r="G133"/>
      <c r="H133"/>
      <c r="I133"/>
      <c r="J133"/>
    </row>
    <row r="134" spans="1:10" x14ac:dyDescent="0.25">
      <c r="A134"/>
      <c r="B134" s="35" t="s">
        <v>2397</v>
      </c>
      <c r="C134" s="35" t="s">
        <v>1559</v>
      </c>
      <c r="D134" s="35" t="s">
        <v>2397</v>
      </c>
      <c r="E134"/>
      <c r="F134"/>
      <c r="G134"/>
      <c r="H134"/>
      <c r="I134"/>
      <c r="J134"/>
    </row>
    <row r="135" spans="1:10" x14ac:dyDescent="0.25">
      <c r="A135"/>
      <c r="B135" s="35" t="s">
        <v>2398</v>
      </c>
      <c r="C135" s="35" t="s">
        <v>1559</v>
      </c>
      <c r="D135" s="35" t="s">
        <v>2398</v>
      </c>
      <c r="E135"/>
      <c r="F135"/>
      <c r="G135"/>
      <c r="H135"/>
      <c r="I135"/>
      <c r="J135"/>
    </row>
    <row r="136" spans="1:10" x14ac:dyDescent="0.25">
      <c r="A136"/>
      <c r="B136"/>
      <c r="C136" s="35" t="s">
        <v>2399</v>
      </c>
      <c r="D136" s="35" t="s">
        <v>2399</v>
      </c>
      <c r="E136"/>
      <c r="F136"/>
      <c r="G136"/>
      <c r="H136"/>
      <c r="I136"/>
      <c r="J136"/>
    </row>
    <row r="137" spans="1:10" x14ac:dyDescent="0.25">
      <c r="A137"/>
      <c r="B137"/>
      <c r="C137" s="35" t="s">
        <v>2400</v>
      </c>
      <c r="D137" s="35" t="s">
        <v>2400</v>
      </c>
      <c r="E137"/>
      <c r="F137"/>
      <c r="G137"/>
      <c r="H137"/>
      <c r="I137"/>
      <c r="J137"/>
    </row>
    <row r="138" spans="1:10" x14ac:dyDescent="0.25">
      <c r="A138"/>
      <c r="B138"/>
      <c r="C138" s="35" t="s">
        <v>2401</v>
      </c>
      <c r="D138" s="35" t="s">
        <v>2401</v>
      </c>
      <c r="E138"/>
      <c r="F138"/>
      <c r="G138"/>
      <c r="H138"/>
      <c r="I138"/>
      <c r="J138"/>
    </row>
    <row r="139" spans="1:10" x14ac:dyDescent="0.25">
      <c r="A139"/>
      <c r="B139"/>
      <c r="C139" s="35" t="s">
        <v>2402</v>
      </c>
      <c r="D139" s="35" t="s">
        <v>2402</v>
      </c>
      <c r="E139"/>
      <c r="F139"/>
      <c r="G139"/>
      <c r="H139"/>
      <c r="I139"/>
      <c r="J139"/>
    </row>
    <row r="140" spans="1:10" x14ac:dyDescent="0.25">
      <c r="A140"/>
      <c r="B140"/>
      <c r="C140" s="35" t="s">
        <v>2403</v>
      </c>
      <c r="D140" s="35" t="s">
        <v>2403</v>
      </c>
      <c r="E140"/>
      <c r="F140"/>
      <c r="G140"/>
      <c r="H140"/>
      <c r="I140"/>
      <c r="J140"/>
    </row>
    <row r="141" spans="1:10" x14ac:dyDescent="0.25">
      <c r="A141"/>
      <c r="B141"/>
      <c r="C141" s="35" t="s">
        <v>2404</v>
      </c>
      <c r="D141" s="35" t="s">
        <v>2404</v>
      </c>
      <c r="E141"/>
      <c r="F141"/>
      <c r="G141"/>
      <c r="H141"/>
      <c r="I141"/>
      <c r="J141"/>
    </row>
    <row r="142" spans="1:10" x14ac:dyDescent="0.25">
      <c r="A142"/>
      <c r="B142"/>
      <c r="C142" s="35" t="s">
        <v>2405</v>
      </c>
      <c r="D142" s="35" t="s">
        <v>2405</v>
      </c>
      <c r="E142"/>
      <c r="F142"/>
      <c r="G142"/>
      <c r="H142"/>
      <c r="I142"/>
      <c r="J142"/>
    </row>
    <row r="143" spans="1:10" x14ac:dyDescent="0.25">
      <c r="A143"/>
      <c r="B143"/>
      <c r="C143" s="35" t="s">
        <v>2406</v>
      </c>
      <c r="D143" s="35" t="s">
        <v>2406</v>
      </c>
      <c r="E143"/>
      <c r="F143"/>
      <c r="G143"/>
      <c r="H143"/>
      <c r="I143"/>
      <c r="J143"/>
    </row>
    <row r="144" spans="1:10" x14ac:dyDescent="0.25">
      <c r="A144"/>
      <c r="B144"/>
      <c r="C144" s="35" t="s">
        <v>2407</v>
      </c>
      <c r="D144" s="35" t="s">
        <v>2407</v>
      </c>
      <c r="E144"/>
      <c r="F144"/>
      <c r="G144"/>
      <c r="H144"/>
      <c r="I144"/>
      <c r="J144"/>
    </row>
    <row r="145" spans="1:10" x14ac:dyDescent="0.25">
      <c r="A145"/>
      <c r="B145"/>
      <c r="C145" s="35" t="s">
        <v>2408</v>
      </c>
      <c r="D145" s="35" t="s">
        <v>2408</v>
      </c>
      <c r="E145"/>
      <c r="F145"/>
      <c r="G145"/>
      <c r="H145"/>
      <c r="I145"/>
      <c r="J145"/>
    </row>
    <row r="146" spans="1:10" x14ac:dyDescent="0.25">
      <c r="A146"/>
      <c r="B146"/>
      <c r="C146" s="35" t="s">
        <v>2409</v>
      </c>
      <c r="D146" s="35" t="s">
        <v>2409</v>
      </c>
      <c r="E146"/>
      <c r="F146"/>
      <c r="G146"/>
      <c r="H146"/>
      <c r="I146"/>
      <c r="J146"/>
    </row>
    <row r="147" spans="1:10" x14ac:dyDescent="0.25">
      <c r="A147"/>
      <c r="B147" s="35" t="s">
        <v>2410</v>
      </c>
      <c r="C147" s="35" t="s">
        <v>1559</v>
      </c>
      <c r="D147" s="35" t="s">
        <v>2410</v>
      </c>
      <c r="E147"/>
      <c r="F147"/>
      <c r="G147"/>
      <c r="H147"/>
      <c r="I147"/>
      <c r="J147"/>
    </row>
    <row r="148" spans="1:10" x14ac:dyDescent="0.25">
      <c r="A148"/>
      <c r="B148"/>
      <c r="C148" s="35" t="s">
        <v>2411</v>
      </c>
      <c r="D148" s="35" t="s">
        <v>2411</v>
      </c>
      <c r="E148"/>
      <c r="F148"/>
      <c r="G148"/>
      <c r="H148"/>
      <c r="I148"/>
      <c r="J148"/>
    </row>
    <row r="149" spans="1:10" x14ac:dyDescent="0.25">
      <c r="A149"/>
      <c r="B149"/>
      <c r="C149" s="35" t="s">
        <v>2412</v>
      </c>
      <c r="D149" s="35" t="s">
        <v>2412</v>
      </c>
      <c r="E149"/>
      <c r="F149"/>
      <c r="G149"/>
      <c r="H149"/>
      <c r="I149"/>
      <c r="J149"/>
    </row>
    <row r="150" spans="1:10" x14ac:dyDescent="0.25">
      <c r="A150"/>
      <c r="B150"/>
      <c r="C150" s="35" t="s">
        <v>2413</v>
      </c>
      <c r="D150" s="35" t="s">
        <v>2413</v>
      </c>
      <c r="E150"/>
      <c r="F150"/>
      <c r="G150"/>
      <c r="H150"/>
      <c r="I150"/>
      <c r="J150"/>
    </row>
    <row r="151" spans="1:10" x14ac:dyDescent="0.25">
      <c r="A151"/>
      <c r="B151"/>
      <c r="C151" s="35" t="s">
        <v>2414</v>
      </c>
      <c r="D151" s="35" t="s">
        <v>2414</v>
      </c>
      <c r="E151"/>
      <c r="F151"/>
      <c r="G151"/>
      <c r="H151"/>
      <c r="I151"/>
      <c r="J151"/>
    </row>
    <row r="152" spans="1:10" x14ac:dyDescent="0.25">
      <c r="A152"/>
      <c r="B152" s="35" t="s">
        <v>2415</v>
      </c>
      <c r="C152" s="35" t="s">
        <v>1559</v>
      </c>
      <c r="D152" s="35" t="s">
        <v>2415</v>
      </c>
      <c r="E152"/>
      <c r="F152"/>
      <c r="G152"/>
      <c r="H152"/>
      <c r="I152"/>
      <c r="J152"/>
    </row>
    <row r="153" spans="1:10" x14ac:dyDescent="0.25">
      <c r="A153"/>
      <c r="B153"/>
      <c r="C153" s="35" t="s">
        <v>2416</v>
      </c>
      <c r="D153" s="35" t="s">
        <v>2416</v>
      </c>
      <c r="E153"/>
      <c r="F153"/>
      <c r="G153"/>
      <c r="H153"/>
      <c r="I153"/>
      <c r="J153"/>
    </row>
    <row r="154" spans="1:10" x14ac:dyDescent="0.25">
      <c r="A154"/>
      <c r="B154"/>
      <c r="C154" s="35" t="s">
        <v>2417</v>
      </c>
      <c r="D154" s="35" t="s">
        <v>2417</v>
      </c>
      <c r="E154"/>
      <c r="F154"/>
      <c r="G154"/>
      <c r="H154"/>
      <c r="I154"/>
      <c r="J154"/>
    </row>
    <row r="155" spans="1:10" x14ac:dyDescent="0.25">
      <c r="A155"/>
      <c r="B155"/>
      <c r="C155" s="35" t="s">
        <v>2418</v>
      </c>
      <c r="D155" s="35" t="s">
        <v>2418</v>
      </c>
      <c r="E155"/>
      <c r="F155"/>
      <c r="G155"/>
      <c r="H155"/>
      <c r="I155"/>
      <c r="J155"/>
    </row>
    <row r="156" spans="1:10" x14ac:dyDescent="0.25">
      <c r="A156"/>
      <c r="B156" s="35" t="s">
        <v>2419</v>
      </c>
      <c r="C156" s="35" t="s">
        <v>1559</v>
      </c>
      <c r="D156" s="35" t="s">
        <v>2419</v>
      </c>
      <c r="E156"/>
      <c r="F156"/>
      <c r="G156"/>
      <c r="H156"/>
      <c r="I156"/>
      <c r="J156"/>
    </row>
    <row r="157" spans="1:10" x14ac:dyDescent="0.25">
      <c r="A157"/>
      <c r="B157"/>
      <c r="C157" s="35" t="s">
        <v>2420</v>
      </c>
      <c r="D157" s="35" t="s">
        <v>2420</v>
      </c>
      <c r="E157"/>
      <c r="F157"/>
      <c r="G157"/>
      <c r="H157"/>
      <c r="I157"/>
      <c r="J157"/>
    </row>
    <row r="158" spans="1:10" x14ac:dyDescent="0.25">
      <c r="A158"/>
      <c r="B158"/>
      <c r="C158" s="35" t="s">
        <v>2421</v>
      </c>
      <c r="D158" s="35" t="s">
        <v>2421</v>
      </c>
      <c r="E158"/>
      <c r="F158"/>
      <c r="G158"/>
      <c r="H158"/>
      <c r="I158"/>
      <c r="J158"/>
    </row>
    <row r="159" spans="1:10" x14ac:dyDescent="0.25">
      <c r="A159"/>
      <c r="B159" s="35" t="s">
        <v>2422</v>
      </c>
      <c r="C159" s="35" t="s">
        <v>1559</v>
      </c>
      <c r="D159" s="35" t="s">
        <v>2422</v>
      </c>
      <c r="E159"/>
      <c r="F159"/>
      <c r="G159"/>
      <c r="H159"/>
      <c r="I159"/>
      <c r="J159"/>
    </row>
    <row r="160" spans="1:10" x14ac:dyDescent="0.25">
      <c r="A160"/>
      <c r="B160"/>
      <c r="C160" s="35" t="s">
        <v>2423</v>
      </c>
      <c r="D160" s="35" t="s">
        <v>2423</v>
      </c>
      <c r="E160"/>
      <c r="F160"/>
      <c r="G160"/>
      <c r="H160"/>
      <c r="I160"/>
      <c r="J160"/>
    </row>
    <row r="161" spans="1:10" x14ac:dyDescent="0.25">
      <c r="A161"/>
      <c r="B161"/>
      <c r="C161" s="35" t="s">
        <v>2424</v>
      </c>
      <c r="D161" s="35" t="s">
        <v>2424</v>
      </c>
      <c r="E161"/>
      <c r="F161"/>
      <c r="G161"/>
      <c r="H161"/>
      <c r="I161"/>
      <c r="J161"/>
    </row>
    <row r="162" spans="1:10" x14ac:dyDescent="0.25">
      <c r="A162"/>
      <c r="B162"/>
      <c r="C162" s="35" t="s">
        <v>2425</v>
      </c>
      <c r="D162" s="35" t="s">
        <v>2425</v>
      </c>
      <c r="E162"/>
      <c r="F162"/>
      <c r="G162"/>
      <c r="H162"/>
      <c r="I162"/>
      <c r="J162"/>
    </row>
    <row r="163" spans="1:10" x14ac:dyDescent="0.25">
      <c r="A163"/>
      <c r="B163"/>
      <c r="C163" s="35" t="s">
        <v>2426</v>
      </c>
      <c r="D163" s="35" t="s">
        <v>2426</v>
      </c>
      <c r="E163"/>
      <c r="F163"/>
      <c r="G163"/>
      <c r="H163"/>
      <c r="I163"/>
      <c r="J163"/>
    </row>
    <row r="164" spans="1:10" x14ac:dyDescent="0.25">
      <c r="A164"/>
      <c r="B164"/>
      <c r="C164" s="35" t="s">
        <v>2427</v>
      </c>
      <c r="D164" s="35" t="s">
        <v>2427</v>
      </c>
      <c r="E164"/>
      <c r="F164"/>
      <c r="G164"/>
      <c r="H164"/>
      <c r="I164"/>
      <c r="J164"/>
    </row>
    <row r="165" spans="1:10" x14ac:dyDescent="0.25">
      <c r="A165"/>
      <c r="B165"/>
      <c r="C165" s="35" t="s">
        <v>2428</v>
      </c>
      <c r="D165" s="35" t="s">
        <v>2428</v>
      </c>
      <c r="E165"/>
      <c r="F165"/>
      <c r="G165"/>
      <c r="H165"/>
      <c r="I165"/>
      <c r="J165"/>
    </row>
    <row r="166" spans="1:10" x14ac:dyDescent="0.25">
      <c r="A166"/>
      <c r="B166"/>
      <c r="C166" s="35" t="s">
        <v>2429</v>
      </c>
      <c r="D166" s="35" t="s">
        <v>2429</v>
      </c>
      <c r="E166"/>
      <c r="F166"/>
      <c r="G166"/>
      <c r="H166"/>
      <c r="I166"/>
      <c r="J166"/>
    </row>
    <row r="167" spans="1:10" x14ac:dyDescent="0.25">
      <c r="A167"/>
      <c r="B167"/>
      <c r="C167" s="35" t="s">
        <v>2430</v>
      </c>
      <c r="D167" s="35" t="s">
        <v>2430</v>
      </c>
      <c r="E167"/>
      <c r="F167"/>
      <c r="G167"/>
      <c r="H167"/>
      <c r="I167"/>
      <c r="J167"/>
    </row>
    <row r="168" spans="1:10" x14ac:dyDescent="0.25">
      <c r="A168"/>
      <c r="B168"/>
      <c r="C168" s="35" t="s">
        <v>2431</v>
      </c>
      <c r="D168" s="35" t="s">
        <v>2431</v>
      </c>
      <c r="E168"/>
      <c r="F168"/>
      <c r="G168"/>
      <c r="H168"/>
      <c r="I168"/>
      <c r="J168"/>
    </row>
    <row r="169" spans="1:10" x14ac:dyDescent="0.25">
      <c r="A169"/>
      <c r="B169"/>
      <c r="C169" s="35" t="s">
        <v>2432</v>
      </c>
      <c r="D169" s="35" t="s">
        <v>2432</v>
      </c>
      <c r="E169"/>
      <c r="F169"/>
      <c r="G169"/>
      <c r="H169"/>
      <c r="I169"/>
      <c r="J169"/>
    </row>
    <row r="170" spans="1:10" x14ac:dyDescent="0.25">
      <c r="A170"/>
      <c r="B170"/>
      <c r="C170" s="35" t="s">
        <v>2433</v>
      </c>
      <c r="D170" s="35" t="s">
        <v>2433</v>
      </c>
      <c r="E170"/>
      <c r="F170"/>
      <c r="G170"/>
      <c r="H170"/>
      <c r="I170"/>
      <c r="J170"/>
    </row>
    <row r="171" spans="1:10" x14ac:dyDescent="0.25">
      <c r="A171"/>
      <c r="B171"/>
      <c r="C171" s="35" t="s">
        <v>2434</v>
      </c>
      <c r="D171" s="35" t="s">
        <v>2434</v>
      </c>
      <c r="E171"/>
      <c r="F171"/>
      <c r="G171"/>
      <c r="H171"/>
      <c r="I171"/>
      <c r="J171"/>
    </row>
    <row r="172" spans="1:10" x14ac:dyDescent="0.25">
      <c r="A172"/>
      <c r="B172"/>
      <c r="C172" s="35" t="s">
        <v>2435</v>
      </c>
      <c r="D172" s="35" t="s">
        <v>2435</v>
      </c>
      <c r="E172"/>
      <c r="F172"/>
      <c r="G172"/>
      <c r="H172"/>
      <c r="I172"/>
      <c r="J172"/>
    </row>
    <row r="173" spans="1:10" x14ac:dyDescent="0.25">
      <c r="A173"/>
      <c r="B173" s="35" t="s">
        <v>2436</v>
      </c>
      <c r="C173" s="35" t="s">
        <v>1559</v>
      </c>
      <c r="D173" s="35" t="s">
        <v>2436</v>
      </c>
      <c r="E173"/>
      <c r="F173"/>
      <c r="G173"/>
      <c r="H173"/>
      <c r="I173"/>
      <c r="J173"/>
    </row>
    <row r="174" spans="1:10" x14ac:dyDescent="0.25">
      <c r="A174"/>
      <c r="B174"/>
      <c r="C174" s="35" t="s">
        <v>2437</v>
      </c>
      <c r="D174" s="35" t="s">
        <v>2437</v>
      </c>
      <c r="E174"/>
      <c r="F174"/>
      <c r="G174"/>
      <c r="H174"/>
      <c r="I174"/>
      <c r="J174"/>
    </row>
    <row r="175" spans="1:10" x14ac:dyDescent="0.25">
      <c r="A175"/>
      <c r="B175"/>
      <c r="C175" s="35" t="s">
        <v>2438</v>
      </c>
      <c r="D175" s="35" t="s">
        <v>2438</v>
      </c>
      <c r="E175"/>
      <c r="F175"/>
      <c r="G175"/>
      <c r="H175"/>
      <c r="I175"/>
      <c r="J175"/>
    </row>
    <row r="176" spans="1:10" x14ac:dyDescent="0.25">
      <c r="A176"/>
      <c r="B176"/>
      <c r="C176" s="35" t="s">
        <v>2439</v>
      </c>
      <c r="D176" s="35" t="s">
        <v>2439</v>
      </c>
      <c r="E176"/>
      <c r="F176"/>
      <c r="G176"/>
      <c r="H176"/>
      <c r="I176"/>
      <c r="J176"/>
    </row>
    <row r="177" spans="1:10" x14ac:dyDescent="0.25">
      <c r="A177"/>
      <c r="B177"/>
      <c r="C177" s="35" t="s">
        <v>2440</v>
      </c>
      <c r="D177" s="35" t="s">
        <v>2440</v>
      </c>
      <c r="E177"/>
      <c r="F177"/>
      <c r="G177"/>
      <c r="H177"/>
      <c r="I177"/>
      <c r="J177"/>
    </row>
    <row r="178" spans="1:10" x14ac:dyDescent="0.25">
      <c r="A178"/>
      <c r="B178"/>
      <c r="C178" s="35" t="s">
        <v>2441</v>
      </c>
      <c r="D178" s="35" t="s">
        <v>2441</v>
      </c>
      <c r="E178"/>
      <c r="F178"/>
      <c r="G178"/>
      <c r="H178"/>
      <c r="I178"/>
      <c r="J178"/>
    </row>
    <row r="179" spans="1:10" x14ac:dyDescent="0.25">
      <c r="A179"/>
      <c r="B179"/>
      <c r="C179" s="35" t="s">
        <v>2442</v>
      </c>
      <c r="D179" s="35" t="s">
        <v>2442</v>
      </c>
      <c r="E179"/>
      <c r="F179"/>
      <c r="G179"/>
      <c r="H179"/>
      <c r="I179"/>
      <c r="J179"/>
    </row>
    <row r="180" spans="1:10" x14ac:dyDescent="0.25">
      <c r="A180"/>
      <c r="B180" s="35" t="s">
        <v>2443</v>
      </c>
      <c r="C180" s="35" t="s">
        <v>1559</v>
      </c>
      <c r="D180" s="35" t="s">
        <v>2443</v>
      </c>
      <c r="E180"/>
      <c r="F180"/>
      <c r="G180"/>
      <c r="H180"/>
      <c r="I180"/>
      <c r="J180"/>
    </row>
    <row r="181" spans="1:10" x14ac:dyDescent="0.25">
      <c r="A181"/>
      <c r="B181" s="35" t="s">
        <v>2444</v>
      </c>
      <c r="C181" s="35" t="s">
        <v>1559</v>
      </c>
      <c r="D181" s="35" t="s">
        <v>2444</v>
      </c>
      <c r="E181"/>
      <c r="F181"/>
      <c r="G181"/>
      <c r="H181"/>
      <c r="I181"/>
      <c r="J181"/>
    </row>
    <row r="182" spans="1:10" x14ac:dyDescent="0.25">
      <c r="A182" s="35" t="s">
        <v>2445</v>
      </c>
      <c r="B182" s="35" t="s">
        <v>1559</v>
      </c>
      <c r="C182" s="35" t="s">
        <v>1559</v>
      </c>
      <c r="D182" s="35" t="s">
        <v>2445</v>
      </c>
      <c r="E182"/>
      <c r="F182"/>
      <c r="G182"/>
      <c r="H182"/>
      <c r="I182"/>
      <c r="J182"/>
    </row>
    <row r="183" spans="1:10" x14ac:dyDescent="0.25">
      <c r="A183"/>
      <c r="B183" s="35" t="s">
        <v>2446</v>
      </c>
      <c r="C183" s="35" t="s">
        <v>1559</v>
      </c>
      <c r="D183" s="35" t="s">
        <v>2446</v>
      </c>
      <c r="E183"/>
      <c r="F183"/>
      <c r="G183"/>
      <c r="H183"/>
      <c r="I183"/>
      <c r="J183"/>
    </row>
    <row r="184" spans="1:10" x14ac:dyDescent="0.25">
      <c r="A184"/>
      <c r="B184" s="35" t="s">
        <v>2447</v>
      </c>
      <c r="C184" s="35" t="s">
        <v>1559</v>
      </c>
      <c r="D184" s="35" t="s">
        <v>2447</v>
      </c>
      <c r="E184"/>
      <c r="F184"/>
      <c r="G184"/>
      <c r="H184"/>
      <c r="I184"/>
      <c r="J18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8065"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88065" r:id="rId5" name="ToggleButton1"/>
      </mc:Fallback>
    </mc:AlternateContent>
  </control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7">
    <tabColor theme="8" tint="0.59999389629810485"/>
  </sheetPr>
  <dimension ref="A2:J184"/>
  <sheetViews>
    <sheetView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159" style="35" customWidth="1"/>
    <col min="5" max="7" width="53.7109375" style="35" customWidth="1"/>
    <col min="8" max="8" width="53.7109375" style="35" bestFit="1" customWidth="1"/>
    <col min="9" max="16384" width="9.140625" style="35"/>
  </cols>
  <sheetData>
    <row r="2" spans="1:10" x14ac:dyDescent="0.25">
      <c r="A2" s="24" t="s">
        <v>1548</v>
      </c>
      <c r="B2" s="35" t="s">
        <v>2008</v>
      </c>
    </row>
    <row r="4" spans="1:10" x14ac:dyDescent="0.25">
      <c r="A4"/>
      <c r="B4"/>
      <c r="C4"/>
      <c r="D4"/>
      <c r="E4"/>
      <c r="F4"/>
      <c r="G4"/>
      <c r="H4"/>
      <c r="I4"/>
      <c r="J4"/>
    </row>
    <row r="5" spans="1:10" x14ac:dyDescent="0.25">
      <c r="A5" s="24" t="s">
        <v>1549</v>
      </c>
      <c r="B5" s="24" t="s">
        <v>1550</v>
      </c>
      <c r="C5" s="24" t="s">
        <v>1551</v>
      </c>
      <c r="D5" s="24" t="s">
        <v>1547</v>
      </c>
      <c r="E5"/>
      <c r="F5"/>
      <c r="G5"/>
      <c r="H5"/>
      <c r="I5"/>
      <c r="J5"/>
    </row>
    <row r="6" spans="1:10" x14ac:dyDescent="0.25">
      <c r="A6" s="35" t="s">
        <v>1559</v>
      </c>
      <c r="B6" s="35" t="s">
        <v>1559</v>
      </c>
      <c r="C6" s="35" t="s">
        <v>1559</v>
      </c>
      <c r="D6" s="35" t="s">
        <v>2008</v>
      </c>
      <c r="E6"/>
      <c r="F6"/>
      <c r="G6"/>
      <c r="H6"/>
      <c r="I6"/>
      <c r="J6"/>
    </row>
    <row r="7" spans="1:10" x14ac:dyDescent="0.25">
      <c r="A7" s="35" t="s">
        <v>2009</v>
      </c>
      <c r="B7" s="35" t="s">
        <v>1559</v>
      </c>
      <c r="C7" s="35" t="s">
        <v>1559</v>
      </c>
      <c r="D7" s="35" t="s">
        <v>2009</v>
      </c>
      <c r="E7"/>
      <c r="F7"/>
      <c r="G7"/>
      <c r="H7"/>
      <c r="I7"/>
      <c r="J7"/>
    </row>
    <row r="8" spans="1:10" x14ac:dyDescent="0.25">
      <c r="A8"/>
      <c r="B8" s="35" t="s">
        <v>2010</v>
      </c>
      <c r="C8" s="35" t="s">
        <v>1559</v>
      </c>
      <c r="D8" s="35" t="s">
        <v>2010</v>
      </c>
      <c r="E8"/>
      <c r="F8"/>
      <c r="G8"/>
      <c r="H8"/>
      <c r="I8"/>
      <c r="J8"/>
    </row>
    <row r="9" spans="1:10" x14ac:dyDescent="0.25">
      <c r="A9"/>
      <c r="B9" s="35" t="s">
        <v>2011</v>
      </c>
      <c r="C9" s="35" t="s">
        <v>1559</v>
      </c>
      <c r="D9" s="35" t="s">
        <v>2011</v>
      </c>
      <c r="E9"/>
      <c r="F9"/>
      <c r="G9"/>
      <c r="H9"/>
      <c r="I9"/>
      <c r="J9"/>
    </row>
    <row r="10" spans="1:10" x14ac:dyDescent="0.25">
      <c r="A10"/>
      <c r="B10" s="35" t="s">
        <v>2012</v>
      </c>
      <c r="C10" s="35" t="s">
        <v>1559</v>
      </c>
      <c r="D10" s="35" t="s">
        <v>2012</v>
      </c>
      <c r="E10"/>
      <c r="F10"/>
      <c r="G10"/>
      <c r="H10"/>
      <c r="I10"/>
      <c r="J10"/>
    </row>
    <row r="11" spans="1:10" x14ac:dyDescent="0.25">
      <c r="A11"/>
      <c r="B11" s="35" t="s">
        <v>2013</v>
      </c>
      <c r="C11" s="35" t="s">
        <v>1559</v>
      </c>
      <c r="D11" s="35" t="s">
        <v>2013</v>
      </c>
      <c r="E11"/>
      <c r="F11"/>
      <c r="G11"/>
      <c r="H11"/>
      <c r="I11"/>
      <c r="J11"/>
    </row>
    <row r="12" spans="1:10" x14ac:dyDescent="0.25">
      <c r="A12"/>
      <c r="B12" s="35" t="s">
        <v>2014</v>
      </c>
      <c r="C12" s="35" t="s">
        <v>1559</v>
      </c>
      <c r="D12" s="35" t="s">
        <v>2014</v>
      </c>
      <c r="E12"/>
      <c r="F12"/>
      <c r="G12"/>
      <c r="H12"/>
      <c r="I12"/>
      <c r="J12"/>
    </row>
    <row r="13" spans="1:10" x14ac:dyDescent="0.25">
      <c r="A13" s="35" t="s">
        <v>2015</v>
      </c>
      <c r="B13" s="35" t="s">
        <v>1559</v>
      </c>
      <c r="C13" s="35" t="s">
        <v>1559</v>
      </c>
      <c r="D13" s="35" t="s">
        <v>2015</v>
      </c>
      <c r="E13"/>
      <c r="F13"/>
      <c r="G13"/>
      <c r="H13"/>
      <c r="I13"/>
      <c r="J13"/>
    </row>
    <row r="14" spans="1:10" x14ac:dyDescent="0.25">
      <c r="A14"/>
      <c r="B14" s="35" t="s">
        <v>2016</v>
      </c>
      <c r="C14" s="35" t="s">
        <v>1559</v>
      </c>
      <c r="D14" s="35" t="s">
        <v>2016</v>
      </c>
      <c r="E14"/>
      <c r="F14"/>
      <c r="G14"/>
      <c r="H14"/>
      <c r="I14"/>
      <c r="J14"/>
    </row>
    <row r="15" spans="1:10" x14ac:dyDescent="0.25">
      <c r="A15"/>
      <c r="B15" s="35" t="s">
        <v>2017</v>
      </c>
      <c r="C15" s="35" t="s">
        <v>1559</v>
      </c>
      <c r="D15" s="35" t="s">
        <v>2017</v>
      </c>
      <c r="E15"/>
      <c r="F15"/>
      <c r="G15"/>
      <c r="H15"/>
      <c r="I15"/>
      <c r="J15"/>
    </row>
    <row r="16" spans="1:10" x14ac:dyDescent="0.25">
      <c r="A16"/>
      <c r="B16" s="35" t="s">
        <v>2018</v>
      </c>
      <c r="C16" s="35" t="s">
        <v>1559</v>
      </c>
      <c r="D16" s="35" t="s">
        <v>2018</v>
      </c>
      <c r="E16"/>
      <c r="F16"/>
      <c r="G16"/>
      <c r="H16"/>
      <c r="I16"/>
      <c r="J16"/>
    </row>
    <row r="17" spans="1:10" x14ac:dyDescent="0.25">
      <c r="A17"/>
      <c r="B17" s="35" t="s">
        <v>2019</v>
      </c>
      <c r="C17" s="35" t="s">
        <v>1559</v>
      </c>
      <c r="D17" s="35" t="s">
        <v>2019</v>
      </c>
      <c r="E17"/>
      <c r="F17"/>
      <c r="G17"/>
      <c r="H17"/>
      <c r="I17"/>
      <c r="J17"/>
    </row>
    <row r="18" spans="1:10" x14ac:dyDescent="0.25">
      <c r="A18"/>
      <c r="B18" s="35" t="s">
        <v>2020</v>
      </c>
      <c r="C18" s="35" t="s">
        <v>1559</v>
      </c>
      <c r="D18" s="35" t="s">
        <v>2020</v>
      </c>
      <c r="E18"/>
      <c r="F18"/>
      <c r="G18"/>
      <c r="H18"/>
      <c r="I18"/>
      <c r="J18"/>
    </row>
    <row r="19" spans="1:10" x14ac:dyDescent="0.25">
      <c r="A19"/>
      <c r="B19" s="35" t="s">
        <v>2021</v>
      </c>
      <c r="C19" s="35" t="s">
        <v>1559</v>
      </c>
      <c r="D19" s="35" t="s">
        <v>2021</v>
      </c>
      <c r="E19"/>
      <c r="F19"/>
      <c r="G19"/>
      <c r="H19"/>
      <c r="I19"/>
      <c r="J19"/>
    </row>
    <row r="20" spans="1:10" x14ac:dyDescent="0.25">
      <c r="A20"/>
      <c r="B20" s="35" t="s">
        <v>2022</v>
      </c>
      <c r="C20" s="35" t="s">
        <v>1559</v>
      </c>
      <c r="D20" s="35" t="s">
        <v>2022</v>
      </c>
      <c r="E20"/>
      <c r="F20"/>
      <c r="G20"/>
      <c r="H20"/>
      <c r="I20"/>
      <c r="J20"/>
    </row>
    <row r="21" spans="1:10" x14ac:dyDescent="0.25">
      <c r="A21"/>
      <c r="B21" s="35" t="s">
        <v>2023</v>
      </c>
      <c r="C21" s="35" t="s">
        <v>1559</v>
      </c>
      <c r="D21" s="35" t="s">
        <v>2023</v>
      </c>
      <c r="E21"/>
      <c r="F21"/>
      <c r="G21"/>
      <c r="H21"/>
      <c r="I21"/>
      <c r="J21"/>
    </row>
    <row r="22" spans="1:10" x14ac:dyDescent="0.25">
      <c r="A22"/>
      <c r="B22" s="35" t="s">
        <v>2024</v>
      </c>
      <c r="C22" s="35" t="s">
        <v>1559</v>
      </c>
      <c r="D22" s="35" t="s">
        <v>2024</v>
      </c>
      <c r="E22"/>
      <c r="F22"/>
      <c r="G22"/>
      <c r="H22"/>
      <c r="I22"/>
      <c r="J22"/>
    </row>
    <row r="23" spans="1:10" x14ac:dyDescent="0.25">
      <c r="A23"/>
      <c r="B23" s="35" t="s">
        <v>2025</v>
      </c>
      <c r="C23" s="35" t="s">
        <v>1559</v>
      </c>
      <c r="D23" s="35" t="s">
        <v>2025</v>
      </c>
      <c r="E23"/>
      <c r="F23"/>
      <c r="G23"/>
      <c r="H23"/>
      <c r="I23"/>
      <c r="J23"/>
    </row>
    <row r="24" spans="1:10" x14ac:dyDescent="0.25">
      <c r="A24" s="35" t="s">
        <v>2026</v>
      </c>
      <c r="B24" s="35" t="s">
        <v>1559</v>
      </c>
      <c r="C24" s="35" t="s">
        <v>1559</v>
      </c>
      <c r="D24" s="35" t="s">
        <v>2026</v>
      </c>
      <c r="E24"/>
      <c r="F24"/>
      <c r="G24"/>
      <c r="H24"/>
      <c r="I24"/>
      <c r="J24"/>
    </row>
    <row r="25" spans="1:10" x14ac:dyDescent="0.25">
      <c r="A25"/>
      <c r="B25" s="35" t="s">
        <v>2027</v>
      </c>
      <c r="C25" s="35" t="s">
        <v>1559</v>
      </c>
      <c r="D25" s="35" t="s">
        <v>2027</v>
      </c>
      <c r="E25"/>
      <c r="F25"/>
      <c r="G25"/>
      <c r="H25"/>
      <c r="I25"/>
      <c r="J25"/>
    </row>
    <row r="26" spans="1:10" x14ac:dyDescent="0.25">
      <c r="A26"/>
      <c r="B26" s="35" t="s">
        <v>2028</v>
      </c>
      <c r="C26" s="35" t="s">
        <v>1559</v>
      </c>
      <c r="D26" s="35" t="s">
        <v>2028</v>
      </c>
      <c r="E26"/>
      <c r="F26"/>
      <c r="G26"/>
      <c r="H26"/>
      <c r="I26"/>
      <c r="J26"/>
    </row>
    <row r="27" spans="1:10" x14ac:dyDescent="0.25">
      <c r="A27"/>
      <c r="B27" s="35" t="s">
        <v>2029</v>
      </c>
      <c r="C27" s="35" t="s">
        <v>1559</v>
      </c>
      <c r="D27" s="35" t="s">
        <v>2029</v>
      </c>
      <c r="E27"/>
      <c r="F27"/>
      <c r="G27"/>
      <c r="H27"/>
      <c r="I27"/>
      <c r="J27"/>
    </row>
    <row r="28" spans="1:10" x14ac:dyDescent="0.25">
      <c r="A28" s="35" t="s">
        <v>2030</v>
      </c>
      <c r="B28" s="35" t="s">
        <v>1559</v>
      </c>
      <c r="C28" s="35" t="s">
        <v>1559</v>
      </c>
      <c r="D28" s="35" t="s">
        <v>2030</v>
      </c>
      <c r="E28"/>
      <c r="F28"/>
      <c r="G28"/>
      <c r="H28"/>
      <c r="I28"/>
      <c r="J28"/>
    </row>
    <row r="29" spans="1:10" x14ac:dyDescent="0.25">
      <c r="A29"/>
      <c r="B29" s="35" t="s">
        <v>2031</v>
      </c>
      <c r="C29" s="35" t="s">
        <v>1559</v>
      </c>
      <c r="D29" s="35" t="s">
        <v>2031</v>
      </c>
      <c r="E29"/>
      <c r="F29"/>
      <c r="G29"/>
      <c r="H29"/>
      <c r="I29"/>
      <c r="J29"/>
    </row>
    <row r="30" spans="1:10" x14ac:dyDescent="0.25">
      <c r="A30"/>
      <c r="B30" s="35" t="s">
        <v>2032</v>
      </c>
      <c r="C30" s="35" t="s">
        <v>1559</v>
      </c>
      <c r="D30" s="35" t="s">
        <v>2032</v>
      </c>
      <c r="E30"/>
      <c r="F30"/>
      <c r="G30"/>
      <c r="H30"/>
      <c r="I30"/>
      <c r="J30"/>
    </row>
    <row r="31" spans="1:10" x14ac:dyDescent="0.25">
      <c r="A31"/>
      <c r="B31" s="35" t="s">
        <v>2033</v>
      </c>
      <c r="C31" s="35" t="s">
        <v>1559</v>
      </c>
      <c r="D31" s="35" t="s">
        <v>2033</v>
      </c>
      <c r="E31"/>
      <c r="F31"/>
      <c r="G31"/>
      <c r="H31"/>
      <c r="I31"/>
      <c r="J31"/>
    </row>
    <row r="32" spans="1:10" x14ac:dyDescent="0.25">
      <c r="A32"/>
      <c r="B32" s="35" t="s">
        <v>2034</v>
      </c>
      <c r="C32" s="35" t="s">
        <v>1559</v>
      </c>
      <c r="D32" s="35" t="s">
        <v>2034</v>
      </c>
      <c r="E32"/>
      <c r="F32"/>
      <c r="G32"/>
      <c r="H32"/>
      <c r="I32"/>
      <c r="J32"/>
    </row>
    <row r="33" spans="1:10" x14ac:dyDescent="0.25">
      <c r="A33" s="35" t="s">
        <v>2035</v>
      </c>
      <c r="B33" s="35" t="s">
        <v>1559</v>
      </c>
      <c r="C33" s="35" t="s">
        <v>1559</v>
      </c>
      <c r="D33" s="35" t="s">
        <v>2035</v>
      </c>
      <c r="E33"/>
      <c r="F33"/>
      <c r="G33"/>
      <c r="H33"/>
      <c r="I33"/>
      <c r="J33"/>
    </row>
    <row r="34" spans="1:10" x14ac:dyDescent="0.25">
      <c r="A34"/>
      <c r="B34" s="35" t="s">
        <v>2036</v>
      </c>
      <c r="C34" s="35" t="s">
        <v>1559</v>
      </c>
      <c r="D34" s="35" t="s">
        <v>2036</v>
      </c>
      <c r="E34"/>
      <c r="F34"/>
      <c r="G34"/>
      <c r="H34"/>
      <c r="I34"/>
      <c r="J34"/>
    </row>
    <row r="35" spans="1:10" x14ac:dyDescent="0.25">
      <c r="A35"/>
      <c r="B35"/>
      <c r="C35" s="35" t="s">
        <v>2037</v>
      </c>
      <c r="D35" s="35" t="s">
        <v>2037</v>
      </c>
      <c r="E35"/>
      <c r="F35"/>
      <c r="G35"/>
      <c r="H35"/>
      <c r="I35"/>
      <c r="J35"/>
    </row>
    <row r="36" spans="1:10" x14ac:dyDescent="0.25">
      <c r="A36"/>
      <c r="B36"/>
      <c r="C36" s="35" t="s">
        <v>2038</v>
      </c>
      <c r="D36" s="35" t="s">
        <v>2038</v>
      </c>
      <c r="E36"/>
      <c r="F36"/>
      <c r="G36"/>
      <c r="H36"/>
      <c r="I36"/>
      <c r="J36"/>
    </row>
    <row r="37" spans="1:10" x14ac:dyDescent="0.25">
      <c r="A37"/>
      <c r="B37"/>
      <c r="C37" s="35" t="s">
        <v>2039</v>
      </c>
      <c r="D37" s="35" t="s">
        <v>2039</v>
      </c>
      <c r="E37"/>
      <c r="F37"/>
      <c r="G37"/>
      <c r="H37"/>
      <c r="I37"/>
      <c r="J37"/>
    </row>
    <row r="38" spans="1:10" x14ac:dyDescent="0.25">
      <c r="A38"/>
      <c r="B38"/>
      <c r="C38" s="35" t="s">
        <v>2040</v>
      </c>
      <c r="D38" s="35" t="s">
        <v>2040</v>
      </c>
      <c r="E38"/>
      <c r="F38"/>
      <c r="G38"/>
      <c r="H38"/>
      <c r="I38"/>
      <c r="J38"/>
    </row>
    <row r="39" spans="1:10" x14ac:dyDescent="0.25">
      <c r="A39"/>
      <c r="B39"/>
      <c r="C39" s="35" t="s">
        <v>2041</v>
      </c>
      <c r="D39" s="35" t="s">
        <v>2041</v>
      </c>
      <c r="E39"/>
      <c r="F39"/>
      <c r="G39"/>
      <c r="H39"/>
      <c r="I39"/>
      <c r="J39"/>
    </row>
    <row r="40" spans="1:10" x14ac:dyDescent="0.25">
      <c r="A40"/>
      <c r="B40" s="35" t="s">
        <v>2042</v>
      </c>
      <c r="C40" s="35" t="s">
        <v>1559</v>
      </c>
      <c r="D40" s="35" t="s">
        <v>2042</v>
      </c>
      <c r="E40"/>
      <c r="F40"/>
      <c r="G40"/>
      <c r="H40"/>
      <c r="I40"/>
      <c r="J40"/>
    </row>
    <row r="41" spans="1:10" x14ac:dyDescent="0.25">
      <c r="A41"/>
      <c r="B41"/>
      <c r="C41" s="35" t="s">
        <v>2043</v>
      </c>
      <c r="D41" s="35" t="s">
        <v>2043</v>
      </c>
      <c r="E41"/>
      <c r="F41"/>
      <c r="G41"/>
      <c r="H41"/>
      <c r="I41"/>
      <c r="J41"/>
    </row>
    <row r="42" spans="1:10" x14ac:dyDescent="0.25">
      <c r="A42"/>
      <c r="B42"/>
      <c r="C42" s="35" t="s">
        <v>2044</v>
      </c>
      <c r="D42" s="35" t="s">
        <v>2044</v>
      </c>
      <c r="E42"/>
      <c r="F42"/>
      <c r="G42"/>
      <c r="H42"/>
      <c r="I42"/>
      <c r="J42"/>
    </row>
    <row r="43" spans="1:10" x14ac:dyDescent="0.25">
      <c r="A43"/>
      <c r="B43"/>
      <c r="C43" s="35" t="s">
        <v>2045</v>
      </c>
      <c r="D43" s="35" t="s">
        <v>2045</v>
      </c>
      <c r="E43"/>
      <c r="F43"/>
      <c r="G43"/>
      <c r="H43"/>
      <c r="I43"/>
      <c r="J43"/>
    </row>
    <row r="44" spans="1:10" x14ac:dyDescent="0.25">
      <c r="A44"/>
      <c r="B44" s="35" t="s">
        <v>2046</v>
      </c>
      <c r="C44" s="35" t="s">
        <v>1559</v>
      </c>
      <c r="D44" s="35" t="s">
        <v>2046</v>
      </c>
      <c r="E44"/>
      <c r="F44"/>
      <c r="G44"/>
      <c r="H44"/>
      <c r="I44"/>
      <c r="J44"/>
    </row>
    <row r="45" spans="1:10" x14ac:dyDescent="0.25">
      <c r="A45"/>
      <c r="B45"/>
      <c r="C45" s="35" t="s">
        <v>2047</v>
      </c>
      <c r="D45" s="35" t="s">
        <v>2047</v>
      </c>
      <c r="E45"/>
      <c r="F45"/>
      <c r="G45"/>
      <c r="H45"/>
      <c r="I45"/>
      <c r="J45"/>
    </row>
    <row r="46" spans="1:10" x14ac:dyDescent="0.25">
      <c r="A46"/>
      <c r="B46"/>
      <c r="C46" s="35" t="s">
        <v>2048</v>
      </c>
      <c r="D46" s="35" t="s">
        <v>2048</v>
      </c>
      <c r="E46"/>
      <c r="F46"/>
      <c r="G46"/>
      <c r="H46"/>
      <c r="I46"/>
      <c r="J46"/>
    </row>
    <row r="47" spans="1:10" x14ac:dyDescent="0.25">
      <c r="A47"/>
      <c r="B47"/>
      <c r="C47" s="35" t="s">
        <v>2049</v>
      </c>
      <c r="D47" s="35" t="s">
        <v>2049</v>
      </c>
      <c r="E47"/>
      <c r="F47"/>
      <c r="G47"/>
      <c r="H47"/>
      <c r="I47"/>
      <c r="J47"/>
    </row>
    <row r="48" spans="1:10" x14ac:dyDescent="0.25">
      <c r="A48" s="35" t="s">
        <v>2050</v>
      </c>
      <c r="B48" s="35" t="s">
        <v>1559</v>
      </c>
      <c r="C48" s="35" t="s">
        <v>1559</v>
      </c>
      <c r="D48" s="35" t="s">
        <v>2050</v>
      </c>
      <c r="E48"/>
      <c r="F48"/>
      <c r="G48"/>
      <c r="H48"/>
      <c r="I48"/>
      <c r="J48"/>
    </row>
    <row r="49" spans="1:10" x14ac:dyDescent="0.25">
      <c r="A49"/>
      <c r="B49" s="35" t="s">
        <v>2051</v>
      </c>
      <c r="C49" s="35" t="s">
        <v>1559</v>
      </c>
      <c r="D49" s="35" t="s">
        <v>2051</v>
      </c>
      <c r="E49"/>
      <c r="F49"/>
      <c r="G49"/>
      <c r="H49"/>
      <c r="I49"/>
      <c r="J49"/>
    </row>
    <row r="50" spans="1:10" x14ac:dyDescent="0.25">
      <c r="A50"/>
      <c r="B50" s="35" t="s">
        <v>2052</v>
      </c>
      <c r="C50" s="35" t="s">
        <v>1559</v>
      </c>
      <c r="D50" s="35" t="s">
        <v>2052</v>
      </c>
      <c r="E50"/>
      <c r="F50"/>
      <c r="G50"/>
      <c r="H50"/>
      <c r="I50"/>
      <c r="J50"/>
    </row>
    <row r="51" spans="1:10" x14ac:dyDescent="0.25">
      <c r="A51"/>
      <c r="B51" s="35" t="s">
        <v>2053</v>
      </c>
      <c r="C51" s="35" t="s">
        <v>1559</v>
      </c>
      <c r="D51" s="35" t="s">
        <v>2053</v>
      </c>
      <c r="E51"/>
      <c r="F51"/>
      <c r="G51"/>
      <c r="H51"/>
      <c r="I51"/>
      <c r="J51"/>
    </row>
    <row r="52" spans="1:10" x14ac:dyDescent="0.25">
      <c r="A52"/>
      <c r="B52" s="35" t="s">
        <v>2054</v>
      </c>
      <c r="C52" s="35" t="s">
        <v>1559</v>
      </c>
      <c r="D52" s="35" t="s">
        <v>2054</v>
      </c>
      <c r="E52"/>
      <c r="F52"/>
      <c r="G52"/>
      <c r="H52"/>
      <c r="I52"/>
      <c r="J52"/>
    </row>
    <row r="53" spans="1:10" x14ac:dyDescent="0.25">
      <c r="A53"/>
      <c r="B53" s="35" t="s">
        <v>2055</v>
      </c>
      <c r="C53" s="35" t="s">
        <v>1559</v>
      </c>
      <c r="D53" s="35" t="s">
        <v>2055</v>
      </c>
      <c r="E53"/>
      <c r="F53"/>
      <c r="G53"/>
      <c r="H53"/>
      <c r="I53"/>
      <c r="J53"/>
    </row>
    <row r="54" spans="1:10" x14ac:dyDescent="0.25">
      <c r="A54" s="35" t="s">
        <v>2056</v>
      </c>
      <c r="B54" s="35" t="s">
        <v>1559</v>
      </c>
      <c r="C54" s="35" t="s">
        <v>1559</v>
      </c>
      <c r="D54" s="35" t="s">
        <v>2056</v>
      </c>
      <c r="E54"/>
      <c r="F54"/>
      <c r="G54"/>
      <c r="H54"/>
      <c r="I54"/>
      <c r="J54"/>
    </row>
    <row r="55" spans="1:10" x14ac:dyDescent="0.25">
      <c r="A55"/>
      <c r="B55" s="35" t="s">
        <v>2057</v>
      </c>
      <c r="C55" s="35" t="s">
        <v>1559</v>
      </c>
      <c r="D55" s="35" t="s">
        <v>2057</v>
      </c>
      <c r="E55"/>
      <c r="F55"/>
      <c r="G55"/>
      <c r="H55"/>
      <c r="I55"/>
      <c r="J55"/>
    </row>
    <row r="56" spans="1:10" x14ac:dyDescent="0.25">
      <c r="A56"/>
      <c r="B56" s="35" t="s">
        <v>2058</v>
      </c>
      <c r="C56" s="35" t="s">
        <v>1559</v>
      </c>
      <c r="D56" s="35" t="s">
        <v>2058</v>
      </c>
      <c r="E56"/>
      <c r="F56"/>
      <c r="G56"/>
      <c r="H56"/>
      <c r="I56"/>
      <c r="J56"/>
    </row>
    <row r="57" spans="1:10" x14ac:dyDescent="0.25">
      <c r="A57"/>
      <c r="B57" s="35" t="s">
        <v>2059</v>
      </c>
      <c r="C57" s="35" t="s">
        <v>1559</v>
      </c>
      <c r="D57" s="35" t="s">
        <v>2059</v>
      </c>
      <c r="E57"/>
      <c r="F57"/>
      <c r="G57"/>
      <c r="H57"/>
      <c r="I57"/>
      <c r="J57"/>
    </row>
    <row r="58" spans="1:10" x14ac:dyDescent="0.25">
      <c r="A58"/>
      <c r="B58" s="35" t="s">
        <v>2060</v>
      </c>
      <c r="C58" s="35" t="s">
        <v>1559</v>
      </c>
      <c r="D58" s="35" t="s">
        <v>2060</v>
      </c>
      <c r="E58"/>
      <c r="F58"/>
      <c r="G58"/>
      <c r="H58"/>
      <c r="I58"/>
      <c r="J58"/>
    </row>
    <row r="59" spans="1:10" x14ac:dyDescent="0.25">
      <c r="A59"/>
      <c r="B59" s="35" t="s">
        <v>2061</v>
      </c>
      <c r="C59" s="35" t="s">
        <v>1559</v>
      </c>
      <c r="D59" s="35" t="s">
        <v>2061</v>
      </c>
      <c r="E59"/>
      <c r="F59"/>
      <c r="G59"/>
      <c r="H59"/>
      <c r="I59"/>
      <c r="J59"/>
    </row>
    <row r="60" spans="1:10" x14ac:dyDescent="0.25">
      <c r="A60" s="35" t="s">
        <v>2062</v>
      </c>
      <c r="B60" s="35" t="s">
        <v>1559</v>
      </c>
      <c r="C60" s="35" t="s">
        <v>1559</v>
      </c>
      <c r="D60" s="35" t="s">
        <v>2062</v>
      </c>
      <c r="E60"/>
      <c r="F60"/>
      <c r="G60"/>
      <c r="H60"/>
      <c r="I60"/>
      <c r="J60"/>
    </row>
    <row r="61" spans="1:10" x14ac:dyDescent="0.25">
      <c r="A61"/>
      <c r="B61" s="35" t="s">
        <v>2063</v>
      </c>
      <c r="C61" s="35" t="s">
        <v>1559</v>
      </c>
      <c r="D61" s="35" t="s">
        <v>2063</v>
      </c>
      <c r="E61"/>
      <c r="F61"/>
      <c r="G61"/>
      <c r="H61"/>
      <c r="I61"/>
      <c r="J61"/>
    </row>
    <row r="62" spans="1:10" x14ac:dyDescent="0.25">
      <c r="A62"/>
      <c r="B62" s="35" t="s">
        <v>2064</v>
      </c>
      <c r="C62" s="35" t="s">
        <v>1559</v>
      </c>
      <c r="D62" s="35" t="s">
        <v>2064</v>
      </c>
      <c r="E62"/>
      <c r="F62"/>
      <c r="G62"/>
      <c r="H62"/>
      <c r="I62"/>
      <c r="J62"/>
    </row>
    <row r="63" spans="1:10" x14ac:dyDescent="0.25">
      <c r="A63"/>
      <c r="B63" s="35" t="s">
        <v>2065</v>
      </c>
      <c r="C63" s="35" t="s">
        <v>1559</v>
      </c>
      <c r="D63" s="35" t="s">
        <v>2065</v>
      </c>
      <c r="E63"/>
      <c r="F63"/>
      <c r="G63"/>
      <c r="H63"/>
      <c r="I63"/>
      <c r="J63"/>
    </row>
    <row r="64" spans="1:10" x14ac:dyDescent="0.25">
      <c r="A64"/>
      <c r="B64" s="35" t="s">
        <v>2066</v>
      </c>
      <c r="C64" s="35" t="s">
        <v>1559</v>
      </c>
      <c r="D64" s="35" t="s">
        <v>2066</v>
      </c>
      <c r="E64"/>
      <c r="F64"/>
      <c r="G64"/>
      <c r="H64"/>
      <c r="I64"/>
      <c r="J64"/>
    </row>
    <row r="65" spans="1:10" x14ac:dyDescent="0.25">
      <c r="A65"/>
      <c r="B65" s="35" t="s">
        <v>2067</v>
      </c>
      <c r="C65" s="35" t="s">
        <v>1559</v>
      </c>
      <c r="D65" s="35" t="s">
        <v>2067</v>
      </c>
      <c r="E65"/>
      <c r="F65"/>
      <c r="G65"/>
      <c r="H65"/>
      <c r="I65"/>
      <c r="J65"/>
    </row>
    <row r="66" spans="1:10" x14ac:dyDescent="0.25">
      <c r="A66"/>
      <c r="B66" s="35" t="s">
        <v>2068</v>
      </c>
      <c r="C66" s="35" t="s">
        <v>1559</v>
      </c>
      <c r="D66" s="35" t="s">
        <v>2068</v>
      </c>
      <c r="E66"/>
      <c r="F66"/>
      <c r="G66"/>
      <c r="H66"/>
      <c r="I66"/>
      <c r="J66"/>
    </row>
    <row r="67" spans="1:10" x14ac:dyDescent="0.25">
      <c r="A67" s="35" t="s">
        <v>2069</v>
      </c>
      <c r="B67" s="35" t="s">
        <v>1559</v>
      </c>
      <c r="C67" s="35" t="s">
        <v>1559</v>
      </c>
      <c r="D67" s="35" t="s">
        <v>2069</v>
      </c>
      <c r="E67"/>
      <c r="F67"/>
      <c r="G67"/>
      <c r="H67"/>
      <c r="I67"/>
      <c r="J67"/>
    </row>
    <row r="68" spans="1:10" x14ac:dyDescent="0.25">
      <c r="A68"/>
      <c r="B68" s="35" t="s">
        <v>2070</v>
      </c>
      <c r="C68" s="35" t="s">
        <v>1559</v>
      </c>
      <c r="D68" s="35" t="s">
        <v>2070</v>
      </c>
      <c r="E68"/>
      <c r="F68"/>
      <c r="G68"/>
      <c r="H68"/>
      <c r="I68"/>
      <c r="J68"/>
    </row>
    <row r="69" spans="1:10" x14ac:dyDescent="0.25">
      <c r="A69"/>
      <c r="B69" s="35" t="s">
        <v>2071</v>
      </c>
      <c r="C69" s="35" t="s">
        <v>1559</v>
      </c>
      <c r="D69" s="35" t="s">
        <v>2071</v>
      </c>
      <c r="E69"/>
      <c r="F69"/>
      <c r="G69"/>
      <c r="H69"/>
      <c r="I69"/>
      <c r="J69"/>
    </row>
    <row r="70" spans="1:10" x14ac:dyDescent="0.25">
      <c r="A70"/>
      <c r="B70" s="35" t="s">
        <v>2072</v>
      </c>
      <c r="C70" s="35" t="s">
        <v>1559</v>
      </c>
      <c r="D70" s="35" t="s">
        <v>2072</v>
      </c>
      <c r="E70"/>
      <c r="F70"/>
      <c r="G70"/>
      <c r="H70"/>
      <c r="I70"/>
      <c r="J70"/>
    </row>
    <row r="71" spans="1:10" x14ac:dyDescent="0.25">
      <c r="A71"/>
      <c r="B71" s="35" t="s">
        <v>2073</v>
      </c>
      <c r="C71" s="35" t="s">
        <v>1559</v>
      </c>
      <c r="D71" s="35" t="s">
        <v>2073</v>
      </c>
      <c r="E71"/>
      <c r="F71"/>
      <c r="G71"/>
      <c r="H71"/>
      <c r="I71"/>
      <c r="J71"/>
    </row>
    <row r="72" spans="1:10" x14ac:dyDescent="0.25">
      <c r="A72"/>
      <c r="B72"/>
      <c r="C72"/>
      <c r="D72"/>
      <c r="E72"/>
      <c r="F72"/>
      <c r="G72"/>
      <c r="H72"/>
      <c r="I72"/>
      <c r="J72"/>
    </row>
    <row r="73" spans="1:10" x14ac:dyDescent="0.25">
      <c r="A73"/>
      <c r="B73"/>
      <c r="C73"/>
      <c r="D73"/>
      <c r="E73"/>
      <c r="F73"/>
      <c r="G73"/>
      <c r="H73"/>
      <c r="I73"/>
      <c r="J73"/>
    </row>
    <row r="74" spans="1:10" x14ac:dyDescent="0.25">
      <c r="A74"/>
      <c r="B74"/>
      <c r="C74"/>
      <c r="D74"/>
      <c r="E74"/>
      <c r="F74"/>
      <c r="G74"/>
      <c r="H74"/>
      <c r="I74"/>
      <c r="J74"/>
    </row>
    <row r="75" spans="1:10" x14ac:dyDescent="0.25">
      <c r="A75"/>
      <c r="B75"/>
      <c r="C75"/>
      <c r="D75"/>
      <c r="E75"/>
      <c r="F75"/>
      <c r="G75"/>
      <c r="H75"/>
      <c r="I75"/>
      <c r="J75"/>
    </row>
    <row r="76" spans="1:10" x14ac:dyDescent="0.25">
      <c r="A76"/>
      <c r="B76"/>
      <c r="C76"/>
      <c r="D76"/>
      <c r="E76"/>
      <c r="F76"/>
      <c r="G76"/>
      <c r="H76"/>
      <c r="I76"/>
      <c r="J76"/>
    </row>
    <row r="77" spans="1:10" x14ac:dyDescent="0.25">
      <c r="A77"/>
      <c r="B77"/>
      <c r="C77"/>
      <c r="D77"/>
      <c r="E77"/>
      <c r="F77"/>
      <c r="G77"/>
      <c r="H77"/>
      <c r="I77"/>
      <c r="J77"/>
    </row>
    <row r="78" spans="1:10" x14ac:dyDescent="0.25">
      <c r="A78"/>
      <c r="B78"/>
      <c r="C78"/>
      <c r="D78"/>
      <c r="E78"/>
      <c r="F78"/>
      <c r="G78"/>
      <c r="H78"/>
      <c r="I78"/>
      <c r="J78"/>
    </row>
    <row r="79" spans="1:10" x14ac:dyDescent="0.25">
      <c r="A79"/>
      <c r="B79"/>
      <c r="C79"/>
      <c r="D79"/>
      <c r="E79"/>
      <c r="F79"/>
      <c r="G79"/>
      <c r="H79"/>
      <c r="I79"/>
      <c r="J79"/>
    </row>
    <row r="80" spans="1:10" x14ac:dyDescent="0.25">
      <c r="A80"/>
      <c r="B80"/>
      <c r="C80"/>
      <c r="D80"/>
      <c r="E80"/>
      <c r="F80"/>
      <c r="G80"/>
      <c r="H80"/>
      <c r="I80"/>
      <c r="J80"/>
    </row>
    <row r="81" spans="1:10" x14ac:dyDescent="0.25">
      <c r="A81"/>
      <c r="B81"/>
      <c r="C81"/>
      <c r="D81"/>
      <c r="E81"/>
      <c r="F81"/>
      <c r="G81"/>
      <c r="H81"/>
      <c r="I81"/>
      <c r="J81"/>
    </row>
    <row r="82" spans="1:10" x14ac:dyDescent="0.25">
      <c r="A82"/>
      <c r="B82"/>
      <c r="C82"/>
      <c r="D82"/>
      <c r="E82"/>
      <c r="F82"/>
      <c r="G82"/>
      <c r="H82"/>
      <c r="I82"/>
      <c r="J82"/>
    </row>
    <row r="83" spans="1:10" x14ac:dyDescent="0.25">
      <c r="A83"/>
      <c r="B83"/>
      <c r="C83"/>
      <c r="D83"/>
      <c r="E83"/>
      <c r="F83"/>
      <c r="G83"/>
      <c r="H83"/>
      <c r="I83"/>
      <c r="J83"/>
    </row>
    <row r="84" spans="1:10" x14ac:dyDescent="0.25">
      <c r="A84"/>
      <c r="B84"/>
      <c r="C84"/>
      <c r="D84"/>
      <c r="E84"/>
      <c r="F84"/>
      <c r="G84"/>
      <c r="H84"/>
      <c r="I84"/>
      <c r="J84"/>
    </row>
    <row r="85" spans="1:10" x14ac:dyDescent="0.25">
      <c r="A85"/>
      <c r="B85"/>
      <c r="C85"/>
      <c r="D85"/>
      <c r="E85"/>
      <c r="F85"/>
      <c r="G85"/>
      <c r="H85"/>
      <c r="I85"/>
      <c r="J85"/>
    </row>
    <row r="86" spans="1:10" x14ac:dyDescent="0.25">
      <c r="A86"/>
      <c r="B86"/>
      <c r="C86"/>
      <c r="D86"/>
      <c r="E86"/>
      <c r="F86"/>
      <c r="G86"/>
      <c r="H86"/>
      <c r="I86"/>
      <c r="J86"/>
    </row>
    <row r="87" spans="1:10" x14ac:dyDescent="0.25">
      <c r="A87"/>
      <c r="B87"/>
      <c r="C87"/>
      <c r="D87"/>
      <c r="E87"/>
      <c r="F87"/>
      <c r="G87"/>
      <c r="H87"/>
      <c r="I87"/>
      <c r="J87"/>
    </row>
    <row r="88" spans="1:10" x14ac:dyDescent="0.25">
      <c r="A88"/>
      <c r="B88"/>
      <c r="C88"/>
      <c r="D88"/>
      <c r="E88"/>
      <c r="F88"/>
      <c r="G88"/>
      <c r="H88"/>
      <c r="I88"/>
      <c r="J88"/>
    </row>
    <row r="89" spans="1:10" x14ac:dyDescent="0.25">
      <c r="A89"/>
      <c r="B89"/>
      <c r="C89"/>
      <c r="D89"/>
      <c r="E89"/>
      <c r="F89"/>
      <c r="G89"/>
      <c r="H89"/>
      <c r="I89"/>
      <c r="J89"/>
    </row>
    <row r="90" spans="1:10" x14ac:dyDescent="0.25">
      <c r="A90"/>
      <c r="B90"/>
      <c r="C90"/>
      <c r="D90"/>
      <c r="E90"/>
      <c r="F90"/>
      <c r="G90"/>
      <c r="H90"/>
      <c r="I90"/>
      <c r="J90"/>
    </row>
    <row r="91" spans="1:10" x14ac:dyDescent="0.25">
      <c r="A91"/>
      <c r="B91"/>
      <c r="C91"/>
      <c r="D91"/>
      <c r="E91"/>
      <c r="F91"/>
      <c r="G91"/>
      <c r="H91"/>
      <c r="I91"/>
      <c r="J91"/>
    </row>
    <row r="92" spans="1:10" x14ac:dyDescent="0.25">
      <c r="A92"/>
      <c r="B92"/>
      <c r="C92"/>
      <c r="D92"/>
      <c r="E92"/>
      <c r="F92"/>
      <c r="G92"/>
      <c r="H92"/>
      <c r="I92"/>
      <c r="J92"/>
    </row>
    <row r="93" spans="1:10" x14ac:dyDescent="0.25">
      <c r="A93"/>
      <c r="B93"/>
      <c r="C93"/>
      <c r="D93"/>
      <c r="E93"/>
      <c r="F93"/>
      <c r="G93"/>
      <c r="H93"/>
      <c r="I93"/>
      <c r="J93"/>
    </row>
    <row r="94" spans="1:10" x14ac:dyDescent="0.25">
      <c r="A94"/>
      <c r="B94"/>
      <c r="C94"/>
      <c r="D94"/>
      <c r="E94"/>
      <c r="F94"/>
      <c r="G94"/>
      <c r="H94"/>
      <c r="I94"/>
      <c r="J94"/>
    </row>
    <row r="95" spans="1:10" x14ac:dyDescent="0.25">
      <c r="A95"/>
      <c r="B95"/>
      <c r="C95"/>
      <c r="D95"/>
      <c r="E95"/>
      <c r="F95"/>
      <c r="G95"/>
      <c r="H95"/>
      <c r="I95"/>
      <c r="J95"/>
    </row>
    <row r="96" spans="1:10" x14ac:dyDescent="0.25">
      <c r="A96"/>
      <c r="B96"/>
      <c r="C96"/>
      <c r="D96"/>
      <c r="E96"/>
      <c r="F96"/>
      <c r="G96"/>
      <c r="H96"/>
      <c r="I96"/>
      <c r="J96"/>
    </row>
    <row r="97" spans="1:10" x14ac:dyDescent="0.25">
      <c r="A97"/>
      <c r="B97"/>
      <c r="C97"/>
      <c r="D97"/>
      <c r="E97"/>
      <c r="F97"/>
      <c r="G97"/>
      <c r="H97"/>
      <c r="I97"/>
      <c r="J97"/>
    </row>
    <row r="98" spans="1:10" x14ac:dyDescent="0.25">
      <c r="A98"/>
      <c r="B98"/>
      <c r="C98"/>
      <c r="D98"/>
      <c r="E98"/>
      <c r="F98"/>
      <c r="G98"/>
      <c r="H98"/>
      <c r="I98"/>
      <c r="J98"/>
    </row>
    <row r="99" spans="1:10" x14ac:dyDescent="0.25">
      <c r="A99"/>
      <c r="B99"/>
      <c r="C99"/>
      <c r="D99"/>
      <c r="E99"/>
      <c r="F99"/>
      <c r="G99"/>
      <c r="H99"/>
      <c r="I99"/>
      <c r="J99"/>
    </row>
    <row r="100" spans="1:10" x14ac:dyDescent="0.25">
      <c r="A100"/>
      <c r="B100"/>
      <c r="C100"/>
      <c r="D100"/>
      <c r="E100"/>
      <c r="F100"/>
      <c r="G100"/>
      <c r="H100"/>
      <c r="I100"/>
      <c r="J100"/>
    </row>
    <row r="101" spans="1:10" x14ac:dyDescent="0.25">
      <c r="A101"/>
      <c r="B101"/>
      <c r="C101"/>
      <c r="D101"/>
      <c r="E101"/>
      <c r="F101"/>
      <c r="G101"/>
      <c r="H101"/>
      <c r="I101"/>
      <c r="J101"/>
    </row>
    <row r="102" spans="1:10" x14ac:dyDescent="0.25">
      <c r="A102"/>
      <c r="B102"/>
      <c r="C102"/>
      <c r="D102"/>
      <c r="E102"/>
      <c r="F102"/>
      <c r="G102"/>
      <c r="H102"/>
      <c r="I102"/>
      <c r="J102"/>
    </row>
    <row r="103" spans="1:10" x14ac:dyDescent="0.25">
      <c r="A103"/>
      <c r="B103"/>
      <c r="C103"/>
      <c r="D103"/>
      <c r="E103"/>
      <c r="F103"/>
      <c r="G103"/>
      <c r="H103"/>
      <c r="I103"/>
      <c r="J103"/>
    </row>
    <row r="104" spans="1:10" x14ac:dyDescent="0.25">
      <c r="A104"/>
      <c r="B104"/>
      <c r="C104"/>
      <c r="D104"/>
      <c r="E104"/>
      <c r="F104"/>
      <c r="G104"/>
      <c r="H104"/>
      <c r="I104"/>
      <c r="J104"/>
    </row>
    <row r="105" spans="1:10" x14ac:dyDescent="0.25">
      <c r="A105"/>
      <c r="B105"/>
      <c r="C105"/>
      <c r="D105"/>
      <c r="E105"/>
      <c r="F105"/>
      <c r="G105"/>
      <c r="H105"/>
      <c r="I105"/>
      <c r="J105"/>
    </row>
    <row r="106" spans="1:10" x14ac:dyDescent="0.25">
      <c r="A106"/>
      <c r="B106"/>
      <c r="C106"/>
      <c r="D106"/>
      <c r="E106"/>
      <c r="F106"/>
      <c r="G106"/>
      <c r="H106"/>
      <c r="I106"/>
      <c r="J106"/>
    </row>
    <row r="107" spans="1:10" x14ac:dyDescent="0.25">
      <c r="A107"/>
      <c r="B107"/>
      <c r="C107"/>
      <c r="D107"/>
      <c r="E107"/>
      <c r="F107"/>
      <c r="G107"/>
      <c r="H107"/>
      <c r="I107"/>
      <c r="J107"/>
    </row>
    <row r="108" spans="1:10" x14ac:dyDescent="0.25">
      <c r="A108"/>
      <c r="B108"/>
      <c r="C108"/>
      <c r="D108"/>
      <c r="E108"/>
      <c r="F108"/>
      <c r="G108"/>
      <c r="H108"/>
      <c r="I108"/>
      <c r="J108"/>
    </row>
    <row r="109" spans="1:10" x14ac:dyDescent="0.25">
      <c r="A109"/>
      <c r="B109"/>
      <c r="C109"/>
      <c r="D109"/>
      <c r="E109"/>
      <c r="F109"/>
      <c r="G109"/>
      <c r="H109"/>
      <c r="I109"/>
      <c r="J109"/>
    </row>
    <row r="110" spans="1:10" x14ac:dyDescent="0.25">
      <c r="A110"/>
      <c r="B110"/>
      <c r="C110"/>
      <c r="D110"/>
      <c r="E110"/>
      <c r="F110"/>
      <c r="G110"/>
      <c r="H110"/>
      <c r="I110"/>
      <c r="J110"/>
    </row>
    <row r="111" spans="1:10" x14ac:dyDescent="0.25">
      <c r="A111"/>
      <c r="B111"/>
      <c r="C111"/>
      <c r="D111"/>
      <c r="E111"/>
      <c r="F111"/>
      <c r="G111"/>
      <c r="H111"/>
      <c r="I111"/>
      <c r="J111"/>
    </row>
    <row r="112" spans="1:10" x14ac:dyDescent="0.25">
      <c r="A112"/>
      <c r="B112"/>
      <c r="C112"/>
      <c r="D112"/>
      <c r="E112"/>
      <c r="F112"/>
      <c r="G112"/>
      <c r="H112"/>
      <c r="I112"/>
      <c r="J112"/>
    </row>
    <row r="113" spans="1:10" x14ac:dyDescent="0.25">
      <c r="A113"/>
      <c r="B113"/>
      <c r="C113"/>
      <c r="D113"/>
      <c r="E113"/>
      <c r="F113"/>
      <c r="G113"/>
      <c r="H113"/>
      <c r="I113"/>
      <c r="J113"/>
    </row>
    <row r="114" spans="1:10" x14ac:dyDescent="0.25">
      <c r="A114"/>
      <c r="B114"/>
      <c r="C114"/>
      <c r="D114"/>
      <c r="E114"/>
      <c r="F114"/>
      <c r="G114"/>
      <c r="H114"/>
      <c r="I114"/>
      <c r="J114"/>
    </row>
    <row r="115" spans="1:10" x14ac:dyDescent="0.25">
      <c r="A115"/>
      <c r="B115"/>
      <c r="C115"/>
      <c r="D115"/>
      <c r="E115"/>
      <c r="F115"/>
      <c r="G115"/>
      <c r="H115"/>
      <c r="I115"/>
      <c r="J115"/>
    </row>
    <row r="116" spans="1:10" x14ac:dyDescent="0.25">
      <c r="A116"/>
      <c r="B116"/>
      <c r="C116"/>
      <c r="D116"/>
      <c r="E116"/>
      <c r="F116"/>
      <c r="G116"/>
      <c r="H116"/>
      <c r="I116"/>
      <c r="J116"/>
    </row>
    <row r="117" spans="1:10" x14ac:dyDescent="0.25">
      <c r="A117"/>
      <c r="B117"/>
      <c r="C117"/>
      <c r="D117"/>
      <c r="E117"/>
      <c r="F117"/>
      <c r="G117"/>
      <c r="H117"/>
      <c r="I117"/>
      <c r="J117"/>
    </row>
    <row r="118" spans="1:10" x14ac:dyDescent="0.25">
      <c r="A118"/>
      <c r="B118"/>
      <c r="C118"/>
      <c r="D118"/>
      <c r="E118"/>
      <c r="F118"/>
      <c r="G118"/>
      <c r="H118"/>
      <c r="I118"/>
      <c r="J118"/>
    </row>
    <row r="119" spans="1:10" x14ac:dyDescent="0.25">
      <c r="A119"/>
      <c r="B119"/>
      <c r="C119"/>
      <c r="D119"/>
      <c r="E119"/>
      <c r="F119"/>
      <c r="G119"/>
      <c r="H119"/>
      <c r="I119"/>
      <c r="J119"/>
    </row>
    <row r="120" spans="1:10" x14ac:dyDescent="0.25">
      <c r="A120"/>
      <c r="B120"/>
      <c r="C120"/>
      <c r="D120"/>
      <c r="E120"/>
      <c r="F120"/>
      <c r="G120"/>
      <c r="H120"/>
      <c r="I120"/>
      <c r="J120"/>
    </row>
    <row r="121" spans="1:10" x14ac:dyDescent="0.25">
      <c r="A121"/>
      <c r="B121"/>
      <c r="C121"/>
      <c r="D121"/>
      <c r="E121"/>
      <c r="F121"/>
      <c r="G121"/>
      <c r="H121"/>
      <c r="I121"/>
      <c r="J121"/>
    </row>
    <row r="122" spans="1:10" x14ac:dyDescent="0.25">
      <c r="A122"/>
      <c r="B122"/>
      <c r="C122"/>
      <c r="D122"/>
      <c r="E122"/>
      <c r="F122"/>
      <c r="G122"/>
      <c r="H122"/>
      <c r="I122"/>
      <c r="J122"/>
    </row>
    <row r="123" spans="1:10" x14ac:dyDescent="0.25">
      <c r="A123"/>
      <c r="B123"/>
      <c r="C123"/>
      <c r="D123"/>
      <c r="E123"/>
      <c r="F123"/>
      <c r="G123"/>
      <c r="H123"/>
      <c r="I123"/>
      <c r="J123"/>
    </row>
    <row r="124" spans="1:10" x14ac:dyDescent="0.25">
      <c r="A124"/>
      <c r="B124"/>
      <c r="C124"/>
      <c r="D124"/>
      <c r="E124"/>
      <c r="F124"/>
      <c r="G124"/>
      <c r="H124"/>
      <c r="I124"/>
      <c r="J124"/>
    </row>
    <row r="125" spans="1:10" x14ac:dyDescent="0.25">
      <c r="A125"/>
      <c r="B125"/>
      <c r="C125"/>
      <c r="D125"/>
      <c r="E125"/>
      <c r="F125"/>
      <c r="G125"/>
      <c r="H125"/>
      <c r="I125"/>
      <c r="J125"/>
    </row>
    <row r="126" spans="1:10" x14ac:dyDescent="0.25">
      <c r="A126"/>
      <c r="B126"/>
      <c r="C126"/>
      <c r="D126"/>
      <c r="E126"/>
      <c r="F126"/>
      <c r="G126"/>
      <c r="H126"/>
      <c r="I126"/>
      <c r="J126"/>
    </row>
    <row r="127" spans="1:10" x14ac:dyDescent="0.25">
      <c r="A127"/>
      <c r="B127"/>
      <c r="C127"/>
      <c r="D127"/>
      <c r="E127"/>
      <c r="F127"/>
      <c r="G127"/>
      <c r="H127"/>
      <c r="I127"/>
      <c r="J127"/>
    </row>
    <row r="128" spans="1:10" x14ac:dyDescent="0.25">
      <c r="A128"/>
      <c r="B128"/>
      <c r="C128"/>
      <c r="D128"/>
      <c r="E128"/>
      <c r="F128"/>
      <c r="G128"/>
      <c r="H128"/>
      <c r="I128"/>
      <c r="J128"/>
    </row>
    <row r="129" spans="1:10" x14ac:dyDescent="0.25">
      <c r="A129"/>
      <c r="B129"/>
      <c r="C129"/>
      <c r="D129"/>
      <c r="E129"/>
      <c r="F129"/>
      <c r="G129"/>
      <c r="H129"/>
      <c r="I129"/>
      <c r="J129"/>
    </row>
    <row r="130" spans="1:10" x14ac:dyDescent="0.25">
      <c r="A130"/>
      <c r="B130"/>
      <c r="C130"/>
      <c r="D130"/>
      <c r="E130"/>
      <c r="F130"/>
      <c r="G130"/>
      <c r="H130"/>
      <c r="I130"/>
      <c r="J130"/>
    </row>
    <row r="131" spans="1:10" x14ac:dyDescent="0.25">
      <c r="A131"/>
      <c r="B131"/>
      <c r="C131"/>
      <c r="D131"/>
      <c r="E131"/>
      <c r="F131"/>
      <c r="G131"/>
      <c r="H131"/>
      <c r="I131"/>
      <c r="J131"/>
    </row>
    <row r="132" spans="1:10" x14ac:dyDescent="0.25">
      <c r="A132"/>
      <c r="B132"/>
      <c r="C132"/>
      <c r="D132"/>
      <c r="E132"/>
      <c r="F132"/>
      <c r="G132"/>
      <c r="H132"/>
      <c r="I132"/>
      <c r="J132"/>
    </row>
    <row r="133" spans="1:10" x14ac:dyDescent="0.25">
      <c r="A133"/>
      <c r="B133"/>
      <c r="C133"/>
      <c r="D133"/>
      <c r="E133"/>
      <c r="F133"/>
      <c r="G133"/>
      <c r="H133"/>
      <c r="I133"/>
      <c r="J133"/>
    </row>
    <row r="134" spans="1:10" x14ac:dyDescent="0.25">
      <c r="A134"/>
      <c r="B134"/>
      <c r="C134"/>
      <c r="D134"/>
      <c r="E134"/>
      <c r="F134"/>
      <c r="G134"/>
      <c r="H134"/>
      <c r="I134"/>
      <c r="J134"/>
    </row>
    <row r="135" spans="1:10" x14ac:dyDescent="0.25">
      <c r="A135"/>
      <c r="B135"/>
      <c r="C135"/>
      <c r="D135"/>
      <c r="E135"/>
      <c r="F135"/>
      <c r="G135"/>
      <c r="H135"/>
      <c r="I135"/>
      <c r="J135"/>
    </row>
    <row r="136" spans="1:10" x14ac:dyDescent="0.25">
      <c r="A136"/>
      <c r="B136"/>
      <c r="C136"/>
      <c r="D136"/>
      <c r="E136"/>
      <c r="F136"/>
      <c r="G136"/>
      <c r="H136"/>
      <c r="I136"/>
      <c r="J136"/>
    </row>
    <row r="137" spans="1:10" x14ac:dyDescent="0.25">
      <c r="A137"/>
      <c r="B137"/>
      <c r="C137"/>
      <c r="D137"/>
      <c r="E137"/>
      <c r="F137"/>
      <c r="G137"/>
      <c r="H137"/>
      <c r="I137"/>
      <c r="J137"/>
    </row>
    <row r="138" spans="1:10" x14ac:dyDescent="0.25">
      <c r="A138"/>
      <c r="B138"/>
      <c r="C138"/>
      <c r="D138"/>
      <c r="E138"/>
      <c r="F138"/>
      <c r="G138"/>
      <c r="H138"/>
      <c r="I138"/>
      <c r="J138"/>
    </row>
    <row r="139" spans="1:10" x14ac:dyDescent="0.25">
      <c r="A139"/>
      <c r="B139"/>
      <c r="C139"/>
      <c r="D139"/>
      <c r="E139"/>
      <c r="F139"/>
      <c r="G139"/>
      <c r="H139"/>
      <c r="I139"/>
      <c r="J139"/>
    </row>
    <row r="140" spans="1:10" x14ac:dyDescent="0.25">
      <c r="A140"/>
      <c r="B140"/>
      <c r="C140"/>
      <c r="D140"/>
      <c r="E140"/>
      <c r="F140"/>
      <c r="G140"/>
      <c r="H140"/>
      <c r="I140"/>
      <c r="J140"/>
    </row>
    <row r="141" spans="1:10" x14ac:dyDescent="0.25">
      <c r="A141"/>
      <c r="B141"/>
      <c r="C141"/>
      <c r="D141"/>
      <c r="E141"/>
      <c r="F141"/>
      <c r="G141"/>
      <c r="H141"/>
      <c r="I141"/>
      <c r="J141"/>
    </row>
    <row r="142" spans="1:10" x14ac:dyDescent="0.25">
      <c r="A142"/>
      <c r="B142"/>
      <c r="C142"/>
      <c r="D142"/>
      <c r="E142"/>
      <c r="F142"/>
      <c r="G142"/>
      <c r="H142"/>
      <c r="I142"/>
      <c r="J142"/>
    </row>
    <row r="143" spans="1:10" x14ac:dyDescent="0.25">
      <c r="A143"/>
      <c r="B143"/>
      <c r="C143"/>
      <c r="D143"/>
      <c r="E143"/>
      <c r="F143"/>
      <c r="G143"/>
      <c r="H143"/>
      <c r="I143"/>
      <c r="J143"/>
    </row>
    <row r="144" spans="1:10" x14ac:dyDescent="0.25">
      <c r="A144"/>
      <c r="B144"/>
      <c r="C144"/>
      <c r="D144"/>
      <c r="E144"/>
      <c r="F144"/>
      <c r="G144"/>
      <c r="H144"/>
      <c r="I144"/>
      <c r="J144"/>
    </row>
    <row r="145" spans="1:10" x14ac:dyDescent="0.25">
      <c r="A145"/>
      <c r="B145"/>
      <c r="C145"/>
      <c r="D145"/>
      <c r="E145"/>
      <c r="F145"/>
      <c r="G145"/>
      <c r="H145"/>
      <c r="I145"/>
      <c r="J145"/>
    </row>
    <row r="146" spans="1:10" x14ac:dyDescent="0.25">
      <c r="A146"/>
      <c r="B146"/>
      <c r="C146"/>
      <c r="D146"/>
      <c r="E146"/>
      <c r="F146"/>
      <c r="G146"/>
      <c r="H146"/>
      <c r="I146"/>
      <c r="J146"/>
    </row>
    <row r="147" spans="1:10" x14ac:dyDescent="0.25">
      <c r="A147"/>
      <c r="B147"/>
      <c r="C147"/>
      <c r="D147"/>
      <c r="E147"/>
      <c r="F147"/>
      <c r="G147"/>
      <c r="H147"/>
      <c r="I147"/>
      <c r="J147"/>
    </row>
    <row r="148" spans="1:10" x14ac:dyDescent="0.25">
      <c r="A148"/>
      <c r="B148"/>
      <c r="C148"/>
      <c r="D148"/>
      <c r="E148"/>
      <c r="F148"/>
      <c r="G148"/>
      <c r="H148"/>
      <c r="I148"/>
      <c r="J148"/>
    </row>
    <row r="149" spans="1:10" x14ac:dyDescent="0.25">
      <c r="A149"/>
      <c r="B149"/>
      <c r="C149"/>
      <c r="D149"/>
      <c r="E149"/>
      <c r="F149"/>
      <c r="G149"/>
      <c r="H149"/>
      <c r="I149"/>
      <c r="J149"/>
    </row>
    <row r="150" spans="1:10" x14ac:dyDescent="0.25">
      <c r="A150"/>
      <c r="B150"/>
      <c r="C150"/>
      <c r="D150"/>
      <c r="E150"/>
      <c r="F150"/>
      <c r="G150"/>
      <c r="H150"/>
      <c r="I150"/>
      <c r="J150"/>
    </row>
    <row r="151" spans="1:10" x14ac:dyDescent="0.25">
      <c r="A151"/>
      <c r="B151"/>
      <c r="C151"/>
      <c r="D151"/>
      <c r="E151"/>
      <c r="F151"/>
      <c r="G151"/>
      <c r="H151"/>
      <c r="I151"/>
      <c r="J151"/>
    </row>
    <row r="152" spans="1:10" x14ac:dyDescent="0.25">
      <c r="A152"/>
      <c r="B152"/>
      <c r="C152"/>
      <c r="D152"/>
      <c r="E152"/>
      <c r="F152"/>
      <c r="G152"/>
      <c r="H152"/>
      <c r="I152"/>
      <c r="J152"/>
    </row>
    <row r="153" spans="1:10" x14ac:dyDescent="0.25">
      <c r="A153"/>
      <c r="B153"/>
      <c r="C153"/>
      <c r="D153"/>
      <c r="E153"/>
      <c r="F153"/>
      <c r="G153"/>
      <c r="H153"/>
      <c r="I153"/>
      <c r="J153"/>
    </row>
    <row r="154" spans="1:10" x14ac:dyDescent="0.25">
      <c r="A154"/>
      <c r="B154"/>
      <c r="C154"/>
      <c r="D154"/>
      <c r="E154"/>
      <c r="F154"/>
      <c r="G154"/>
      <c r="H154"/>
      <c r="I154"/>
      <c r="J154"/>
    </row>
    <row r="155" spans="1:10" x14ac:dyDescent="0.25">
      <c r="A155"/>
      <c r="B155"/>
      <c r="C155"/>
      <c r="D155"/>
      <c r="E155"/>
      <c r="F155"/>
      <c r="G155"/>
      <c r="H155"/>
      <c r="I155"/>
      <c r="J155"/>
    </row>
    <row r="156" spans="1:10" x14ac:dyDescent="0.25">
      <c r="A156"/>
      <c r="B156"/>
      <c r="C156"/>
      <c r="D156"/>
      <c r="E156"/>
      <c r="F156"/>
      <c r="G156"/>
      <c r="H156"/>
      <c r="I156"/>
      <c r="J156"/>
    </row>
    <row r="157" spans="1:10" x14ac:dyDescent="0.25">
      <c r="A157"/>
      <c r="B157"/>
      <c r="C157"/>
      <c r="D157"/>
      <c r="E157"/>
      <c r="F157"/>
      <c r="G157"/>
      <c r="H157"/>
      <c r="I157"/>
      <c r="J157"/>
    </row>
    <row r="158" spans="1:10" x14ac:dyDescent="0.25">
      <c r="A158"/>
      <c r="B158"/>
      <c r="C158"/>
      <c r="D158"/>
      <c r="E158"/>
      <c r="F158"/>
      <c r="G158"/>
      <c r="H158"/>
      <c r="I158"/>
      <c r="J158"/>
    </row>
    <row r="159" spans="1:10" x14ac:dyDescent="0.25">
      <c r="A159"/>
      <c r="B159"/>
      <c r="C159"/>
      <c r="D159"/>
      <c r="E159"/>
      <c r="F159"/>
      <c r="G159"/>
      <c r="H159"/>
      <c r="I159"/>
      <c r="J159"/>
    </row>
    <row r="160" spans="1:10" x14ac:dyDescent="0.25">
      <c r="A160"/>
      <c r="B160"/>
      <c r="C160"/>
      <c r="D160"/>
      <c r="E160"/>
      <c r="F160"/>
      <c r="G160"/>
      <c r="H160"/>
      <c r="I160"/>
      <c r="J160"/>
    </row>
    <row r="161" spans="1:10" x14ac:dyDescent="0.25">
      <c r="A161"/>
      <c r="B161"/>
      <c r="C161"/>
      <c r="D161"/>
      <c r="E161"/>
      <c r="F161"/>
      <c r="G161"/>
      <c r="H161"/>
      <c r="I161"/>
      <c r="J161"/>
    </row>
    <row r="162" spans="1:10" x14ac:dyDescent="0.25">
      <c r="A162"/>
      <c r="B162"/>
      <c r="C162"/>
      <c r="D162"/>
      <c r="E162"/>
      <c r="F162"/>
      <c r="G162"/>
      <c r="H162"/>
      <c r="I162"/>
      <c r="J162"/>
    </row>
    <row r="163" spans="1:10" x14ac:dyDescent="0.25">
      <c r="A163"/>
      <c r="B163"/>
      <c r="C163"/>
      <c r="D163"/>
      <c r="E163"/>
      <c r="F163"/>
      <c r="G163"/>
      <c r="H163"/>
      <c r="I163"/>
      <c r="J163"/>
    </row>
    <row r="164" spans="1:10" x14ac:dyDescent="0.25">
      <c r="A164"/>
      <c r="B164"/>
      <c r="C164"/>
      <c r="D164"/>
      <c r="E164"/>
      <c r="F164"/>
      <c r="G164"/>
      <c r="H164"/>
      <c r="I164"/>
      <c r="J164"/>
    </row>
    <row r="165" spans="1:10" x14ac:dyDescent="0.25">
      <c r="A165"/>
      <c r="B165"/>
      <c r="C165"/>
      <c r="D165"/>
      <c r="E165"/>
      <c r="F165"/>
      <c r="G165"/>
      <c r="H165"/>
      <c r="I165"/>
      <c r="J165"/>
    </row>
    <row r="166" spans="1:10" x14ac:dyDescent="0.25">
      <c r="A166"/>
      <c r="B166"/>
      <c r="C166"/>
      <c r="D166"/>
      <c r="E166"/>
      <c r="F166"/>
      <c r="G166"/>
      <c r="H166"/>
      <c r="I166"/>
      <c r="J166"/>
    </row>
    <row r="167" spans="1:10" x14ac:dyDescent="0.25">
      <c r="A167"/>
      <c r="B167"/>
      <c r="C167"/>
      <c r="D167"/>
      <c r="E167"/>
      <c r="F167"/>
      <c r="G167"/>
      <c r="H167"/>
      <c r="I167"/>
      <c r="J167"/>
    </row>
    <row r="168" spans="1:10" x14ac:dyDescent="0.25">
      <c r="A168"/>
      <c r="B168"/>
      <c r="C168"/>
      <c r="D168"/>
      <c r="E168"/>
      <c r="F168"/>
      <c r="G168"/>
      <c r="H168"/>
      <c r="I168"/>
      <c r="J168"/>
    </row>
    <row r="169" spans="1:10" x14ac:dyDescent="0.25">
      <c r="A169"/>
      <c r="B169"/>
      <c r="C169"/>
      <c r="D169"/>
      <c r="E169"/>
      <c r="F169"/>
      <c r="G169"/>
      <c r="H169"/>
      <c r="I169"/>
      <c r="J169"/>
    </row>
    <row r="170" spans="1:10" x14ac:dyDescent="0.25">
      <c r="A170"/>
      <c r="B170"/>
      <c r="C170"/>
      <c r="D170"/>
      <c r="E170"/>
      <c r="F170"/>
      <c r="G170"/>
      <c r="H170"/>
      <c r="I170"/>
      <c r="J170"/>
    </row>
    <row r="171" spans="1:10" x14ac:dyDescent="0.25">
      <c r="A171"/>
      <c r="B171"/>
      <c r="C171"/>
      <c r="D171"/>
      <c r="E171"/>
      <c r="F171"/>
      <c r="G171"/>
      <c r="H171"/>
      <c r="I171"/>
      <c r="J171"/>
    </row>
    <row r="172" spans="1:10" x14ac:dyDescent="0.25">
      <c r="A172"/>
      <c r="B172"/>
      <c r="C172"/>
      <c r="D172"/>
      <c r="E172"/>
      <c r="F172"/>
      <c r="G172"/>
      <c r="H172"/>
      <c r="I172"/>
      <c r="J172"/>
    </row>
    <row r="173" spans="1:10" x14ac:dyDescent="0.25">
      <c r="A173"/>
      <c r="B173"/>
      <c r="C173"/>
      <c r="D173"/>
      <c r="E173"/>
      <c r="F173"/>
      <c r="G173"/>
      <c r="H173"/>
      <c r="I173"/>
      <c r="J173"/>
    </row>
    <row r="174" spans="1:10" x14ac:dyDescent="0.25">
      <c r="A174"/>
      <c r="B174"/>
      <c r="C174"/>
      <c r="D174"/>
      <c r="E174"/>
      <c r="F174"/>
      <c r="G174"/>
      <c r="H174"/>
      <c r="I174"/>
      <c r="J174"/>
    </row>
    <row r="175" spans="1:10" x14ac:dyDescent="0.25">
      <c r="A175"/>
      <c r="B175"/>
      <c r="C175"/>
      <c r="D175"/>
      <c r="E175"/>
      <c r="F175"/>
      <c r="G175"/>
      <c r="H175"/>
      <c r="I175"/>
      <c r="J175"/>
    </row>
    <row r="176" spans="1:10" x14ac:dyDescent="0.25">
      <c r="A176"/>
      <c r="B176"/>
      <c r="C176"/>
      <c r="D176"/>
      <c r="E176"/>
      <c r="F176"/>
      <c r="G176"/>
      <c r="H176"/>
      <c r="I176"/>
      <c r="J176"/>
    </row>
    <row r="177" spans="1:10" x14ac:dyDescent="0.25">
      <c r="A177"/>
      <c r="B177"/>
      <c r="C177"/>
      <c r="D177"/>
      <c r="E177"/>
      <c r="F177"/>
      <c r="G177"/>
      <c r="H177"/>
      <c r="I177"/>
      <c r="J177"/>
    </row>
    <row r="178" spans="1:10" x14ac:dyDescent="0.25">
      <c r="A178"/>
      <c r="B178"/>
      <c r="C178"/>
      <c r="D178"/>
      <c r="E178"/>
      <c r="F178"/>
      <c r="G178"/>
      <c r="H178"/>
      <c r="I178"/>
      <c r="J178"/>
    </row>
    <row r="179" spans="1:10" x14ac:dyDescent="0.25">
      <c r="A179"/>
      <c r="B179"/>
      <c r="C179"/>
      <c r="D179"/>
      <c r="E179"/>
      <c r="F179"/>
      <c r="G179"/>
      <c r="H179"/>
      <c r="I179"/>
      <c r="J179"/>
    </row>
    <row r="180" spans="1:10" x14ac:dyDescent="0.25">
      <c r="A180"/>
      <c r="B180"/>
      <c r="C180"/>
      <c r="D180"/>
      <c r="E180"/>
      <c r="F180"/>
      <c r="G180"/>
      <c r="H180"/>
      <c r="I180"/>
      <c r="J180"/>
    </row>
    <row r="181" spans="1:10" x14ac:dyDescent="0.25">
      <c r="A181"/>
      <c r="B181"/>
      <c r="C181"/>
      <c r="D181"/>
      <c r="E181"/>
      <c r="F181"/>
      <c r="G181"/>
      <c r="H181"/>
      <c r="I181"/>
      <c r="J181"/>
    </row>
    <row r="182" spans="1:10" x14ac:dyDescent="0.25">
      <c r="A182"/>
      <c r="B182"/>
      <c r="C182"/>
      <c r="D182"/>
      <c r="E182"/>
      <c r="F182"/>
      <c r="G182"/>
      <c r="H182"/>
      <c r="I182"/>
      <c r="J182"/>
    </row>
    <row r="183" spans="1:10" x14ac:dyDescent="0.25">
      <c r="A183"/>
      <c r="B183"/>
      <c r="C183"/>
      <c r="D183"/>
      <c r="E183"/>
      <c r="F183"/>
      <c r="G183"/>
      <c r="H183"/>
      <c r="I183"/>
      <c r="J183"/>
    </row>
    <row r="184" spans="1:10" x14ac:dyDescent="0.25">
      <c r="A184"/>
      <c r="B184"/>
      <c r="C184"/>
      <c r="D184"/>
      <c r="E184"/>
      <c r="F184"/>
      <c r="G184"/>
      <c r="H184"/>
      <c r="I184"/>
      <c r="J184"/>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89089"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89089" r:id="rId5" name="ToggleButton1"/>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4">
    <tabColor theme="8" tint="0.59999389629810485"/>
  </sheetPr>
  <dimension ref="A2:J71"/>
  <sheetViews>
    <sheetView workbookViewId="0">
      <selection activeCell="B13" sqref="B6:B65"/>
    </sheetView>
  </sheetViews>
  <sheetFormatPr defaultRowHeight="15" x14ac:dyDescent="0.25"/>
  <cols>
    <col min="1" max="1" width="21.42578125" style="35" customWidth="1"/>
    <col min="2" max="2" width="26.28515625" style="35" customWidth="1"/>
    <col min="3" max="3" width="30.42578125" style="35" customWidth="1"/>
    <col min="4" max="4" width="28.42578125" style="35" customWidth="1"/>
    <col min="5" max="7" width="53.7109375" style="35" customWidth="1"/>
    <col min="8" max="8" width="53.7109375" style="35" bestFit="1" customWidth="1"/>
    <col min="9" max="16384" width="9.140625" style="35"/>
  </cols>
  <sheetData>
    <row r="2" spans="1:10" x14ac:dyDescent="0.25">
      <c r="A2" s="24" t="s">
        <v>1548</v>
      </c>
      <c r="B2" s="35" t="s">
        <v>2324</v>
      </c>
    </row>
    <row r="4" spans="1:10" x14ac:dyDescent="0.25">
      <c r="A4"/>
      <c r="B4"/>
      <c r="C4"/>
      <c r="D4"/>
      <c r="E4"/>
      <c r="F4"/>
      <c r="G4"/>
      <c r="H4"/>
      <c r="I4"/>
      <c r="J4"/>
    </row>
    <row r="5" spans="1:10" x14ac:dyDescent="0.25">
      <c r="A5" s="24" t="s">
        <v>1549</v>
      </c>
      <c r="B5" s="24" t="s">
        <v>1550</v>
      </c>
      <c r="C5" s="24" t="s">
        <v>1551</v>
      </c>
      <c r="D5" s="24" t="s">
        <v>1547</v>
      </c>
      <c r="E5"/>
      <c r="F5"/>
      <c r="G5"/>
      <c r="H5"/>
      <c r="I5"/>
      <c r="J5"/>
    </row>
    <row r="6" spans="1:10" x14ac:dyDescent="0.25">
      <c r="A6" s="35" t="s">
        <v>1559</v>
      </c>
      <c r="B6" s="35" t="s">
        <v>1559</v>
      </c>
      <c r="C6" s="35" t="s">
        <v>1559</v>
      </c>
      <c r="D6" s="35" t="s">
        <v>2324</v>
      </c>
      <c r="E6"/>
      <c r="F6"/>
      <c r="G6"/>
      <c r="H6"/>
      <c r="I6"/>
      <c r="J6"/>
    </row>
    <row r="7" spans="1:10" x14ac:dyDescent="0.25">
      <c r="A7" s="35" t="s">
        <v>2325</v>
      </c>
      <c r="B7" s="35" t="s">
        <v>1559</v>
      </c>
      <c r="C7" s="35" t="s">
        <v>1559</v>
      </c>
      <c r="D7" s="35" t="s">
        <v>2325</v>
      </c>
      <c r="E7"/>
      <c r="F7"/>
      <c r="G7"/>
      <c r="H7"/>
      <c r="I7"/>
      <c r="J7"/>
    </row>
    <row r="8" spans="1:10" x14ac:dyDescent="0.25">
      <c r="A8" s="35" t="s">
        <v>2326</v>
      </c>
      <c r="B8" s="35" t="s">
        <v>1559</v>
      </c>
      <c r="C8" s="35" t="s">
        <v>1559</v>
      </c>
      <c r="D8" s="35" t="s">
        <v>2326</v>
      </c>
      <c r="E8"/>
      <c r="F8"/>
      <c r="G8"/>
      <c r="H8"/>
      <c r="I8"/>
      <c r="J8"/>
    </row>
    <row r="9" spans="1:10" x14ac:dyDescent="0.25">
      <c r="A9" s="35" t="s">
        <v>2327</v>
      </c>
      <c r="B9" s="35" t="s">
        <v>1559</v>
      </c>
      <c r="C9" s="35" t="s">
        <v>1559</v>
      </c>
      <c r="D9" s="35" t="s">
        <v>2327</v>
      </c>
      <c r="E9"/>
      <c r="F9"/>
      <c r="G9"/>
      <c r="H9"/>
      <c r="I9"/>
      <c r="J9"/>
    </row>
    <row r="10" spans="1:10" x14ac:dyDescent="0.25">
      <c r="A10"/>
      <c r="B10" s="35" t="s">
        <v>2328</v>
      </c>
      <c r="C10" s="35" t="s">
        <v>1559</v>
      </c>
      <c r="D10" s="35" t="s">
        <v>2328</v>
      </c>
      <c r="E10"/>
      <c r="F10"/>
      <c r="G10"/>
      <c r="H10"/>
      <c r="I10"/>
      <c r="J10"/>
    </row>
    <row r="11" spans="1:10" x14ac:dyDescent="0.25">
      <c r="A11"/>
      <c r="B11" s="35" t="s">
        <v>2329</v>
      </c>
      <c r="C11" s="35" t="s">
        <v>1559</v>
      </c>
      <c r="D11" s="35" t="s">
        <v>2329</v>
      </c>
      <c r="E11"/>
      <c r="F11"/>
      <c r="G11"/>
      <c r="H11"/>
      <c r="I11"/>
      <c r="J11"/>
    </row>
    <row r="12" spans="1:10" x14ac:dyDescent="0.25">
      <c r="A12"/>
      <c r="B12" s="35" t="s">
        <v>2330</v>
      </c>
      <c r="C12" s="35" t="s">
        <v>1559</v>
      </c>
      <c r="D12" s="35" t="s">
        <v>2330</v>
      </c>
      <c r="E12"/>
      <c r="F12"/>
      <c r="G12"/>
      <c r="H12"/>
      <c r="I12"/>
      <c r="J12"/>
    </row>
    <row r="13" spans="1:10" x14ac:dyDescent="0.25">
      <c r="A13"/>
      <c r="B13" s="35" t="s">
        <v>2331</v>
      </c>
      <c r="C13" s="35" t="s">
        <v>1559</v>
      </c>
      <c r="D13" s="35" t="s">
        <v>2331</v>
      </c>
      <c r="E13"/>
      <c r="F13"/>
      <c r="G13"/>
      <c r="H13"/>
      <c r="I13"/>
      <c r="J13"/>
    </row>
    <row r="14" spans="1:10" x14ac:dyDescent="0.25">
      <c r="A14"/>
      <c r="B14"/>
      <c r="C14"/>
      <c r="D14"/>
      <c r="E14"/>
      <c r="F14"/>
      <c r="G14"/>
      <c r="H14"/>
      <c r="I14"/>
      <c r="J14"/>
    </row>
    <row r="15" spans="1:10" x14ac:dyDescent="0.25">
      <c r="A15"/>
      <c r="B15"/>
      <c r="C15"/>
      <c r="D15"/>
      <c r="E15"/>
      <c r="F15"/>
      <c r="G15"/>
      <c r="H15"/>
      <c r="I15"/>
      <c r="J15"/>
    </row>
    <row r="16" spans="1:10" x14ac:dyDescent="0.25">
      <c r="A16"/>
      <c r="B16"/>
      <c r="C16"/>
      <c r="D16"/>
      <c r="E16"/>
      <c r="F16"/>
      <c r="G16"/>
      <c r="H16"/>
      <c r="I16"/>
      <c r="J16"/>
    </row>
    <row r="17" spans="1:10" x14ac:dyDescent="0.25">
      <c r="A17"/>
      <c r="B17"/>
      <c r="C17"/>
      <c r="D17"/>
      <c r="E17"/>
      <c r="F17"/>
      <c r="G17"/>
      <c r="H17"/>
      <c r="I17"/>
      <c r="J17"/>
    </row>
    <row r="18" spans="1:10" x14ac:dyDescent="0.25">
      <c r="A18"/>
      <c r="B18"/>
      <c r="C18"/>
      <c r="D18"/>
      <c r="E18"/>
      <c r="F18"/>
      <c r="G18"/>
      <c r="H18"/>
      <c r="I18"/>
      <c r="J18"/>
    </row>
    <row r="19" spans="1:10" x14ac:dyDescent="0.25">
      <c r="A19"/>
      <c r="B19"/>
      <c r="C19"/>
      <c r="D19"/>
      <c r="E19"/>
      <c r="F19"/>
      <c r="G19"/>
      <c r="H19"/>
      <c r="I19"/>
      <c r="J19"/>
    </row>
    <row r="20" spans="1:10" x14ac:dyDescent="0.25">
      <c r="A20"/>
      <c r="B20"/>
      <c r="C20"/>
      <c r="D20"/>
      <c r="E20"/>
      <c r="F20"/>
      <c r="G20"/>
      <c r="H20"/>
      <c r="I20"/>
      <c r="J20"/>
    </row>
    <row r="21" spans="1:10" x14ac:dyDescent="0.25">
      <c r="A21"/>
      <c r="B21"/>
      <c r="C21"/>
      <c r="D21"/>
      <c r="E21"/>
      <c r="F21"/>
      <c r="G21"/>
      <c r="H21"/>
      <c r="I21"/>
      <c r="J21"/>
    </row>
    <row r="22" spans="1:10" x14ac:dyDescent="0.25">
      <c r="A22"/>
      <c r="B22"/>
      <c r="C22"/>
      <c r="D22"/>
      <c r="E22"/>
      <c r="F22"/>
      <c r="G22"/>
      <c r="H22"/>
      <c r="I22"/>
      <c r="J22"/>
    </row>
    <row r="23" spans="1:10" x14ac:dyDescent="0.25">
      <c r="A23"/>
      <c r="B23"/>
      <c r="C23"/>
      <c r="D23"/>
      <c r="E23"/>
      <c r="F23"/>
      <c r="G23"/>
      <c r="H23"/>
      <c r="I23"/>
      <c r="J23"/>
    </row>
    <row r="24" spans="1:10" x14ac:dyDescent="0.25">
      <c r="A24"/>
      <c r="B24"/>
      <c r="C24"/>
      <c r="D24"/>
      <c r="E24"/>
      <c r="F24"/>
      <c r="G24"/>
      <c r="H24"/>
      <c r="I24"/>
      <c r="J24"/>
    </row>
    <row r="25" spans="1:10" x14ac:dyDescent="0.25">
      <c r="A25"/>
      <c r="B25"/>
      <c r="C25"/>
      <c r="D25"/>
      <c r="E25"/>
      <c r="F25"/>
      <c r="G25"/>
      <c r="H25"/>
      <c r="I25"/>
      <c r="J25"/>
    </row>
    <row r="26" spans="1:10" x14ac:dyDescent="0.25">
      <c r="A26"/>
      <c r="B26"/>
      <c r="C26"/>
      <c r="D26"/>
      <c r="E26"/>
      <c r="F26"/>
      <c r="G26"/>
      <c r="H26"/>
      <c r="I26"/>
      <c r="J26"/>
    </row>
    <row r="27" spans="1:10" x14ac:dyDescent="0.25">
      <c r="A27"/>
      <c r="B27"/>
      <c r="C27"/>
      <c r="D27"/>
      <c r="E27"/>
      <c r="F27"/>
      <c r="G27"/>
      <c r="H27"/>
      <c r="I27"/>
      <c r="J27"/>
    </row>
    <row r="28" spans="1:10" x14ac:dyDescent="0.25">
      <c r="A28"/>
      <c r="B28"/>
      <c r="C28"/>
      <c r="D28"/>
      <c r="E28"/>
      <c r="F28"/>
      <c r="G28"/>
      <c r="H28"/>
      <c r="I28"/>
      <c r="J28"/>
    </row>
    <row r="29" spans="1:10" x14ac:dyDescent="0.25">
      <c r="A29"/>
      <c r="B29"/>
      <c r="C29"/>
      <c r="D29"/>
      <c r="E29"/>
      <c r="F29"/>
      <c r="G29"/>
      <c r="H29"/>
      <c r="I29"/>
      <c r="J29"/>
    </row>
    <row r="30" spans="1:10" x14ac:dyDescent="0.25">
      <c r="A30"/>
      <c r="B30"/>
      <c r="C30"/>
      <c r="D30"/>
      <c r="E30"/>
      <c r="F30"/>
      <c r="G30"/>
      <c r="H30"/>
      <c r="I30"/>
      <c r="J30"/>
    </row>
    <row r="31" spans="1:10" x14ac:dyDescent="0.25">
      <c r="A31"/>
      <c r="B31"/>
      <c r="C31"/>
      <c r="D31"/>
      <c r="E31"/>
      <c r="F31"/>
      <c r="G31"/>
      <c r="H31"/>
      <c r="I31"/>
      <c r="J31"/>
    </row>
    <row r="32" spans="1:10" x14ac:dyDescent="0.25">
      <c r="A32"/>
      <c r="B32"/>
      <c r="C32"/>
      <c r="D32"/>
      <c r="E32"/>
      <c r="F32"/>
      <c r="G32"/>
      <c r="H32"/>
      <c r="I32"/>
      <c r="J32"/>
    </row>
    <row r="33" spans="1:10" x14ac:dyDescent="0.25">
      <c r="A33"/>
      <c r="B33"/>
      <c r="C33"/>
      <c r="D33"/>
      <c r="E33"/>
      <c r="F33"/>
      <c r="G33"/>
      <c r="H33"/>
      <c r="I33"/>
      <c r="J33"/>
    </row>
    <row r="34" spans="1:10" x14ac:dyDescent="0.25">
      <c r="A34"/>
      <c r="B34"/>
      <c r="C34"/>
      <c r="D34"/>
      <c r="E34"/>
      <c r="F34"/>
      <c r="G34"/>
      <c r="H34"/>
      <c r="I34"/>
      <c r="J34"/>
    </row>
    <row r="35" spans="1:10" x14ac:dyDescent="0.25">
      <c r="A35"/>
      <c r="B35"/>
      <c r="C35"/>
      <c r="D35"/>
      <c r="E35"/>
      <c r="F35"/>
      <c r="G35"/>
      <c r="H35"/>
      <c r="I35"/>
      <c r="J35"/>
    </row>
    <row r="36" spans="1:10" x14ac:dyDescent="0.25">
      <c r="A36"/>
      <c r="B36"/>
      <c r="C36"/>
      <c r="D36"/>
      <c r="E36"/>
      <c r="F36"/>
      <c r="G36"/>
      <c r="H36"/>
      <c r="I36"/>
      <c r="J36"/>
    </row>
    <row r="37" spans="1:10" x14ac:dyDescent="0.25">
      <c r="A37"/>
      <c r="B37"/>
      <c r="C37"/>
      <c r="D37"/>
      <c r="E37"/>
      <c r="F37"/>
      <c r="G37"/>
      <c r="H37"/>
      <c r="I37"/>
      <c r="J37"/>
    </row>
    <row r="38" spans="1:10" x14ac:dyDescent="0.25">
      <c r="A38"/>
      <c r="B38"/>
      <c r="C38"/>
      <c r="D38"/>
      <c r="E38"/>
      <c r="F38"/>
      <c r="G38"/>
      <c r="H38"/>
      <c r="I38"/>
      <c r="J38"/>
    </row>
    <row r="39" spans="1:10" x14ac:dyDescent="0.25">
      <c r="A39"/>
      <c r="B39"/>
      <c r="C39"/>
      <c r="D39"/>
      <c r="E39"/>
      <c r="F39"/>
      <c r="G39"/>
      <c r="H39"/>
      <c r="I39"/>
      <c r="J39"/>
    </row>
    <row r="40" spans="1:10" x14ac:dyDescent="0.25">
      <c r="A40"/>
      <c r="B40"/>
      <c r="C40"/>
      <c r="D40"/>
      <c r="E40"/>
      <c r="F40"/>
      <c r="G40"/>
      <c r="H40"/>
      <c r="I40"/>
      <c r="J40"/>
    </row>
    <row r="41" spans="1:10" x14ac:dyDescent="0.25">
      <c r="A41"/>
      <c r="B41"/>
      <c r="C41"/>
      <c r="D41"/>
      <c r="E41"/>
      <c r="F41"/>
      <c r="G41"/>
      <c r="H41"/>
      <c r="I41"/>
      <c r="J41"/>
    </row>
    <row r="42" spans="1:10" x14ac:dyDescent="0.25">
      <c r="A42"/>
      <c r="B42"/>
      <c r="C42"/>
      <c r="D42"/>
      <c r="E42"/>
      <c r="F42"/>
      <c r="G42"/>
      <c r="H42"/>
      <c r="I42"/>
      <c r="J42"/>
    </row>
    <row r="43" spans="1:10" x14ac:dyDescent="0.25">
      <c r="A43"/>
      <c r="B43"/>
      <c r="C43"/>
      <c r="D43"/>
      <c r="E43"/>
      <c r="F43"/>
      <c r="G43"/>
      <c r="H43"/>
      <c r="I43"/>
      <c r="J43"/>
    </row>
    <row r="44" spans="1:10" x14ac:dyDescent="0.25">
      <c r="A44"/>
      <c r="B44"/>
      <c r="C44"/>
      <c r="D44"/>
      <c r="E44"/>
      <c r="F44"/>
      <c r="G44"/>
      <c r="H44"/>
      <c r="I44"/>
      <c r="J44"/>
    </row>
    <row r="45" spans="1:10" x14ac:dyDescent="0.25">
      <c r="A45"/>
      <c r="B45"/>
      <c r="C45"/>
      <c r="D45"/>
      <c r="E45"/>
      <c r="F45"/>
      <c r="G45"/>
      <c r="H45"/>
      <c r="I45"/>
      <c r="J45"/>
    </row>
    <row r="46" spans="1:10" x14ac:dyDescent="0.25">
      <c r="A46"/>
      <c r="B46"/>
      <c r="C46"/>
      <c r="D46"/>
      <c r="E46"/>
      <c r="F46"/>
      <c r="G46"/>
      <c r="H46"/>
      <c r="I46"/>
      <c r="J46"/>
    </row>
    <row r="47" spans="1:10" x14ac:dyDescent="0.25">
      <c r="A47"/>
      <c r="B47"/>
      <c r="C47"/>
      <c r="D47"/>
      <c r="E47"/>
      <c r="F47"/>
      <c r="G47"/>
      <c r="H47"/>
      <c r="I47"/>
      <c r="J47"/>
    </row>
    <row r="48" spans="1:10" x14ac:dyDescent="0.25">
      <c r="A48"/>
      <c r="B48"/>
      <c r="C48"/>
      <c r="D48"/>
      <c r="E48"/>
      <c r="F48"/>
      <c r="G48"/>
      <c r="H48"/>
      <c r="I48"/>
      <c r="J48"/>
    </row>
    <row r="49" spans="1:10" x14ac:dyDescent="0.25">
      <c r="A49"/>
      <c r="B49"/>
      <c r="C49"/>
      <c r="D49"/>
      <c r="E49"/>
      <c r="F49"/>
      <c r="G49"/>
      <c r="H49"/>
      <c r="I49"/>
      <c r="J49"/>
    </row>
    <row r="50" spans="1:10" x14ac:dyDescent="0.25">
      <c r="A50"/>
      <c r="B50"/>
      <c r="C50"/>
      <c r="D50"/>
      <c r="E50"/>
      <c r="F50"/>
      <c r="G50"/>
      <c r="H50"/>
      <c r="I50"/>
      <c r="J50"/>
    </row>
    <row r="51" spans="1:10" x14ac:dyDescent="0.25">
      <c r="A51"/>
      <c r="B51"/>
      <c r="C51"/>
      <c r="D51"/>
      <c r="E51"/>
      <c r="F51"/>
      <c r="G51"/>
      <c r="H51"/>
      <c r="I51"/>
      <c r="J51"/>
    </row>
    <row r="52" spans="1:10" x14ac:dyDescent="0.25">
      <c r="A52"/>
      <c r="B52"/>
      <c r="C52"/>
      <c r="D52"/>
      <c r="E52"/>
      <c r="F52"/>
      <c r="G52"/>
      <c r="H52"/>
      <c r="I52"/>
      <c r="J52"/>
    </row>
    <row r="53" spans="1:10" x14ac:dyDescent="0.25">
      <c r="A53"/>
      <c r="B53"/>
      <c r="C53"/>
      <c r="D53"/>
      <c r="E53"/>
      <c r="F53"/>
      <c r="G53"/>
      <c r="H53"/>
      <c r="I53"/>
      <c r="J53"/>
    </row>
    <row r="54" spans="1:10" x14ac:dyDescent="0.25">
      <c r="A54"/>
      <c r="B54"/>
      <c r="C54"/>
      <c r="D54"/>
      <c r="E54"/>
      <c r="F54"/>
      <c r="G54"/>
      <c r="H54"/>
      <c r="I54"/>
      <c r="J54"/>
    </row>
    <row r="55" spans="1:10" x14ac:dyDescent="0.25">
      <c r="A55"/>
      <c r="B55"/>
      <c r="C55"/>
      <c r="D55"/>
      <c r="E55"/>
      <c r="F55"/>
      <c r="G55"/>
      <c r="H55"/>
      <c r="I55"/>
      <c r="J55"/>
    </row>
    <row r="56" spans="1:10" x14ac:dyDescent="0.25">
      <c r="A56"/>
      <c r="B56"/>
      <c r="C56"/>
      <c r="D56"/>
      <c r="E56"/>
      <c r="F56"/>
      <c r="G56"/>
      <c r="H56"/>
      <c r="I56"/>
      <c r="J56"/>
    </row>
    <row r="57" spans="1:10" x14ac:dyDescent="0.25">
      <c r="A57"/>
      <c r="B57"/>
      <c r="C57"/>
      <c r="D57"/>
      <c r="E57"/>
      <c r="F57"/>
      <c r="G57"/>
      <c r="H57"/>
      <c r="I57"/>
      <c r="J57"/>
    </row>
    <row r="58" spans="1:10" x14ac:dyDescent="0.25">
      <c r="A58"/>
      <c r="B58"/>
      <c r="C58"/>
      <c r="D58"/>
      <c r="E58"/>
      <c r="F58"/>
      <c r="G58"/>
      <c r="H58"/>
      <c r="I58"/>
      <c r="J58"/>
    </row>
    <row r="59" spans="1:10" x14ac:dyDescent="0.25">
      <c r="A59"/>
      <c r="B59"/>
      <c r="C59"/>
      <c r="D59"/>
      <c r="E59"/>
      <c r="F59"/>
      <c r="G59"/>
      <c r="H59"/>
      <c r="I59"/>
      <c r="J59"/>
    </row>
    <row r="60" spans="1:10" x14ac:dyDescent="0.25">
      <c r="A60"/>
      <c r="B60"/>
      <c r="C60"/>
      <c r="D60"/>
      <c r="E60"/>
      <c r="F60"/>
      <c r="G60"/>
      <c r="H60"/>
      <c r="I60"/>
      <c r="J60"/>
    </row>
    <row r="61" spans="1:10" x14ac:dyDescent="0.25">
      <c r="A61"/>
      <c r="B61"/>
      <c r="C61"/>
      <c r="D61"/>
      <c r="E61"/>
      <c r="F61"/>
      <c r="G61"/>
      <c r="H61"/>
      <c r="I61"/>
      <c r="J61"/>
    </row>
    <row r="62" spans="1:10" x14ac:dyDescent="0.25">
      <c r="A62"/>
      <c r="B62"/>
      <c r="C62"/>
      <c r="D62"/>
      <c r="E62"/>
      <c r="F62"/>
      <c r="G62"/>
      <c r="H62"/>
      <c r="I62"/>
      <c r="J62"/>
    </row>
    <row r="63" spans="1:10" x14ac:dyDescent="0.25">
      <c r="A63"/>
      <c r="B63"/>
      <c r="C63"/>
      <c r="D63"/>
      <c r="E63"/>
      <c r="F63"/>
      <c r="G63"/>
      <c r="H63"/>
      <c r="I63"/>
      <c r="J63"/>
    </row>
    <row r="64" spans="1:10" x14ac:dyDescent="0.25">
      <c r="A64"/>
      <c r="B64"/>
      <c r="C64"/>
      <c r="D64"/>
      <c r="E64"/>
      <c r="F64"/>
      <c r="G64"/>
      <c r="H64"/>
      <c r="I64"/>
      <c r="J64"/>
    </row>
    <row r="65" spans="1:10" x14ac:dyDescent="0.25">
      <c r="A65"/>
      <c r="B65"/>
      <c r="C65"/>
      <c r="D65"/>
      <c r="E65"/>
      <c r="F65"/>
      <c r="G65"/>
      <c r="H65"/>
      <c r="I65"/>
      <c r="J65"/>
    </row>
    <row r="66" spans="1:10" x14ac:dyDescent="0.25">
      <c r="A66"/>
      <c r="B66"/>
      <c r="C66"/>
      <c r="D66"/>
      <c r="E66"/>
      <c r="F66"/>
      <c r="G66"/>
      <c r="H66"/>
      <c r="I66"/>
      <c r="J66"/>
    </row>
    <row r="67" spans="1:10" x14ac:dyDescent="0.25">
      <c r="A67"/>
      <c r="B67"/>
      <c r="C67"/>
      <c r="D67"/>
      <c r="E67"/>
      <c r="F67"/>
      <c r="G67"/>
      <c r="H67"/>
      <c r="I67"/>
      <c r="J67"/>
    </row>
    <row r="68" spans="1:10" x14ac:dyDescent="0.25">
      <c r="A68"/>
      <c r="B68"/>
      <c r="C68"/>
      <c r="D68"/>
      <c r="E68"/>
      <c r="F68"/>
      <c r="G68"/>
      <c r="H68"/>
      <c r="I68"/>
      <c r="J68"/>
    </row>
    <row r="69" spans="1:10" x14ac:dyDescent="0.25">
      <c r="A69"/>
      <c r="B69"/>
      <c r="C69"/>
      <c r="D69"/>
      <c r="E69"/>
      <c r="F69"/>
      <c r="G69"/>
      <c r="H69"/>
      <c r="I69"/>
      <c r="J69"/>
    </row>
    <row r="70" spans="1:10" x14ac:dyDescent="0.25">
      <c r="A70"/>
      <c r="B70"/>
      <c r="C70"/>
      <c r="D70"/>
      <c r="E70"/>
      <c r="F70"/>
      <c r="G70"/>
      <c r="H70"/>
      <c r="I70"/>
      <c r="J70"/>
    </row>
    <row r="71" spans="1:10" x14ac:dyDescent="0.25">
      <c r="A71"/>
      <c r="B71"/>
      <c r="C71"/>
      <c r="D71"/>
      <c r="E71"/>
      <c r="F71"/>
      <c r="G71"/>
      <c r="H71"/>
      <c r="I71"/>
      <c r="J71"/>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90113" r:id="rId5" name="ToggleButton1">
          <controlPr defaultSize="0" autoFill="0" autoLine="0" r:id="rId6">
            <anchor moveWithCells="1">
              <from>
                <xdr:col>2</xdr:col>
                <xdr:colOff>19050</xdr:colOff>
                <xdr:row>0</xdr:row>
                <xdr:rowOff>9525</xdr:rowOff>
              </from>
              <to>
                <xdr:col>3</xdr:col>
                <xdr:colOff>828675</xdr:colOff>
                <xdr:row>1</xdr:row>
                <xdr:rowOff>180975</xdr:rowOff>
              </to>
            </anchor>
          </controlPr>
        </control>
      </mc:Choice>
      <mc:Fallback>
        <control shapeId="90113" r:id="rId5" name="ToggleButton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tabColor theme="9" tint="0.59999389629810485"/>
  </sheetPr>
  <dimension ref="A1:M640"/>
  <sheetViews>
    <sheetView workbookViewId="0">
      <selection activeCell="B13" sqref="B6:B65"/>
    </sheetView>
  </sheetViews>
  <sheetFormatPr defaultRowHeight="15" x14ac:dyDescent="0.25"/>
  <cols>
    <col min="1" max="2" width="21.42578125" style="35" customWidth="1"/>
    <col min="3" max="4" width="21.42578125" style="35" bestFit="1" customWidth="1"/>
    <col min="5" max="5" width="38.7109375" style="35" customWidth="1"/>
    <col min="6" max="6" width="18.28515625" style="35" customWidth="1"/>
    <col min="7" max="7" width="53.7109375" style="35" customWidth="1"/>
    <col min="8" max="8" width="53.7109375" style="35" bestFit="1" customWidth="1"/>
    <col min="9" max="16384" width="9.140625" style="35"/>
  </cols>
  <sheetData>
    <row r="1" spans="1:13" x14ac:dyDescent="0.25">
      <c r="A1" s="24" t="s">
        <v>14</v>
      </c>
      <c r="B1" s="35" t="s">
        <v>47</v>
      </c>
    </row>
    <row r="2" spans="1:13" x14ac:dyDescent="0.25">
      <c r="A2" s="24" t="s">
        <v>46</v>
      </c>
      <c r="B2" s="35" t="s">
        <v>2332</v>
      </c>
    </row>
    <row r="4" spans="1:13" x14ac:dyDescent="0.25">
      <c r="A4"/>
      <c r="B4"/>
      <c r="C4"/>
      <c r="D4"/>
      <c r="E4"/>
      <c r="F4"/>
      <c r="G4"/>
      <c r="H4"/>
      <c r="I4"/>
      <c r="J4"/>
      <c r="K4"/>
      <c r="L4"/>
      <c r="M4"/>
    </row>
    <row r="5" spans="1:13" x14ac:dyDescent="0.25">
      <c r="A5" s="24" t="s">
        <v>1548</v>
      </c>
      <c r="B5" s="24" t="s">
        <v>1549</v>
      </c>
      <c r="C5" s="24" t="s">
        <v>1550</v>
      </c>
      <c r="D5" s="24" t="s">
        <v>1551</v>
      </c>
      <c r="E5" s="24" t="s">
        <v>1547</v>
      </c>
      <c r="F5" s="24" t="s">
        <v>1555</v>
      </c>
      <c r="G5" s="24" t="s">
        <v>1740</v>
      </c>
      <c r="H5"/>
      <c r="I5"/>
      <c r="J5"/>
      <c r="K5"/>
      <c r="L5"/>
      <c r="M5"/>
    </row>
    <row r="6" spans="1:13" x14ac:dyDescent="0.25">
      <c r="A6" s="35" t="s">
        <v>1751</v>
      </c>
      <c r="B6" s="35" t="s">
        <v>1559</v>
      </c>
      <c r="C6" s="35" t="s">
        <v>1559</v>
      </c>
      <c r="D6" s="35" t="s">
        <v>1559</v>
      </c>
      <c r="E6" s="35" t="s">
        <v>1751</v>
      </c>
      <c r="F6" s="35" t="s">
        <v>1727</v>
      </c>
      <c r="G6" s="35" t="s">
        <v>837</v>
      </c>
      <c r="H6"/>
      <c r="I6"/>
      <c r="J6"/>
      <c r="K6"/>
      <c r="L6"/>
      <c r="M6"/>
    </row>
    <row r="7" spans="1:13" x14ac:dyDescent="0.25">
      <c r="A7"/>
      <c r="B7" s="35" t="s">
        <v>1752</v>
      </c>
      <c r="C7" s="35" t="s">
        <v>1559</v>
      </c>
      <c r="D7" s="35" t="s">
        <v>1559</v>
      </c>
      <c r="E7" s="35" t="s">
        <v>1752</v>
      </c>
      <c r="F7" s="35" t="s">
        <v>1727</v>
      </c>
      <c r="G7" s="35" t="s">
        <v>837</v>
      </c>
      <c r="H7"/>
      <c r="I7"/>
      <c r="J7"/>
      <c r="K7"/>
      <c r="L7"/>
      <c r="M7"/>
    </row>
    <row r="8" spans="1:13" x14ac:dyDescent="0.25">
      <c r="A8"/>
      <c r="B8"/>
      <c r="C8" s="35" t="s">
        <v>1753</v>
      </c>
      <c r="D8" s="35" t="s">
        <v>1559</v>
      </c>
      <c r="E8" s="35" t="s">
        <v>1753</v>
      </c>
      <c r="F8" s="35" t="s">
        <v>1726</v>
      </c>
      <c r="G8" s="35" t="s">
        <v>837</v>
      </c>
      <c r="H8"/>
      <c r="I8"/>
      <c r="J8"/>
      <c r="K8"/>
      <c r="L8"/>
      <c r="M8"/>
    </row>
    <row r="9" spans="1:13" x14ac:dyDescent="0.25">
      <c r="A9"/>
      <c r="B9"/>
      <c r="C9" s="35" t="s">
        <v>1754</v>
      </c>
      <c r="D9" s="35" t="s">
        <v>1559</v>
      </c>
      <c r="E9" s="35" t="s">
        <v>1754</v>
      </c>
      <c r="F9" s="35" t="s">
        <v>1727</v>
      </c>
      <c r="G9" s="35" t="s">
        <v>1741</v>
      </c>
      <c r="H9"/>
      <c r="I9"/>
      <c r="J9"/>
      <c r="K9"/>
      <c r="L9"/>
      <c r="M9"/>
    </row>
    <row r="10" spans="1:13" x14ac:dyDescent="0.25">
      <c r="A10"/>
      <c r="B10"/>
      <c r="C10" s="35" t="s">
        <v>1755</v>
      </c>
      <c r="D10" s="35" t="s">
        <v>1559</v>
      </c>
      <c r="E10" s="35" t="s">
        <v>1755</v>
      </c>
      <c r="F10" s="35" t="s">
        <v>1726</v>
      </c>
      <c r="G10" s="35" t="s">
        <v>1741</v>
      </c>
      <c r="H10"/>
      <c r="I10"/>
      <c r="J10"/>
      <c r="K10"/>
      <c r="L10"/>
      <c r="M10"/>
    </row>
    <row r="11" spans="1:13" x14ac:dyDescent="0.25">
      <c r="A11"/>
      <c r="B11"/>
      <c r="C11" s="35" t="s">
        <v>1756</v>
      </c>
      <c r="D11" s="35" t="s">
        <v>1559</v>
      </c>
      <c r="E11" s="35" t="s">
        <v>1756</v>
      </c>
      <c r="F11" s="35" t="s">
        <v>1726</v>
      </c>
      <c r="G11" s="35" t="s">
        <v>1742</v>
      </c>
      <c r="H11"/>
      <c r="I11"/>
      <c r="J11"/>
      <c r="K11"/>
      <c r="L11"/>
      <c r="M11"/>
    </row>
    <row r="12" spans="1:13" x14ac:dyDescent="0.25">
      <c r="A12"/>
      <c r="B12"/>
      <c r="C12" s="35" t="s">
        <v>1757</v>
      </c>
      <c r="D12" s="35" t="s">
        <v>1559</v>
      </c>
      <c r="E12" s="35" t="s">
        <v>1757</v>
      </c>
      <c r="F12" s="35" t="s">
        <v>1726</v>
      </c>
      <c r="G12" s="35" t="s">
        <v>1742</v>
      </c>
      <c r="H12"/>
      <c r="I12"/>
      <c r="J12"/>
      <c r="K12"/>
      <c r="L12"/>
      <c r="M12"/>
    </row>
    <row r="13" spans="1:13" x14ac:dyDescent="0.25">
      <c r="A13"/>
      <c r="B13"/>
      <c r="C13" s="35" t="s">
        <v>1758</v>
      </c>
      <c r="D13" s="35" t="s">
        <v>1559</v>
      </c>
      <c r="E13" s="35" t="s">
        <v>1758</v>
      </c>
      <c r="F13" s="35" t="s">
        <v>1726</v>
      </c>
      <c r="G13" s="35" t="s">
        <v>1742</v>
      </c>
      <c r="H13"/>
      <c r="I13"/>
      <c r="J13"/>
      <c r="K13"/>
      <c r="L13"/>
      <c r="M13"/>
    </row>
    <row r="14" spans="1:13" x14ac:dyDescent="0.25">
      <c r="A14"/>
      <c r="B14"/>
      <c r="C14" s="35" t="s">
        <v>1759</v>
      </c>
      <c r="D14" s="35" t="s">
        <v>1559</v>
      </c>
      <c r="E14" s="35" t="s">
        <v>1759</v>
      </c>
      <c r="F14" s="35" t="s">
        <v>1726</v>
      </c>
      <c r="G14" s="35" t="s">
        <v>259</v>
      </c>
      <c r="H14"/>
      <c r="I14"/>
      <c r="J14"/>
      <c r="K14"/>
      <c r="L14"/>
      <c r="M14"/>
    </row>
    <row r="15" spans="1:13" x14ac:dyDescent="0.25">
      <c r="A15"/>
      <c r="B15"/>
      <c r="C15" s="35" t="s">
        <v>1760</v>
      </c>
      <c r="D15" s="35" t="s">
        <v>1559</v>
      </c>
      <c r="E15" s="35" t="s">
        <v>1760</v>
      </c>
      <c r="F15" s="35" t="s">
        <v>1726</v>
      </c>
      <c r="G15" s="35" t="s">
        <v>1743</v>
      </c>
      <c r="H15"/>
      <c r="I15"/>
      <c r="J15"/>
      <c r="K15"/>
      <c r="L15"/>
      <c r="M15"/>
    </row>
    <row r="16" spans="1:13" x14ac:dyDescent="0.25">
      <c r="A16"/>
      <c r="B16"/>
      <c r="C16" s="35" t="s">
        <v>1761</v>
      </c>
      <c r="D16" s="35" t="s">
        <v>1559</v>
      </c>
      <c r="E16" s="35" t="s">
        <v>1761</v>
      </c>
      <c r="F16" s="35" t="s">
        <v>1726</v>
      </c>
      <c r="G16" s="35" t="s">
        <v>837</v>
      </c>
      <c r="H16"/>
      <c r="I16"/>
      <c r="J16"/>
      <c r="K16"/>
      <c r="L16"/>
      <c r="M16"/>
    </row>
    <row r="17" spans="1:13" x14ac:dyDescent="0.25">
      <c r="A17"/>
      <c r="B17"/>
      <c r="C17"/>
      <c r="D17" s="35" t="s">
        <v>1762</v>
      </c>
      <c r="E17" s="35" t="s">
        <v>1762</v>
      </c>
      <c r="F17" s="35" t="s">
        <v>1726</v>
      </c>
      <c r="G17" s="35" t="s">
        <v>1728</v>
      </c>
      <c r="H17"/>
      <c r="I17"/>
      <c r="J17"/>
      <c r="K17"/>
      <c r="L17"/>
      <c r="M17"/>
    </row>
    <row r="18" spans="1:13" x14ac:dyDescent="0.25">
      <c r="A18"/>
      <c r="B18"/>
      <c r="C18"/>
      <c r="D18" s="35" t="s">
        <v>1763</v>
      </c>
      <c r="E18" s="35" t="s">
        <v>1763</v>
      </c>
      <c r="F18" s="35" t="s">
        <v>1726</v>
      </c>
      <c r="G18" s="35" t="s">
        <v>1728</v>
      </c>
      <c r="H18"/>
      <c r="I18"/>
      <c r="J18"/>
      <c r="K18"/>
      <c r="L18"/>
      <c r="M18"/>
    </row>
    <row r="19" spans="1:13" x14ac:dyDescent="0.25">
      <c r="A19"/>
      <c r="B19"/>
      <c r="C19"/>
      <c r="D19" s="35" t="s">
        <v>1764</v>
      </c>
      <c r="E19" s="35" t="s">
        <v>1764</v>
      </c>
      <c r="F19" s="35" t="s">
        <v>1726</v>
      </c>
      <c r="G19" s="35" t="s">
        <v>1728</v>
      </c>
      <c r="H19"/>
      <c r="I19"/>
      <c r="J19"/>
      <c r="K19"/>
      <c r="L19"/>
      <c r="M19"/>
    </row>
    <row r="20" spans="1:13" x14ac:dyDescent="0.25">
      <c r="A20"/>
      <c r="B20"/>
      <c r="C20" s="35" t="s">
        <v>1765</v>
      </c>
      <c r="D20" s="35" t="s">
        <v>1559</v>
      </c>
      <c r="E20" s="35" t="s">
        <v>1765</v>
      </c>
      <c r="F20" s="35" t="s">
        <v>1726</v>
      </c>
      <c r="G20" s="35" t="s">
        <v>837</v>
      </c>
      <c r="H20"/>
      <c r="I20"/>
      <c r="J20"/>
      <c r="K20"/>
      <c r="L20"/>
      <c r="M20"/>
    </row>
    <row r="21" spans="1:13" x14ac:dyDescent="0.25">
      <c r="A21"/>
      <c r="B21"/>
      <c r="C21"/>
      <c r="D21" s="35" t="s">
        <v>1766</v>
      </c>
      <c r="E21" s="35" t="s">
        <v>1766</v>
      </c>
      <c r="F21" s="35" t="s">
        <v>1726</v>
      </c>
      <c r="G21" s="35" t="s">
        <v>1728</v>
      </c>
      <c r="H21"/>
      <c r="I21"/>
      <c r="J21"/>
      <c r="K21"/>
      <c r="L21"/>
      <c r="M21"/>
    </row>
    <row r="22" spans="1:13" x14ac:dyDescent="0.25">
      <c r="A22"/>
      <c r="B22"/>
      <c r="C22"/>
      <c r="D22" s="35" t="s">
        <v>1767</v>
      </c>
      <c r="E22" s="35" t="s">
        <v>1767</v>
      </c>
      <c r="F22" s="35" t="s">
        <v>1726</v>
      </c>
      <c r="G22" s="35" t="s">
        <v>1728</v>
      </c>
      <c r="H22"/>
      <c r="I22"/>
      <c r="J22"/>
      <c r="K22"/>
      <c r="L22"/>
      <c r="M22"/>
    </row>
    <row r="23" spans="1:13" x14ac:dyDescent="0.25">
      <c r="A23"/>
      <c r="B23"/>
      <c r="C23"/>
      <c r="D23" s="35" t="s">
        <v>1768</v>
      </c>
      <c r="E23" s="35" t="s">
        <v>1768</v>
      </c>
      <c r="F23" s="35" t="s">
        <v>1726</v>
      </c>
      <c r="G23" s="35" t="s">
        <v>1728</v>
      </c>
      <c r="H23"/>
      <c r="I23"/>
      <c r="J23"/>
      <c r="K23"/>
      <c r="L23"/>
      <c r="M23"/>
    </row>
    <row r="24" spans="1:13" x14ac:dyDescent="0.25">
      <c r="A24"/>
      <c r="B24"/>
      <c r="C24"/>
      <c r="D24" s="35" t="s">
        <v>1769</v>
      </c>
      <c r="E24" s="35" t="s">
        <v>1769</v>
      </c>
      <c r="F24" s="35" t="s">
        <v>1726</v>
      </c>
      <c r="G24" s="35" t="s">
        <v>1728</v>
      </c>
      <c r="H24"/>
      <c r="I24"/>
      <c r="J24"/>
      <c r="K24"/>
      <c r="L24"/>
      <c r="M24"/>
    </row>
    <row r="25" spans="1:13" x14ac:dyDescent="0.25">
      <c r="A25"/>
      <c r="B25"/>
      <c r="C25"/>
      <c r="D25" s="35" t="s">
        <v>1770</v>
      </c>
      <c r="E25" s="35" t="s">
        <v>1770</v>
      </c>
      <c r="F25" s="35" t="s">
        <v>1726</v>
      </c>
      <c r="G25" s="35" t="s">
        <v>1728</v>
      </c>
      <c r="H25"/>
      <c r="I25"/>
      <c r="J25"/>
      <c r="K25"/>
      <c r="L25"/>
      <c r="M25"/>
    </row>
    <row r="26" spans="1:13" x14ac:dyDescent="0.25">
      <c r="A26"/>
      <c r="B26"/>
      <c r="C26"/>
      <c r="D26" s="35" t="s">
        <v>1771</v>
      </c>
      <c r="E26" s="35" t="s">
        <v>1771</v>
      </c>
      <c r="F26" s="35" t="s">
        <v>1726</v>
      </c>
      <c r="G26" s="35" t="s">
        <v>1728</v>
      </c>
      <c r="H26"/>
      <c r="I26"/>
      <c r="J26"/>
      <c r="K26"/>
      <c r="L26"/>
      <c r="M26"/>
    </row>
    <row r="27" spans="1:13" x14ac:dyDescent="0.25">
      <c r="A27"/>
      <c r="B27"/>
      <c r="C27" s="35" t="s">
        <v>1772</v>
      </c>
      <c r="D27" s="35" t="s">
        <v>1559</v>
      </c>
      <c r="E27" s="35" t="s">
        <v>1772</v>
      </c>
      <c r="F27" s="35" t="s">
        <v>1726</v>
      </c>
      <c r="G27" s="35" t="s">
        <v>837</v>
      </c>
      <c r="H27"/>
      <c r="I27"/>
      <c r="J27"/>
      <c r="K27"/>
      <c r="L27"/>
      <c r="M27"/>
    </row>
    <row r="28" spans="1:13" x14ac:dyDescent="0.25">
      <c r="A28"/>
      <c r="B28"/>
      <c r="C28" s="35" t="s">
        <v>1773</v>
      </c>
      <c r="D28" s="35" t="s">
        <v>1559</v>
      </c>
      <c r="E28" s="35" t="s">
        <v>1773</v>
      </c>
      <c r="F28" s="35" t="s">
        <v>1726</v>
      </c>
      <c r="G28" s="35" t="s">
        <v>837</v>
      </c>
      <c r="H28"/>
      <c r="I28"/>
      <c r="J28"/>
      <c r="K28"/>
      <c r="L28"/>
      <c r="M28"/>
    </row>
    <row r="29" spans="1:13" x14ac:dyDescent="0.25">
      <c r="A29"/>
      <c r="B29"/>
      <c r="C29"/>
      <c r="D29" s="35" t="s">
        <v>1774</v>
      </c>
      <c r="E29" s="35" t="s">
        <v>1774</v>
      </c>
      <c r="F29" s="35" t="s">
        <v>1726</v>
      </c>
      <c r="G29" s="35" t="s">
        <v>1728</v>
      </c>
      <c r="H29"/>
      <c r="I29"/>
      <c r="J29"/>
      <c r="K29"/>
      <c r="L29"/>
      <c r="M29"/>
    </row>
    <row r="30" spans="1:13" x14ac:dyDescent="0.25">
      <c r="A30"/>
      <c r="B30"/>
      <c r="C30"/>
      <c r="D30" s="35" t="s">
        <v>1775</v>
      </c>
      <c r="E30" s="35" t="s">
        <v>1775</v>
      </c>
      <c r="F30" s="35" t="s">
        <v>1726</v>
      </c>
      <c r="G30" s="35" t="s">
        <v>1728</v>
      </c>
      <c r="H30"/>
      <c r="I30"/>
      <c r="J30"/>
      <c r="K30"/>
      <c r="L30"/>
      <c r="M30"/>
    </row>
    <row r="31" spans="1:13" x14ac:dyDescent="0.25">
      <c r="A31"/>
      <c r="B31"/>
      <c r="C31"/>
      <c r="D31" s="35" t="s">
        <v>1776</v>
      </c>
      <c r="E31" s="35" t="s">
        <v>1776</v>
      </c>
      <c r="F31" s="35" t="s">
        <v>1726</v>
      </c>
      <c r="G31" s="35" t="s">
        <v>1728</v>
      </c>
      <c r="H31"/>
      <c r="I31"/>
      <c r="J31"/>
      <c r="K31"/>
      <c r="L31"/>
      <c r="M31"/>
    </row>
    <row r="32" spans="1:13" x14ac:dyDescent="0.25">
      <c r="A32"/>
      <c r="B32"/>
      <c r="C32"/>
      <c r="D32" s="35" t="s">
        <v>1777</v>
      </c>
      <c r="E32" s="35" t="s">
        <v>1777</v>
      </c>
      <c r="F32" s="35" t="s">
        <v>1726</v>
      </c>
      <c r="G32" s="35" t="s">
        <v>1728</v>
      </c>
      <c r="H32"/>
      <c r="I32"/>
      <c r="J32"/>
      <c r="K32"/>
      <c r="L32"/>
      <c r="M32"/>
    </row>
    <row r="33" spans="1:13" x14ac:dyDescent="0.25">
      <c r="A33"/>
      <c r="B33"/>
      <c r="C33"/>
      <c r="D33" s="35" t="s">
        <v>1778</v>
      </c>
      <c r="E33" s="35" t="s">
        <v>1778</v>
      </c>
      <c r="F33" s="35" t="s">
        <v>1726</v>
      </c>
      <c r="G33" s="35" t="s">
        <v>1728</v>
      </c>
      <c r="H33"/>
      <c r="I33"/>
      <c r="J33"/>
      <c r="K33"/>
      <c r="L33"/>
      <c r="M33"/>
    </row>
    <row r="34" spans="1:13" x14ac:dyDescent="0.25">
      <c r="A34"/>
      <c r="B34"/>
      <c r="C34" s="35" t="s">
        <v>1779</v>
      </c>
      <c r="D34" s="35" t="s">
        <v>1559</v>
      </c>
      <c r="E34" s="35" t="s">
        <v>1779</v>
      </c>
      <c r="F34" s="35" t="s">
        <v>1727</v>
      </c>
      <c r="G34" s="35" t="s">
        <v>1742</v>
      </c>
      <c r="H34"/>
      <c r="I34"/>
      <c r="J34"/>
      <c r="K34"/>
      <c r="L34"/>
      <c r="M34"/>
    </row>
    <row r="35" spans="1:13" x14ac:dyDescent="0.25">
      <c r="A35"/>
      <c r="B35"/>
      <c r="C35" s="35" t="s">
        <v>1780</v>
      </c>
      <c r="D35" s="35" t="s">
        <v>1559</v>
      </c>
      <c r="E35" s="35" t="s">
        <v>1780</v>
      </c>
      <c r="F35" s="35" t="s">
        <v>1726</v>
      </c>
      <c r="G35" s="35" t="s">
        <v>1742</v>
      </c>
      <c r="H35"/>
      <c r="I35"/>
      <c r="J35"/>
      <c r="K35"/>
      <c r="L35"/>
      <c r="M35"/>
    </row>
    <row r="36" spans="1:13" x14ac:dyDescent="0.25">
      <c r="A36"/>
      <c r="B36"/>
      <c r="C36" s="35" t="s">
        <v>1781</v>
      </c>
      <c r="D36" s="35" t="s">
        <v>1559</v>
      </c>
      <c r="E36" s="35" t="s">
        <v>1781</v>
      </c>
      <c r="F36" s="35" t="s">
        <v>1726</v>
      </c>
      <c r="G36" s="35" t="s">
        <v>1745</v>
      </c>
      <c r="H36"/>
      <c r="I36"/>
      <c r="J36"/>
      <c r="K36"/>
      <c r="L36"/>
      <c r="M36"/>
    </row>
    <row r="37" spans="1:13" x14ac:dyDescent="0.25">
      <c r="A37"/>
      <c r="B37"/>
      <c r="C37" s="35" t="s">
        <v>1782</v>
      </c>
      <c r="D37" s="35" t="s">
        <v>1559</v>
      </c>
      <c r="E37" s="35" t="s">
        <v>1782</v>
      </c>
      <c r="F37" s="35" t="s">
        <v>1726</v>
      </c>
      <c r="G37" s="35" t="s">
        <v>1742</v>
      </c>
      <c r="H37"/>
      <c r="I37"/>
      <c r="J37"/>
      <c r="K37"/>
      <c r="L37"/>
      <c r="M37"/>
    </row>
    <row r="38" spans="1:13" x14ac:dyDescent="0.25">
      <c r="A38"/>
      <c r="B38" s="35" t="s">
        <v>1783</v>
      </c>
      <c r="C38" s="35" t="s">
        <v>1559</v>
      </c>
      <c r="D38" s="35" t="s">
        <v>1559</v>
      </c>
      <c r="E38" s="35" t="s">
        <v>1783</v>
      </c>
      <c r="F38" s="35" t="s">
        <v>1727</v>
      </c>
      <c r="G38" s="35" t="s">
        <v>837</v>
      </c>
      <c r="H38"/>
      <c r="I38"/>
      <c r="J38"/>
      <c r="K38"/>
      <c r="L38"/>
      <c r="M38"/>
    </row>
    <row r="39" spans="1:13" x14ac:dyDescent="0.25">
      <c r="A39"/>
      <c r="B39"/>
      <c r="C39" s="35" t="s">
        <v>1784</v>
      </c>
      <c r="D39" s="35" t="s">
        <v>1559</v>
      </c>
      <c r="E39" s="35" t="s">
        <v>1784</v>
      </c>
      <c r="F39" s="35" t="s">
        <v>1727</v>
      </c>
      <c r="G39" s="35" t="s">
        <v>837</v>
      </c>
      <c r="H39"/>
      <c r="I39"/>
      <c r="J39"/>
      <c r="K39"/>
      <c r="L39"/>
      <c r="M39"/>
    </row>
    <row r="40" spans="1:13" x14ac:dyDescent="0.25">
      <c r="A40"/>
      <c r="B40"/>
      <c r="C40"/>
      <c r="D40" s="35" t="s">
        <v>1785</v>
      </c>
      <c r="E40" s="35" t="s">
        <v>1785</v>
      </c>
      <c r="F40" s="35" t="s">
        <v>1726</v>
      </c>
      <c r="G40" s="35" t="s">
        <v>1728</v>
      </c>
      <c r="H40"/>
      <c r="I40"/>
      <c r="J40"/>
      <c r="K40"/>
      <c r="L40"/>
      <c r="M40"/>
    </row>
    <row r="41" spans="1:13" x14ac:dyDescent="0.25">
      <c r="A41"/>
      <c r="B41"/>
      <c r="C41"/>
      <c r="D41" s="35" t="s">
        <v>1786</v>
      </c>
      <c r="E41" s="35" t="s">
        <v>1786</v>
      </c>
      <c r="F41" s="35" t="s">
        <v>1726</v>
      </c>
      <c r="G41" s="35" t="s">
        <v>1728</v>
      </c>
      <c r="H41"/>
      <c r="I41"/>
      <c r="J41"/>
      <c r="K41"/>
      <c r="L41"/>
      <c r="M41"/>
    </row>
    <row r="42" spans="1:13" x14ac:dyDescent="0.25">
      <c r="A42"/>
      <c r="B42"/>
      <c r="C42"/>
      <c r="D42" s="35" t="s">
        <v>1787</v>
      </c>
      <c r="E42" s="35" t="s">
        <v>1787</v>
      </c>
      <c r="F42" s="35" t="s">
        <v>1726</v>
      </c>
      <c r="G42" s="35" t="s">
        <v>1728</v>
      </c>
      <c r="H42"/>
      <c r="I42"/>
      <c r="J42"/>
      <c r="K42"/>
      <c r="L42"/>
      <c r="M42"/>
    </row>
    <row r="43" spans="1:13" x14ac:dyDescent="0.25">
      <c r="A43"/>
      <c r="B43"/>
      <c r="C43"/>
      <c r="D43" s="35" t="s">
        <v>1788</v>
      </c>
      <c r="E43" s="35" t="s">
        <v>1788</v>
      </c>
      <c r="F43" s="35" t="s">
        <v>1726</v>
      </c>
      <c r="G43" s="35" t="s">
        <v>1728</v>
      </c>
      <c r="H43"/>
      <c r="I43"/>
      <c r="J43"/>
      <c r="K43"/>
      <c r="L43"/>
      <c r="M43"/>
    </row>
    <row r="44" spans="1:13" x14ac:dyDescent="0.25">
      <c r="A44"/>
      <c r="B44"/>
      <c r="C44"/>
      <c r="D44" s="35" t="s">
        <v>1789</v>
      </c>
      <c r="E44" s="35" t="s">
        <v>1789</v>
      </c>
      <c r="F44" s="35" t="s">
        <v>1726</v>
      </c>
      <c r="G44" s="35" t="s">
        <v>1728</v>
      </c>
      <c r="H44"/>
      <c r="I44"/>
      <c r="J44"/>
      <c r="K44"/>
      <c r="L44"/>
      <c r="M44"/>
    </row>
    <row r="45" spans="1:13" x14ac:dyDescent="0.25">
      <c r="A45"/>
      <c r="B45"/>
      <c r="C45"/>
      <c r="D45" s="35" t="s">
        <v>1790</v>
      </c>
      <c r="E45" s="35" t="s">
        <v>1790</v>
      </c>
      <c r="F45" s="35" t="s">
        <v>1726</v>
      </c>
      <c r="G45" s="35" t="s">
        <v>1728</v>
      </c>
      <c r="H45"/>
      <c r="I45"/>
      <c r="J45"/>
      <c r="K45"/>
      <c r="L45"/>
      <c r="M45"/>
    </row>
    <row r="46" spans="1:13" x14ac:dyDescent="0.25">
      <c r="A46"/>
      <c r="B46"/>
      <c r="C46"/>
      <c r="D46" s="35" t="s">
        <v>1791</v>
      </c>
      <c r="E46" s="35" t="s">
        <v>1791</v>
      </c>
      <c r="F46" s="35" t="s">
        <v>1726</v>
      </c>
      <c r="G46" s="35" t="s">
        <v>1728</v>
      </c>
      <c r="H46"/>
      <c r="I46"/>
      <c r="J46"/>
      <c r="K46"/>
      <c r="L46"/>
      <c r="M46"/>
    </row>
    <row r="47" spans="1:13" x14ac:dyDescent="0.25">
      <c r="A47"/>
      <c r="B47"/>
      <c r="C47" s="35" t="s">
        <v>1792</v>
      </c>
      <c r="D47" s="35" t="s">
        <v>1559</v>
      </c>
      <c r="E47" s="35" t="s">
        <v>1792</v>
      </c>
      <c r="F47" s="35" t="s">
        <v>1727</v>
      </c>
      <c r="G47" s="35" t="s">
        <v>837</v>
      </c>
      <c r="H47"/>
      <c r="I47"/>
      <c r="J47"/>
      <c r="K47"/>
      <c r="L47"/>
      <c r="M47"/>
    </row>
    <row r="48" spans="1:13" x14ac:dyDescent="0.25">
      <c r="A48"/>
      <c r="B48"/>
      <c r="C48"/>
      <c r="D48" s="35" t="s">
        <v>1793</v>
      </c>
      <c r="E48" s="35" t="s">
        <v>1793</v>
      </c>
      <c r="F48" s="35" t="s">
        <v>1726</v>
      </c>
      <c r="G48" s="35" t="s">
        <v>1728</v>
      </c>
      <c r="H48"/>
      <c r="I48"/>
      <c r="J48"/>
      <c r="K48"/>
      <c r="L48"/>
      <c r="M48"/>
    </row>
    <row r="49" spans="1:13" x14ac:dyDescent="0.25">
      <c r="A49"/>
      <c r="B49"/>
      <c r="C49"/>
      <c r="D49" s="35" t="s">
        <v>1794</v>
      </c>
      <c r="E49" s="35" t="s">
        <v>1794</v>
      </c>
      <c r="F49" s="35" t="s">
        <v>1726</v>
      </c>
      <c r="G49" s="35" t="s">
        <v>1728</v>
      </c>
      <c r="H49"/>
      <c r="I49"/>
      <c r="J49"/>
      <c r="K49"/>
      <c r="L49"/>
      <c r="M49"/>
    </row>
    <row r="50" spans="1:13" x14ac:dyDescent="0.25">
      <c r="A50"/>
      <c r="B50"/>
      <c r="C50"/>
      <c r="D50" s="35" t="s">
        <v>1795</v>
      </c>
      <c r="E50" s="35" t="s">
        <v>1795</v>
      </c>
      <c r="F50" s="35" t="s">
        <v>1726</v>
      </c>
      <c r="G50" s="35" t="s">
        <v>1728</v>
      </c>
      <c r="H50"/>
      <c r="I50"/>
      <c r="J50"/>
      <c r="K50"/>
      <c r="L50"/>
      <c r="M50"/>
    </row>
    <row r="51" spans="1:13" x14ac:dyDescent="0.25">
      <c r="A51"/>
      <c r="B51"/>
      <c r="C51"/>
      <c r="D51" s="35" t="s">
        <v>1796</v>
      </c>
      <c r="E51" s="35" t="s">
        <v>1796</v>
      </c>
      <c r="F51" s="35" t="s">
        <v>1726</v>
      </c>
      <c r="G51" s="35" t="s">
        <v>1728</v>
      </c>
      <c r="H51"/>
      <c r="I51"/>
      <c r="J51"/>
      <c r="K51"/>
      <c r="L51"/>
      <c r="M51"/>
    </row>
    <row r="52" spans="1:13" x14ac:dyDescent="0.25">
      <c r="A52"/>
      <c r="B52"/>
      <c r="C52"/>
      <c r="D52" s="35" t="s">
        <v>1797</v>
      </c>
      <c r="E52" s="35" t="s">
        <v>1797</v>
      </c>
      <c r="F52" s="35" t="s">
        <v>1726</v>
      </c>
      <c r="G52" s="35" t="s">
        <v>1728</v>
      </c>
      <c r="H52"/>
      <c r="I52"/>
      <c r="J52"/>
      <c r="K52"/>
      <c r="L52"/>
      <c r="M52"/>
    </row>
    <row r="53" spans="1:13" x14ac:dyDescent="0.25">
      <c r="A53"/>
      <c r="B53"/>
      <c r="C53"/>
      <c r="D53" s="35" t="s">
        <v>1798</v>
      </c>
      <c r="E53" s="35" t="s">
        <v>1798</v>
      </c>
      <c r="F53" s="35" t="s">
        <v>1726</v>
      </c>
      <c r="G53" s="35" t="s">
        <v>1728</v>
      </c>
      <c r="H53"/>
      <c r="I53"/>
      <c r="J53"/>
      <c r="K53"/>
      <c r="L53"/>
      <c r="M53"/>
    </row>
    <row r="54" spans="1:13" x14ac:dyDescent="0.25">
      <c r="A54"/>
      <c r="B54"/>
      <c r="C54"/>
      <c r="D54" s="35" t="s">
        <v>1799</v>
      </c>
      <c r="E54" s="35" t="s">
        <v>1799</v>
      </c>
      <c r="F54" s="35" t="s">
        <v>1726</v>
      </c>
      <c r="G54" s="35" t="s">
        <v>1728</v>
      </c>
      <c r="H54"/>
      <c r="I54"/>
      <c r="J54"/>
      <c r="K54"/>
      <c r="L54"/>
      <c r="M54"/>
    </row>
    <row r="55" spans="1:13" x14ac:dyDescent="0.25">
      <c r="A55"/>
      <c r="B55"/>
      <c r="C55"/>
      <c r="D55" s="35" t="s">
        <v>1800</v>
      </c>
      <c r="E55" s="35" t="s">
        <v>1800</v>
      </c>
      <c r="F55" s="35" t="s">
        <v>1726</v>
      </c>
      <c r="G55" s="35" t="s">
        <v>1728</v>
      </c>
      <c r="H55"/>
      <c r="I55"/>
      <c r="J55"/>
      <c r="K55"/>
      <c r="L55"/>
      <c r="M55"/>
    </row>
    <row r="56" spans="1:13" x14ac:dyDescent="0.25">
      <c r="A56"/>
      <c r="B56"/>
      <c r="C56" s="35" t="s">
        <v>1801</v>
      </c>
      <c r="D56" s="35" t="s">
        <v>1559</v>
      </c>
      <c r="E56" s="35" t="s">
        <v>1801</v>
      </c>
      <c r="F56" s="35" t="s">
        <v>1726</v>
      </c>
      <c r="G56" s="35" t="s">
        <v>1742</v>
      </c>
      <c r="H56"/>
      <c r="I56"/>
      <c r="J56"/>
      <c r="K56"/>
      <c r="L56"/>
      <c r="M56"/>
    </row>
    <row r="57" spans="1:13" x14ac:dyDescent="0.25">
      <c r="A57"/>
      <c r="B57"/>
      <c r="C57" s="35" t="s">
        <v>1802</v>
      </c>
      <c r="D57" s="35" t="s">
        <v>1559</v>
      </c>
      <c r="E57" s="35" t="s">
        <v>1802</v>
      </c>
      <c r="F57" s="35" t="s">
        <v>1726</v>
      </c>
      <c r="G57" s="35" t="s">
        <v>134</v>
      </c>
      <c r="H57"/>
      <c r="I57"/>
      <c r="J57"/>
      <c r="K57"/>
      <c r="L57"/>
      <c r="M57"/>
    </row>
    <row r="58" spans="1:13" x14ac:dyDescent="0.25">
      <c r="A58"/>
      <c r="B58"/>
      <c r="C58" s="35" t="s">
        <v>1803</v>
      </c>
      <c r="D58" s="35" t="s">
        <v>1559</v>
      </c>
      <c r="E58" s="35" t="s">
        <v>1803</v>
      </c>
      <c r="F58" s="35" t="s">
        <v>1726</v>
      </c>
      <c r="G58" s="35" t="s">
        <v>1742</v>
      </c>
      <c r="H58"/>
      <c r="I58"/>
      <c r="J58"/>
      <c r="K58"/>
      <c r="L58"/>
      <c r="M58"/>
    </row>
    <row r="59" spans="1:13" x14ac:dyDescent="0.25">
      <c r="A59"/>
      <c r="B59"/>
      <c r="C59" s="35" t="s">
        <v>1804</v>
      </c>
      <c r="D59" s="35" t="s">
        <v>1559</v>
      </c>
      <c r="E59" s="35" t="s">
        <v>1804</v>
      </c>
      <c r="F59" s="35" t="s">
        <v>1726</v>
      </c>
      <c r="G59" s="35" t="s">
        <v>1742</v>
      </c>
      <c r="H59"/>
      <c r="I59"/>
      <c r="J59"/>
      <c r="K59"/>
      <c r="L59"/>
      <c r="M59"/>
    </row>
    <row r="60" spans="1:13" x14ac:dyDescent="0.25">
      <c r="A60"/>
      <c r="B60"/>
      <c r="C60" s="35" t="s">
        <v>1805</v>
      </c>
      <c r="D60" s="35" t="s">
        <v>1559</v>
      </c>
      <c r="E60" s="35" t="s">
        <v>1805</v>
      </c>
      <c r="F60" s="35" t="s">
        <v>1726</v>
      </c>
      <c r="G60" s="35" t="s">
        <v>1742</v>
      </c>
      <c r="H60"/>
      <c r="I60"/>
      <c r="J60"/>
      <c r="K60"/>
      <c r="L60"/>
      <c r="M60"/>
    </row>
    <row r="61" spans="1:13" x14ac:dyDescent="0.25">
      <c r="A61"/>
      <c r="B61" s="35" t="s">
        <v>1806</v>
      </c>
      <c r="C61" s="35" t="s">
        <v>1559</v>
      </c>
      <c r="D61" s="35" t="s">
        <v>1559</v>
      </c>
      <c r="E61" s="35" t="s">
        <v>1806</v>
      </c>
      <c r="F61" s="35" t="s">
        <v>1727</v>
      </c>
      <c r="G61" s="35" t="s">
        <v>837</v>
      </c>
      <c r="H61"/>
      <c r="I61"/>
      <c r="J61"/>
      <c r="K61"/>
      <c r="L61"/>
      <c r="M61"/>
    </row>
    <row r="62" spans="1:13" x14ac:dyDescent="0.25">
      <c r="A62"/>
      <c r="B62"/>
      <c r="C62" s="35" t="s">
        <v>1807</v>
      </c>
      <c r="D62" s="35" t="s">
        <v>1559</v>
      </c>
      <c r="E62" s="35" t="s">
        <v>1807</v>
      </c>
      <c r="F62" s="35" t="s">
        <v>1727</v>
      </c>
      <c r="G62" s="35" t="s">
        <v>1742</v>
      </c>
      <c r="H62"/>
      <c r="I62"/>
      <c r="J62"/>
      <c r="K62"/>
      <c r="L62"/>
      <c r="M62"/>
    </row>
    <row r="63" spans="1:13" x14ac:dyDescent="0.25">
      <c r="A63"/>
      <c r="B63"/>
      <c r="C63" s="35" t="s">
        <v>1808</v>
      </c>
      <c r="D63" s="35" t="s">
        <v>1559</v>
      </c>
      <c r="E63" s="35" t="s">
        <v>1808</v>
      </c>
      <c r="F63" s="35" t="s">
        <v>1726</v>
      </c>
      <c r="G63" s="35" t="s">
        <v>1742</v>
      </c>
      <c r="H63"/>
      <c r="I63"/>
      <c r="J63"/>
      <c r="K63"/>
      <c r="L63"/>
      <c r="M63"/>
    </row>
    <row r="64" spans="1:13" x14ac:dyDescent="0.25">
      <c r="A64"/>
      <c r="B64"/>
      <c r="C64" s="35" t="s">
        <v>1809</v>
      </c>
      <c r="D64" s="35" t="s">
        <v>1559</v>
      </c>
      <c r="E64" s="35" t="s">
        <v>1809</v>
      </c>
      <c r="F64" s="35" t="s">
        <v>1727</v>
      </c>
      <c r="G64" s="35" t="s">
        <v>1742</v>
      </c>
      <c r="H64"/>
      <c r="I64"/>
      <c r="J64"/>
      <c r="K64"/>
      <c r="L64"/>
      <c r="M64"/>
    </row>
    <row r="65" spans="1:13" x14ac:dyDescent="0.25">
      <c r="A65"/>
      <c r="B65"/>
      <c r="C65" s="35" t="s">
        <v>1810</v>
      </c>
      <c r="D65" s="35" t="s">
        <v>1559</v>
      </c>
      <c r="E65" s="35" t="s">
        <v>1810</v>
      </c>
      <c r="F65" s="35" t="s">
        <v>1727</v>
      </c>
      <c r="G65" s="35" t="s">
        <v>134</v>
      </c>
      <c r="H65"/>
      <c r="I65"/>
      <c r="J65"/>
      <c r="K65"/>
      <c r="L65"/>
      <c r="M65"/>
    </row>
    <row r="66" spans="1:13" x14ac:dyDescent="0.25">
      <c r="A66" s="35" t="s">
        <v>1811</v>
      </c>
      <c r="B66" s="35" t="s">
        <v>1559</v>
      </c>
      <c r="C66" s="35" t="s">
        <v>1559</v>
      </c>
      <c r="D66" s="35" t="s">
        <v>1559</v>
      </c>
      <c r="E66" s="35" t="s">
        <v>1811</v>
      </c>
      <c r="F66" s="35" t="s">
        <v>1727</v>
      </c>
      <c r="G66" s="35" t="s">
        <v>837</v>
      </c>
      <c r="H66"/>
      <c r="I66"/>
      <c r="J66"/>
      <c r="K66"/>
      <c r="L66"/>
      <c r="M66"/>
    </row>
    <row r="67" spans="1:13" x14ac:dyDescent="0.25">
      <c r="A67"/>
      <c r="B67" s="35" t="s">
        <v>1812</v>
      </c>
      <c r="C67" s="35" t="s">
        <v>1559</v>
      </c>
      <c r="D67" s="35" t="s">
        <v>1559</v>
      </c>
      <c r="E67" s="35" t="s">
        <v>1812</v>
      </c>
      <c r="F67" s="35" t="s">
        <v>1727</v>
      </c>
      <c r="G67" s="35" t="s">
        <v>837</v>
      </c>
      <c r="H67"/>
      <c r="I67"/>
      <c r="J67"/>
      <c r="K67"/>
      <c r="L67"/>
      <c r="M67"/>
    </row>
    <row r="68" spans="1:13" x14ac:dyDescent="0.25">
      <c r="A68"/>
      <c r="B68"/>
      <c r="C68" s="35" t="s">
        <v>1813</v>
      </c>
      <c r="D68" s="35" t="s">
        <v>1559</v>
      </c>
      <c r="E68" s="35" t="s">
        <v>1813</v>
      </c>
      <c r="F68" s="35" t="s">
        <v>1726</v>
      </c>
      <c r="G68" s="35" t="s">
        <v>1749</v>
      </c>
      <c r="H68"/>
      <c r="I68"/>
      <c r="J68"/>
      <c r="K68"/>
      <c r="L68"/>
      <c r="M68"/>
    </row>
    <row r="69" spans="1:13" x14ac:dyDescent="0.25">
      <c r="A69"/>
      <c r="B69"/>
      <c r="C69" s="35" t="s">
        <v>1814</v>
      </c>
      <c r="D69" s="35" t="s">
        <v>1559</v>
      </c>
      <c r="E69" s="35" t="s">
        <v>1814</v>
      </c>
      <c r="F69" s="35" t="s">
        <v>1726</v>
      </c>
      <c r="G69" s="35" t="s">
        <v>1749</v>
      </c>
      <c r="H69"/>
      <c r="I69"/>
      <c r="J69"/>
      <c r="K69"/>
      <c r="L69"/>
      <c r="M69"/>
    </row>
    <row r="70" spans="1:13" x14ac:dyDescent="0.25">
      <c r="A70"/>
      <c r="B70"/>
      <c r="C70"/>
      <c r="D70" s="35" t="s">
        <v>2333</v>
      </c>
      <c r="E70" s="35" t="s">
        <v>2333</v>
      </c>
      <c r="F70" s="35" t="s">
        <v>1726</v>
      </c>
      <c r="G70" s="35" t="s">
        <v>1728</v>
      </c>
      <c r="H70"/>
      <c r="I70"/>
      <c r="J70"/>
      <c r="K70"/>
      <c r="L70"/>
      <c r="M70"/>
    </row>
    <row r="71" spans="1:13" x14ac:dyDescent="0.25">
      <c r="A71"/>
      <c r="B71"/>
      <c r="C71"/>
      <c r="D71" s="35" t="s">
        <v>2334</v>
      </c>
      <c r="E71" s="35" t="s">
        <v>2334</v>
      </c>
      <c r="F71" s="35" t="s">
        <v>1726</v>
      </c>
      <c r="G71" s="35" t="s">
        <v>1728</v>
      </c>
      <c r="H71"/>
      <c r="I71"/>
      <c r="J71"/>
      <c r="K71"/>
      <c r="L71"/>
      <c r="M71"/>
    </row>
    <row r="72" spans="1:13" x14ac:dyDescent="0.25">
      <c r="A72"/>
      <c r="B72"/>
      <c r="C72"/>
      <c r="D72" s="35" t="s">
        <v>2335</v>
      </c>
      <c r="E72" s="35" t="s">
        <v>2335</v>
      </c>
      <c r="F72" s="35" t="s">
        <v>1726</v>
      </c>
      <c r="G72" s="35" t="s">
        <v>1728</v>
      </c>
      <c r="H72"/>
      <c r="I72"/>
      <c r="J72"/>
      <c r="K72"/>
      <c r="L72"/>
      <c r="M72"/>
    </row>
    <row r="73" spans="1:13" x14ac:dyDescent="0.25">
      <c r="A73"/>
      <c r="B73"/>
      <c r="C73"/>
      <c r="D73" s="35" t="s">
        <v>2336</v>
      </c>
      <c r="E73" s="35" t="s">
        <v>2336</v>
      </c>
      <c r="F73" s="35" t="s">
        <v>1726</v>
      </c>
      <c r="G73" s="35" t="s">
        <v>1728</v>
      </c>
      <c r="H73"/>
      <c r="I73"/>
      <c r="J73"/>
      <c r="K73"/>
      <c r="L73"/>
      <c r="M73"/>
    </row>
    <row r="74" spans="1:13" x14ac:dyDescent="0.25">
      <c r="A74"/>
      <c r="B74"/>
      <c r="C74"/>
      <c r="D74" s="35" t="s">
        <v>2337</v>
      </c>
      <c r="E74" s="35" t="s">
        <v>2337</v>
      </c>
      <c r="F74" s="35" t="s">
        <v>1726</v>
      </c>
      <c r="G74" s="35" t="s">
        <v>1728</v>
      </c>
      <c r="H74"/>
      <c r="I74"/>
      <c r="J74"/>
      <c r="K74"/>
      <c r="L74"/>
      <c r="M74"/>
    </row>
    <row r="75" spans="1:13" x14ac:dyDescent="0.25">
      <c r="A75"/>
      <c r="B75"/>
      <c r="C75"/>
      <c r="D75" s="35" t="s">
        <v>2338</v>
      </c>
      <c r="E75" s="35" t="s">
        <v>2338</v>
      </c>
      <c r="F75" s="35" t="s">
        <v>1726</v>
      </c>
      <c r="G75" s="35" t="s">
        <v>1728</v>
      </c>
      <c r="H75"/>
      <c r="I75"/>
      <c r="J75"/>
      <c r="K75"/>
      <c r="L75"/>
      <c r="M75"/>
    </row>
    <row r="76" spans="1:13" x14ac:dyDescent="0.25">
      <c r="A76"/>
      <c r="B76"/>
      <c r="C76" s="35" t="s">
        <v>1815</v>
      </c>
      <c r="D76" s="35" t="s">
        <v>1559</v>
      </c>
      <c r="E76" s="35" t="s">
        <v>1815</v>
      </c>
      <c r="F76" s="35" t="s">
        <v>1727</v>
      </c>
      <c r="G76" s="35" t="s">
        <v>837</v>
      </c>
      <c r="H76"/>
      <c r="I76"/>
      <c r="J76"/>
      <c r="K76"/>
      <c r="L76"/>
      <c r="M76"/>
    </row>
    <row r="77" spans="1:13" x14ac:dyDescent="0.25">
      <c r="A77"/>
      <c r="B77"/>
      <c r="C77"/>
      <c r="D77" s="35" t="s">
        <v>1816</v>
      </c>
      <c r="E77" s="35" t="s">
        <v>1816</v>
      </c>
      <c r="F77" s="35" t="s">
        <v>1726</v>
      </c>
      <c r="G77" s="35" t="s">
        <v>1728</v>
      </c>
      <c r="H77"/>
      <c r="I77"/>
      <c r="J77"/>
      <c r="K77"/>
      <c r="L77"/>
      <c r="M77"/>
    </row>
    <row r="78" spans="1:13" x14ac:dyDescent="0.25">
      <c r="A78"/>
      <c r="B78"/>
      <c r="C78"/>
      <c r="D78" s="35" t="s">
        <v>1817</v>
      </c>
      <c r="E78" s="35" t="s">
        <v>1817</v>
      </c>
      <c r="F78" s="35" t="s">
        <v>1726</v>
      </c>
      <c r="G78" s="35" t="s">
        <v>1728</v>
      </c>
      <c r="H78"/>
      <c r="I78"/>
      <c r="J78"/>
      <c r="K78"/>
      <c r="L78"/>
      <c r="M78"/>
    </row>
    <row r="79" spans="1:13" x14ac:dyDescent="0.25">
      <c r="A79"/>
      <c r="B79"/>
      <c r="C79"/>
      <c r="D79" s="35" t="s">
        <v>1818</v>
      </c>
      <c r="E79" s="35" t="s">
        <v>1818</v>
      </c>
      <c r="F79" s="35" t="s">
        <v>1726</v>
      </c>
      <c r="G79" s="35" t="s">
        <v>1728</v>
      </c>
      <c r="H79"/>
      <c r="I79"/>
      <c r="J79"/>
      <c r="K79"/>
      <c r="L79"/>
      <c r="M79"/>
    </row>
    <row r="80" spans="1:13" x14ac:dyDescent="0.25">
      <c r="A80"/>
      <c r="B80"/>
      <c r="C80"/>
      <c r="D80" s="35" t="s">
        <v>1819</v>
      </c>
      <c r="E80" s="35" t="s">
        <v>1819</v>
      </c>
      <c r="F80" s="35" t="s">
        <v>1726</v>
      </c>
      <c r="G80" s="35" t="s">
        <v>1728</v>
      </c>
      <c r="H80"/>
      <c r="I80"/>
      <c r="J80"/>
      <c r="K80"/>
      <c r="L80"/>
      <c r="M80"/>
    </row>
    <row r="81" spans="1:13" x14ac:dyDescent="0.25">
      <c r="A81"/>
      <c r="B81"/>
      <c r="C81"/>
      <c r="D81" s="35" t="s">
        <v>1820</v>
      </c>
      <c r="E81" s="35" t="s">
        <v>1820</v>
      </c>
      <c r="F81" s="35" t="s">
        <v>1726</v>
      </c>
      <c r="G81" s="35" t="s">
        <v>1728</v>
      </c>
      <c r="H81"/>
      <c r="I81"/>
      <c r="J81"/>
      <c r="K81"/>
      <c r="L81"/>
      <c r="M81"/>
    </row>
    <row r="82" spans="1:13" x14ac:dyDescent="0.25">
      <c r="A82"/>
      <c r="B82"/>
      <c r="C82"/>
      <c r="D82" s="35" t="s">
        <v>1821</v>
      </c>
      <c r="E82" s="35" t="s">
        <v>1821</v>
      </c>
      <c r="F82" s="35" t="s">
        <v>1726</v>
      </c>
      <c r="G82" s="35" t="s">
        <v>1728</v>
      </c>
      <c r="H82"/>
      <c r="I82"/>
      <c r="J82"/>
      <c r="K82"/>
      <c r="L82"/>
      <c r="M82"/>
    </row>
    <row r="83" spans="1:13" x14ac:dyDescent="0.25">
      <c r="A83"/>
      <c r="B83"/>
      <c r="C83"/>
      <c r="D83" s="35" t="s">
        <v>1822</v>
      </c>
      <c r="E83" s="35" t="s">
        <v>1822</v>
      </c>
      <c r="F83" s="35" t="s">
        <v>1726</v>
      </c>
      <c r="G83" s="35" t="s">
        <v>1728</v>
      </c>
      <c r="H83"/>
      <c r="I83"/>
      <c r="J83"/>
      <c r="K83"/>
      <c r="L83"/>
      <c r="M83"/>
    </row>
    <row r="84" spans="1:13" x14ac:dyDescent="0.25">
      <c r="A84"/>
      <c r="B84"/>
      <c r="C84"/>
      <c r="D84" s="35" t="s">
        <v>1823</v>
      </c>
      <c r="E84" s="35" t="s">
        <v>1823</v>
      </c>
      <c r="F84" s="35" t="s">
        <v>1726</v>
      </c>
      <c r="G84" s="35" t="s">
        <v>1728</v>
      </c>
      <c r="H84"/>
      <c r="I84"/>
      <c r="J84"/>
      <c r="K84"/>
      <c r="L84"/>
      <c r="M84"/>
    </row>
    <row r="85" spans="1:13" x14ac:dyDescent="0.25">
      <c r="A85"/>
      <c r="B85"/>
      <c r="C85"/>
      <c r="D85" s="35" t="s">
        <v>1824</v>
      </c>
      <c r="E85" s="35" t="s">
        <v>1824</v>
      </c>
      <c r="F85" s="35" t="s">
        <v>1726</v>
      </c>
      <c r="G85" s="35" t="s">
        <v>1728</v>
      </c>
      <c r="H85"/>
      <c r="I85"/>
      <c r="J85"/>
      <c r="K85"/>
      <c r="L85"/>
      <c r="M85"/>
    </row>
    <row r="86" spans="1:13" x14ac:dyDescent="0.25">
      <c r="A86"/>
      <c r="B86"/>
      <c r="C86"/>
      <c r="D86" s="35" t="s">
        <v>1825</v>
      </c>
      <c r="E86" s="35" t="s">
        <v>1825</v>
      </c>
      <c r="F86" s="35" t="s">
        <v>1726</v>
      </c>
      <c r="G86" s="35" t="s">
        <v>1728</v>
      </c>
      <c r="H86"/>
      <c r="I86"/>
      <c r="J86"/>
      <c r="K86"/>
      <c r="L86"/>
      <c r="M86"/>
    </row>
    <row r="87" spans="1:13" x14ac:dyDescent="0.25">
      <c r="A87"/>
      <c r="B87"/>
      <c r="C87" s="35" t="s">
        <v>1826</v>
      </c>
      <c r="D87" s="35" t="s">
        <v>1559</v>
      </c>
      <c r="E87" s="35" t="s">
        <v>1826</v>
      </c>
      <c r="F87" s="35" t="s">
        <v>1726</v>
      </c>
      <c r="G87" s="35" t="s">
        <v>1742</v>
      </c>
      <c r="H87"/>
      <c r="I87"/>
      <c r="J87"/>
      <c r="K87"/>
      <c r="L87"/>
      <c r="M87"/>
    </row>
    <row r="88" spans="1:13" x14ac:dyDescent="0.25">
      <c r="A88"/>
      <c r="B88"/>
      <c r="C88" s="35" t="s">
        <v>1827</v>
      </c>
      <c r="D88" s="35" t="s">
        <v>1559</v>
      </c>
      <c r="E88" s="35" t="s">
        <v>1827</v>
      </c>
      <c r="F88" s="35" t="s">
        <v>1727</v>
      </c>
      <c r="G88" s="35" t="s">
        <v>837</v>
      </c>
      <c r="H88"/>
      <c r="I88"/>
      <c r="J88"/>
      <c r="K88"/>
      <c r="L88"/>
      <c r="M88"/>
    </row>
    <row r="89" spans="1:13" x14ac:dyDescent="0.25">
      <c r="A89"/>
      <c r="B89"/>
      <c r="C89"/>
      <c r="D89" s="35" t="s">
        <v>1828</v>
      </c>
      <c r="E89" s="35" t="s">
        <v>1828</v>
      </c>
      <c r="F89" s="35" t="s">
        <v>1726</v>
      </c>
      <c r="G89" s="35" t="s">
        <v>1728</v>
      </c>
      <c r="H89"/>
      <c r="I89"/>
      <c r="J89"/>
      <c r="K89"/>
      <c r="L89"/>
      <c r="M89"/>
    </row>
    <row r="90" spans="1:13" x14ac:dyDescent="0.25">
      <c r="A90"/>
      <c r="B90"/>
      <c r="C90"/>
      <c r="D90" s="35" t="s">
        <v>1829</v>
      </c>
      <c r="E90" s="35" t="s">
        <v>1829</v>
      </c>
      <c r="F90" s="35" t="s">
        <v>1726</v>
      </c>
      <c r="G90" s="35" t="s">
        <v>1728</v>
      </c>
      <c r="H90"/>
      <c r="I90"/>
      <c r="J90"/>
      <c r="K90"/>
      <c r="L90"/>
      <c r="M90"/>
    </row>
    <row r="91" spans="1:13" x14ac:dyDescent="0.25">
      <c r="A91"/>
      <c r="B91"/>
      <c r="C91"/>
      <c r="D91" s="35" t="s">
        <v>1830</v>
      </c>
      <c r="E91" s="35" t="s">
        <v>1830</v>
      </c>
      <c r="F91" s="35" t="s">
        <v>1726</v>
      </c>
      <c r="G91" s="35" t="s">
        <v>1728</v>
      </c>
      <c r="H91"/>
      <c r="I91"/>
      <c r="J91"/>
      <c r="K91"/>
      <c r="L91"/>
      <c r="M91"/>
    </row>
    <row r="92" spans="1:13" x14ac:dyDescent="0.25">
      <c r="A92"/>
      <c r="B92"/>
      <c r="C92" s="35" t="s">
        <v>2172</v>
      </c>
      <c r="D92" s="35" t="s">
        <v>1559</v>
      </c>
      <c r="E92" s="35" t="s">
        <v>2172</v>
      </c>
      <c r="F92" s="35" t="s">
        <v>1727</v>
      </c>
      <c r="G92" s="35" t="s">
        <v>1742</v>
      </c>
      <c r="H92"/>
      <c r="I92"/>
      <c r="J92"/>
      <c r="K92"/>
      <c r="L92"/>
      <c r="M92"/>
    </row>
    <row r="93" spans="1:13" x14ac:dyDescent="0.25">
      <c r="A93"/>
      <c r="B93"/>
      <c r="C93" s="35" t="s">
        <v>2173</v>
      </c>
      <c r="D93" s="35" t="s">
        <v>1559</v>
      </c>
      <c r="E93" s="35" t="s">
        <v>2173</v>
      </c>
      <c r="F93" s="35" t="s">
        <v>1726</v>
      </c>
      <c r="G93" s="35" t="s">
        <v>1742</v>
      </c>
      <c r="H93"/>
      <c r="I93"/>
      <c r="J93"/>
      <c r="K93"/>
      <c r="L93"/>
      <c r="M93"/>
    </row>
    <row r="94" spans="1:13" x14ac:dyDescent="0.25">
      <c r="A94"/>
      <c r="B94"/>
      <c r="C94" s="35" t="s">
        <v>2174</v>
      </c>
      <c r="D94" s="35" t="s">
        <v>1559</v>
      </c>
      <c r="E94" s="35" t="s">
        <v>2174</v>
      </c>
      <c r="F94" s="35" t="s">
        <v>1726</v>
      </c>
      <c r="G94" s="35" t="s">
        <v>1750</v>
      </c>
      <c r="H94"/>
      <c r="I94"/>
      <c r="J94"/>
      <c r="K94"/>
      <c r="L94"/>
      <c r="M94"/>
    </row>
    <row r="95" spans="1:13" x14ac:dyDescent="0.25">
      <c r="A95"/>
      <c r="B95"/>
      <c r="C95" s="35" t="s">
        <v>2175</v>
      </c>
      <c r="D95" s="35" t="s">
        <v>1559</v>
      </c>
      <c r="E95" s="35" t="s">
        <v>2175</v>
      </c>
      <c r="F95" s="35" t="s">
        <v>1727</v>
      </c>
      <c r="G95" s="35" t="s">
        <v>1742</v>
      </c>
      <c r="H95"/>
      <c r="I95"/>
      <c r="J95"/>
      <c r="K95"/>
      <c r="L95"/>
      <c r="M95"/>
    </row>
    <row r="96" spans="1:13" x14ac:dyDescent="0.25">
      <c r="A96"/>
      <c r="B96"/>
      <c r="C96" s="35" t="s">
        <v>2176</v>
      </c>
      <c r="D96" s="35" t="s">
        <v>1559</v>
      </c>
      <c r="E96" s="35" t="s">
        <v>2176</v>
      </c>
      <c r="F96" s="35" t="s">
        <v>1727</v>
      </c>
      <c r="G96" s="35" t="s">
        <v>837</v>
      </c>
      <c r="H96"/>
      <c r="I96"/>
      <c r="J96"/>
      <c r="K96"/>
      <c r="L96"/>
      <c r="M96"/>
    </row>
    <row r="97" spans="1:13" x14ac:dyDescent="0.25">
      <c r="A97"/>
      <c r="B97"/>
      <c r="C97"/>
      <c r="D97" s="35" t="s">
        <v>2380</v>
      </c>
      <c r="E97" s="35" t="s">
        <v>2380</v>
      </c>
      <c r="F97" s="35" t="s">
        <v>1726</v>
      </c>
      <c r="G97" s="35" t="s">
        <v>1728</v>
      </c>
      <c r="H97"/>
      <c r="I97"/>
      <c r="J97"/>
      <c r="K97"/>
      <c r="L97"/>
      <c r="M97"/>
    </row>
    <row r="98" spans="1:13" x14ac:dyDescent="0.25">
      <c r="A98"/>
      <c r="B98"/>
      <c r="C98"/>
      <c r="D98" s="35" t="s">
        <v>2381</v>
      </c>
      <c r="E98" s="35" t="s">
        <v>2381</v>
      </c>
      <c r="F98" s="35" t="s">
        <v>1726</v>
      </c>
      <c r="G98" s="35" t="s">
        <v>1728</v>
      </c>
      <c r="H98"/>
      <c r="I98"/>
      <c r="J98"/>
      <c r="K98"/>
      <c r="L98"/>
      <c r="M98"/>
    </row>
    <row r="99" spans="1:13" x14ac:dyDescent="0.25">
      <c r="A99"/>
      <c r="B99"/>
      <c r="C99" s="35" t="s">
        <v>2177</v>
      </c>
      <c r="D99" s="35" t="s">
        <v>1559</v>
      </c>
      <c r="E99" s="35" t="s">
        <v>2177</v>
      </c>
      <c r="F99" s="35" t="s">
        <v>1726</v>
      </c>
      <c r="G99" s="35" t="s">
        <v>1742</v>
      </c>
      <c r="H99"/>
      <c r="I99"/>
      <c r="J99"/>
      <c r="K99"/>
      <c r="L99"/>
      <c r="M99"/>
    </row>
    <row r="100" spans="1:13" x14ac:dyDescent="0.25">
      <c r="A100"/>
      <c r="B100"/>
      <c r="C100" s="35" t="s">
        <v>2178</v>
      </c>
      <c r="D100" s="35" t="s">
        <v>1559</v>
      </c>
      <c r="E100" s="35" t="s">
        <v>2178</v>
      </c>
      <c r="F100" s="35" t="s">
        <v>1727</v>
      </c>
      <c r="G100" s="35" t="s">
        <v>1749</v>
      </c>
      <c r="H100"/>
      <c r="I100"/>
      <c r="J100"/>
      <c r="K100"/>
      <c r="L100"/>
      <c r="M100"/>
    </row>
    <row r="101" spans="1:13" x14ac:dyDescent="0.25">
      <c r="A101"/>
      <c r="B101"/>
      <c r="C101" s="35" t="s">
        <v>2179</v>
      </c>
      <c r="D101" s="35" t="s">
        <v>1559</v>
      </c>
      <c r="E101" s="35" t="s">
        <v>2179</v>
      </c>
      <c r="F101" s="35" t="s">
        <v>1727</v>
      </c>
      <c r="G101" s="35" t="s">
        <v>1749</v>
      </c>
      <c r="H101"/>
      <c r="I101"/>
      <c r="J101"/>
      <c r="K101"/>
      <c r="L101"/>
      <c r="M101"/>
    </row>
    <row r="102" spans="1:13" x14ac:dyDescent="0.25">
      <c r="A102"/>
      <c r="B102"/>
      <c r="C102" s="35" t="s">
        <v>2180</v>
      </c>
      <c r="D102" s="35" t="s">
        <v>1559</v>
      </c>
      <c r="E102" s="35" t="s">
        <v>2180</v>
      </c>
      <c r="F102" s="35" t="s">
        <v>1726</v>
      </c>
      <c r="G102" s="35" t="s">
        <v>134</v>
      </c>
      <c r="H102"/>
      <c r="I102"/>
      <c r="J102"/>
      <c r="K102"/>
      <c r="L102"/>
      <c r="M102"/>
    </row>
    <row r="103" spans="1:13" x14ac:dyDescent="0.25">
      <c r="A103"/>
      <c r="B103"/>
      <c r="C103" s="35" t="s">
        <v>2181</v>
      </c>
      <c r="D103" s="35" t="s">
        <v>1559</v>
      </c>
      <c r="E103" s="35" t="s">
        <v>2181</v>
      </c>
      <c r="F103" s="35" t="s">
        <v>1726</v>
      </c>
      <c r="G103" s="35" t="s">
        <v>134</v>
      </c>
      <c r="H103"/>
      <c r="I103"/>
      <c r="J103"/>
      <c r="K103"/>
      <c r="L103"/>
      <c r="M103"/>
    </row>
    <row r="104" spans="1:13" x14ac:dyDescent="0.25">
      <c r="A104"/>
      <c r="B104"/>
      <c r="C104" s="35" t="s">
        <v>2182</v>
      </c>
      <c r="D104" s="35" t="s">
        <v>1559</v>
      </c>
      <c r="E104" s="35" t="s">
        <v>2182</v>
      </c>
      <c r="F104" s="35" t="s">
        <v>1727</v>
      </c>
      <c r="G104" s="35" t="s">
        <v>837</v>
      </c>
      <c r="H104"/>
      <c r="I104"/>
      <c r="J104"/>
      <c r="K104"/>
      <c r="L104"/>
      <c r="M104"/>
    </row>
    <row r="105" spans="1:13" x14ac:dyDescent="0.25">
      <c r="A105"/>
      <c r="B105"/>
      <c r="C105"/>
      <c r="D105" s="35" t="s">
        <v>2183</v>
      </c>
      <c r="E105" s="35" t="s">
        <v>2183</v>
      </c>
      <c r="F105" s="35" t="s">
        <v>1726</v>
      </c>
      <c r="G105" s="35" t="s">
        <v>1728</v>
      </c>
      <c r="H105"/>
      <c r="I105"/>
      <c r="J105"/>
      <c r="K105"/>
      <c r="L105"/>
      <c r="M105"/>
    </row>
    <row r="106" spans="1:13" x14ac:dyDescent="0.25">
      <c r="A106"/>
      <c r="B106"/>
      <c r="C106"/>
      <c r="D106" s="35" t="s">
        <v>2184</v>
      </c>
      <c r="E106" s="35" t="s">
        <v>2184</v>
      </c>
      <c r="F106" s="35" t="s">
        <v>1726</v>
      </c>
      <c r="G106" s="35" t="s">
        <v>1728</v>
      </c>
      <c r="H106"/>
      <c r="I106"/>
      <c r="J106"/>
      <c r="K106"/>
      <c r="L106"/>
      <c r="M106"/>
    </row>
    <row r="107" spans="1:13" x14ac:dyDescent="0.25">
      <c r="A107"/>
      <c r="B107"/>
      <c r="C107"/>
      <c r="D107" s="35" t="s">
        <v>2185</v>
      </c>
      <c r="E107" s="35" t="s">
        <v>2185</v>
      </c>
      <c r="F107" s="35" t="s">
        <v>1726</v>
      </c>
      <c r="G107" s="35" t="s">
        <v>1728</v>
      </c>
      <c r="H107"/>
      <c r="I107"/>
      <c r="J107"/>
      <c r="K107"/>
      <c r="L107"/>
      <c r="M107"/>
    </row>
    <row r="108" spans="1:13" x14ac:dyDescent="0.25">
      <c r="A108"/>
      <c r="B108"/>
      <c r="C108" s="35" t="s">
        <v>2186</v>
      </c>
      <c r="D108" s="35" t="s">
        <v>1559</v>
      </c>
      <c r="E108" s="35" t="s">
        <v>2186</v>
      </c>
      <c r="F108" s="35" t="s">
        <v>1726</v>
      </c>
      <c r="G108" s="35" t="s">
        <v>837</v>
      </c>
      <c r="H108"/>
      <c r="I108"/>
      <c r="J108"/>
      <c r="K108"/>
      <c r="L108"/>
      <c r="M108"/>
    </row>
    <row r="109" spans="1:13" x14ac:dyDescent="0.25">
      <c r="A109"/>
      <c r="B109"/>
      <c r="C109"/>
      <c r="D109" s="35" t="s">
        <v>2187</v>
      </c>
      <c r="E109" s="35" t="s">
        <v>2187</v>
      </c>
      <c r="F109" s="35" t="s">
        <v>1726</v>
      </c>
      <c r="G109" s="35" t="s">
        <v>1728</v>
      </c>
      <c r="H109"/>
      <c r="I109"/>
      <c r="J109"/>
      <c r="K109"/>
      <c r="L109"/>
      <c r="M109"/>
    </row>
    <row r="110" spans="1:13" x14ac:dyDescent="0.25">
      <c r="A110"/>
      <c r="B110"/>
      <c r="C110"/>
      <c r="D110" s="35" t="s">
        <v>2188</v>
      </c>
      <c r="E110" s="35" t="s">
        <v>2188</v>
      </c>
      <c r="F110" s="35" t="s">
        <v>1726</v>
      </c>
      <c r="G110" s="35" t="s">
        <v>1728</v>
      </c>
      <c r="H110"/>
      <c r="I110"/>
      <c r="J110"/>
      <c r="K110"/>
      <c r="L110"/>
      <c r="M110"/>
    </row>
    <row r="111" spans="1:13" x14ac:dyDescent="0.25">
      <c r="A111"/>
      <c r="B111"/>
      <c r="C111"/>
      <c r="D111" s="35" t="s">
        <v>2189</v>
      </c>
      <c r="E111" s="35" t="s">
        <v>2189</v>
      </c>
      <c r="F111" s="35" t="s">
        <v>1726</v>
      </c>
      <c r="G111" s="35" t="s">
        <v>1728</v>
      </c>
      <c r="H111"/>
      <c r="I111"/>
      <c r="J111"/>
      <c r="K111"/>
      <c r="L111"/>
      <c r="M111"/>
    </row>
    <row r="112" spans="1:13" x14ac:dyDescent="0.25">
      <c r="A112"/>
      <c r="B112"/>
      <c r="C112" s="35" t="s">
        <v>2190</v>
      </c>
      <c r="D112" s="35" t="s">
        <v>1559</v>
      </c>
      <c r="E112" s="35" t="s">
        <v>2190</v>
      </c>
      <c r="F112" s="35" t="s">
        <v>1727</v>
      </c>
      <c r="G112" s="35" t="s">
        <v>837</v>
      </c>
      <c r="H112"/>
      <c r="I112"/>
      <c r="J112"/>
      <c r="K112"/>
      <c r="L112"/>
      <c r="M112"/>
    </row>
    <row r="113" spans="1:13" x14ac:dyDescent="0.25">
      <c r="A113"/>
      <c r="B113"/>
      <c r="C113" s="35" t="s">
        <v>2191</v>
      </c>
      <c r="D113" s="35" t="s">
        <v>2339</v>
      </c>
      <c r="E113" s="35" t="s">
        <v>2339</v>
      </c>
      <c r="F113" s="35" t="s">
        <v>1726</v>
      </c>
      <c r="G113" s="35" t="s">
        <v>1728</v>
      </c>
      <c r="H113"/>
      <c r="I113"/>
      <c r="J113"/>
      <c r="K113"/>
      <c r="L113"/>
      <c r="M113"/>
    </row>
    <row r="114" spans="1:13" x14ac:dyDescent="0.25">
      <c r="A114"/>
      <c r="B114"/>
      <c r="C114"/>
      <c r="D114" s="35" t="s">
        <v>2340</v>
      </c>
      <c r="E114" s="35" t="s">
        <v>2340</v>
      </c>
      <c r="F114" s="35" t="s">
        <v>1726</v>
      </c>
      <c r="G114" s="35" t="s">
        <v>1728</v>
      </c>
      <c r="H114"/>
      <c r="I114"/>
      <c r="J114"/>
      <c r="K114"/>
      <c r="L114"/>
      <c r="M114"/>
    </row>
    <row r="115" spans="1:13" x14ac:dyDescent="0.25">
      <c r="A115"/>
      <c r="B115"/>
      <c r="C115"/>
      <c r="D115" s="35" t="s">
        <v>2341</v>
      </c>
      <c r="E115" s="35" t="s">
        <v>2341</v>
      </c>
      <c r="F115" s="35" t="s">
        <v>1726</v>
      </c>
      <c r="G115" s="35" t="s">
        <v>1728</v>
      </c>
      <c r="H115"/>
      <c r="I115"/>
      <c r="J115"/>
      <c r="K115"/>
      <c r="L115"/>
      <c r="M115"/>
    </row>
    <row r="116" spans="1:13" x14ac:dyDescent="0.25">
      <c r="A116"/>
      <c r="B116" s="35" t="s">
        <v>1831</v>
      </c>
      <c r="C116" s="35" t="s">
        <v>1559</v>
      </c>
      <c r="D116" s="35" t="s">
        <v>1559</v>
      </c>
      <c r="E116" s="35" t="s">
        <v>1831</v>
      </c>
      <c r="F116" s="35" t="s">
        <v>1727</v>
      </c>
      <c r="G116" s="35" t="s">
        <v>837</v>
      </c>
      <c r="H116"/>
      <c r="I116"/>
      <c r="J116"/>
      <c r="K116"/>
      <c r="L116"/>
      <c r="M116"/>
    </row>
    <row r="117" spans="1:13" x14ac:dyDescent="0.25">
      <c r="A117"/>
      <c r="B117"/>
      <c r="C117" s="35" t="s">
        <v>1832</v>
      </c>
      <c r="D117" s="35" t="s">
        <v>1559</v>
      </c>
      <c r="E117" s="35" t="s">
        <v>1832</v>
      </c>
      <c r="F117" s="35" t="s">
        <v>1726</v>
      </c>
      <c r="G117" s="35" t="s">
        <v>1729</v>
      </c>
      <c r="H117"/>
      <c r="I117"/>
      <c r="J117"/>
      <c r="K117"/>
      <c r="L117"/>
      <c r="M117"/>
    </row>
    <row r="118" spans="1:13" x14ac:dyDescent="0.25">
      <c r="A118"/>
      <c r="B118"/>
      <c r="C118" s="35" t="s">
        <v>1833</v>
      </c>
      <c r="D118" s="35" t="s">
        <v>1559</v>
      </c>
      <c r="E118" s="35" t="s">
        <v>1833</v>
      </c>
      <c r="F118" s="35" t="s">
        <v>1726</v>
      </c>
      <c r="G118" s="35" t="s">
        <v>1729</v>
      </c>
      <c r="H118"/>
      <c r="I118"/>
      <c r="J118"/>
      <c r="K118"/>
      <c r="L118"/>
      <c r="M118"/>
    </row>
    <row r="119" spans="1:13" x14ac:dyDescent="0.25">
      <c r="A119"/>
      <c r="B119"/>
      <c r="C119" s="35" t="s">
        <v>1834</v>
      </c>
      <c r="D119" s="35" t="s">
        <v>1559</v>
      </c>
      <c r="E119" s="35" t="s">
        <v>1834</v>
      </c>
      <c r="F119" s="35" t="s">
        <v>1726</v>
      </c>
      <c r="G119" s="35" t="s">
        <v>1729</v>
      </c>
      <c r="H119"/>
      <c r="I119"/>
      <c r="J119"/>
      <c r="K119"/>
      <c r="L119"/>
      <c r="M119"/>
    </row>
    <row r="120" spans="1:13" x14ac:dyDescent="0.25">
      <c r="A120"/>
      <c r="B120"/>
      <c r="C120" s="35" t="s">
        <v>1835</v>
      </c>
      <c r="D120" s="35" t="s">
        <v>1559</v>
      </c>
      <c r="E120" s="35" t="s">
        <v>1835</v>
      </c>
      <c r="F120" s="35" t="s">
        <v>1726</v>
      </c>
      <c r="G120" s="35" t="s">
        <v>1729</v>
      </c>
      <c r="H120"/>
      <c r="I120"/>
      <c r="J120"/>
      <c r="K120"/>
      <c r="L120"/>
      <c r="M120"/>
    </row>
    <row r="121" spans="1:13" x14ac:dyDescent="0.25">
      <c r="A121"/>
      <c r="B121"/>
      <c r="C121" s="35" t="s">
        <v>1836</v>
      </c>
      <c r="D121" s="35" t="s">
        <v>1559</v>
      </c>
      <c r="E121" s="35" t="s">
        <v>1836</v>
      </c>
      <c r="F121" s="35" t="s">
        <v>1726</v>
      </c>
      <c r="G121" s="35" t="s">
        <v>1729</v>
      </c>
      <c r="H121"/>
      <c r="I121"/>
      <c r="J121"/>
      <c r="K121"/>
      <c r="L121"/>
      <c r="M121"/>
    </row>
    <row r="122" spans="1:13" x14ac:dyDescent="0.25">
      <c r="A122"/>
      <c r="B122"/>
      <c r="C122" s="35" t="s">
        <v>1837</v>
      </c>
      <c r="D122" s="35" t="s">
        <v>1559</v>
      </c>
      <c r="E122" s="35" t="s">
        <v>1837</v>
      </c>
      <c r="F122" s="35" t="s">
        <v>1726</v>
      </c>
      <c r="G122" s="35" t="s">
        <v>1729</v>
      </c>
      <c r="H122"/>
      <c r="I122"/>
      <c r="J122"/>
      <c r="K122"/>
      <c r="L122"/>
      <c r="M122"/>
    </row>
    <row r="123" spans="1:13" x14ac:dyDescent="0.25">
      <c r="A123"/>
      <c r="B123"/>
      <c r="C123" s="35" t="s">
        <v>1838</v>
      </c>
      <c r="D123" s="35" t="s">
        <v>1559</v>
      </c>
      <c r="E123" s="35" t="s">
        <v>1838</v>
      </c>
      <c r="F123" s="35" t="s">
        <v>1726</v>
      </c>
      <c r="G123" s="35" t="s">
        <v>1729</v>
      </c>
      <c r="H123"/>
      <c r="I123"/>
      <c r="J123"/>
      <c r="K123"/>
      <c r="L123"/>
      <c r="M123"/>
    </row>
    <row r="124" spans="1:13" x14ac:dyDescent="0.25">
      <c r="A124"/>
      <c r="B124"/>
      <c r="C124" s="35" t="s">
        <v>1839</v>
      </c>
      <c r="D124" s="35" t="s">
        <v>1559</v>
      </c>
      <c r="E124" s="35" t="s">
        <v>1839</v>
      </c>
      <c r="F124" s="35" t="s">
        <v>1726</v>
      </c>
      <c r="G124" s="35" t="s">
        <v>1729</v>
      </c>
      <c r="H124"/>
      <c r="I124"/>
      <c r="J124"/>
      <c r="K124"/>
      <c r="L124"/>
      <c r="M124"/>
    </row>
    <row r="125" spans="1:13" x14ac:dyDescent="0.25">
      <c r="A125"/>
      <c r="B125"/>
      <c r="C125" s="35" t="s">
        <v>1840</v>
      </c>
      <c r="D125" s="35" t="s">
        <v>1559</v>
      </c>
      <c r="E125" s="35" t="s">
        <v>1840</v>
      </c>
      <c r="F125" s="35" t="s">
        <v>1726</v>
      </c>
      <c r="G125" s="35" t="s">
        <v>1729</v>
      </c>
      <c r="H125"/>
      <c r="I125"/>
      <c r="J125"/>
      <c r="K125"/>
      <c r="L125"/>
      <c r="M125"/>
    </row>
    <row r="126" spans="1:13" x14ac:dyDescent="0.25">
      <c r="A126"/>
      <c r="B126"/>
      <c r="C126" s="35" t="s">
        <v>1841</v>
      </c>
      <c r="D126" s="35" t="s">
        <v>1559</v>
      </c>
      <c r="E126" s="35" t="s">
        <v>1841</v>
      </c>
      <c r="F126" s="35" t="s">
        <v>1726</v>
      </c>
      <c r="G126" s="35" t="s">
        <v>1729</v>
      </c>
      <c r="H126"/>
      <c r="I126"/>
      <c r="J126"/>
      <c r="K126"/>
      <c r="L126"/>
      <c r="M126"/>
    </row>
    <row r="127" spans="1:13" x14ac:dyDescent="0.25">
      <c r="A127"/>
      <c r="B127"/>
      <c r="C127" s="35" t="s">
        <v>1842</v>
      </c>
      <c r="D127" s="35" t="s">
        <v>1559</v>
      </c>
      <c r="E127" s="35" t="s">
        <v>1842</v>
      </c>
      <c r="F127" s="35" t="s">
        <v>1726</v>
      </c>
      <c r="G127" s="35" t="s">
        <v>1729</v>
      </c>
      <c r="H127"/>
      <c r="I127"/>
      <c r="J127"/>
      <c r="K127"/>
      <c r="L127"/>
      <c r="M127"/>
    </row>
    <row r="128" spans="1:13" x14ac:dyDescent="0.25">
      <c r="A128"/>
      <c r="B128"/>
      <c r="C128" s="35" t="s">
        <v>1843</v>
      </c>
      <c r="D128" s="35" t="s">
        <v>1559</v>
      </c>
      <c r="E128" s="35" t="s">
        <v>1843</v>
      </c>
      <c r="F128" s="35" t="s">
        <v>1726</v>
      </c>
      <c r="G128" s="35" t="s">
        <v>1729</v>
      </c>
      <c r="H128"/>
      <c r="I128"/>
      <c r="J128"/>
      <c r="K128"/>
      <c r="L128"/>
      <c r="M128"/>
    </row>
    <row r="129" spans="1:13" x14ac:dyDescent="0.25">
      <c r="A129"/>
      <c r="B129" s="35" t="s">
        <v>1844</v>
      </c>
      <c r="C129" s="35" t="s">
        <v>1559</v>
      </c>
      <c r="D129" s="35" t="s">
        <v>1559</v>
      </c>
      <c r="E129" s="35" t="s">
        <v>1844</v>
      </c>
      <c r="F129" s="35" t="s">
        <v>1730</v>
      </c>
      <c r="G129" s="35" t="s">
        <v>837</v>
      </c>
      <c r="H129"/>
      <c r="I129"/>
      <c r="J129"/>
      <c r="K129"/>
      <c r="L129"/>
      <c r="M129"/>
    </row>
    <row r="130" spans="1:13" x14ac:dyDescent="0.25">
      <c r="A130"/>
      <c r="B130"/>
      <c r="C130" s="35" t="s">
        <v>1845</v>
      </c>
      <c r="D130" s="35" t="s">
        <v>1559</v>
      </c>
      <c r="E130" s="35" t="s">
        <v>1845</v>
      </c>
      <c r="F130" s="35" t="s">
        <v>1726</v>
      </c>
      <c r="G130" s="35" t="s">
        <v>1742</v>
      </c>
      <c r="H130"/>
      <c r="I130"/>
      <c r="J130"/>
      <c r="K130"/>
      <c r="L130"/>
      <c r="M130"/>
    </row>
    <row r="131" spans="1:13" x14ac:dyDescent="0.25">
      <c r="A131"/>
      <c r="B131"/>
      <c r="C131" s="35" t="s">
        <v>1846</v>
      </c>
      <c r="D131" s="35" t="s">
        <v>1559</v>
      </c>
      <c r="E131" s="35" t="s">
        <v>1846</v>
      </c>
      <c r="F131" s="35" t="s">
        <v>1726</v>
      </c>
      <c r="G131" s="35" t="s">
        <v>1742</v>
      </c>
      <c r="H131"/>
      <c r="I131"/>
      <c r="J131"/>
      <c r="K131"/>
      <c r="L131"/>
      <c r="M131"/>
    </row>
    <row r="132" spans="1:13" x14ac:dyDescent="0.25">
      <c r="A132"/>
      <c r="B132"/>
      <c r="C132" s="35" t="s">
        <v>1847</v>
      </c>
      <c r="D132" s="35" t="s">
        <v>1559</v>
      </c>
      <c r="E132" s="35" t="s">
        <v>1847</v>
      </c>
      <c r="F132" s="35" t="s">
        <v>1730</v>
      </c>
      <c r="G132" s="35" t="s">
        <v>837</v>
      </c>
      <c r="H132"/>
      <c r="I132"/>
      <c r="J132"/>
      <c r="K132"/>
      <c r="L132"/>
      <c r="M132"/>
    </row>
    <row r="133" spans="1:13" x14ac:dyDescent="0.25">
      <c r="A133"/>
      <c r="B133"/>
      <c r="C133"/>
      <c r="D133" s="35" t="s">
        <v>2342</v>
      </c>
      <c r="E133" s="35" t="s">
        <v>2342</v>
      </c>
      <c r="F133" s="35" t="s">
        <v>1726</v>
      </c>
      <c r="G133" s="35" t="s">
        <v>1728</v>
      </c>
      <c r="H133"/>
      <c r="I133"/>
      <c r="J133"/>
      <c r="K133"/>
      <c r="L133"/>
      <c r="M133"/>
    </row>
    <row r="134" spans="1:13" x14ac:dyDescent="0.25">
      <c r="A134"/>
      <c r="B134"/>
      <c r="C134"/>
      <c r="D134" s="35" t="s">
        <v>2343</v>
      </c>
      <c r="E134" s="35" t="s">
        <v>2343</v>
      </c>
      <c r="F134" s="35" t="s">
        <v>1726</v>
      </c>
      <c r="G134" s="35" t="s">
        <v>1728</v>
      </c>
      <c r="H134"/>
      <c r="I134"/>
      <c r="J134"/>
      <c r="K134"/>
      <c r="L134"/>
      <c r="M134"/>
    </row>
    <row r="135" spans="1:13" x14ac:dyDescent="0.25">
      <c r="A135"/>
      <c r="B135"/>
      <c r="C135"/>
      <c r="D135" s="35" t="s">
        <v>2344</v>
      </c>
      <c r="E135" s="35" t="s">
        <v>2344</v>
      </c>
      <c r="F135" s="35" t="s">
        <v>1726</v>
      </c>
      <c r="G135" s="35" t="s">
        <v>1728</v>
      </c>
      <c r="H135"/>
      <c r="I135"/>
      <c r="J135"/>
      <c r="K135"/>
      <c r="L135"/>
      <c r="M135"/>
    </row>
    <row r="136" spans="1:13" x14ac:dyDescent="0.25">
      <c r="A136"/>
      <c r="B136"/>
      <c r="C136"/>
      <c r="D136" s="35" t="s">
        <v>2345</v>
      </c>
      <c r="E136" s="35" t="s">
        <v>2345</v>
      </c>
      <c r="F136" s="35" t="s">
        <v>1726</v>
      </c>
      <c r="G136" s="35" t="s">
        <v>1728</v>
      </c>
      <c r="H136"/>
      <c r="I136"/>
      <c r="J136"/>
      <c r="K136"/>
      <c r="L136"/>
      <c r="M136"/>
    </row>
    <row r="137" spans="1:13" x14ac:dyDescent="0.25">
      <c r="A137"/>
      <c r="B137"/>
      <c r="C137"/>
      <c r="D137" s="35" t="s">
        <v>2346</v>
      </c>
      <c r="E137" s="35" t="s">
        <v>2346</v>
      </c>
      <c r="F137" s="35" t="s">
        <v>1726</v>
      </c>
      <c r="G137" s="35" t="s">
        <v>1728</v>
      </c>
      <c r="H137"/>
      <c r="I137"/>
      <c r="J137"/>
      <c r="K137"/>
      <c r="L137"/>
      <c r="M137"/>
    </row>
    <row r="138" spans="1:13" x14ac:dyDescent="0.25">
      <c r="A138"/>
      <c r="B138"/>
      <c r="C138"/>
      <c r="D138" s="35" t="s">
        <v>2347</v>
      </c>
      <c r="E138" s="35" t="s">
        <v>2347</v>
      </c>
      <c r="F138" s="35" t="s">
        <v>1726</v>
      </c>
      <c r="G138" s="35" t="s">
        <v>1728</v>
      </c>
      <c r="H138"/>
      <c r="I138"/>
      <c r="J138"/>
      <c r="K138"/>
      <c r="L138"/>
      <c r="M138"/>
    </row>
    <row r="139" spans="1:13" x14ac:dyDescent="0.25">
      <c r="A139"/>
      <c r="B139"/>
      <c r="C139"/>
      <c r="D139" s="35" t="s">
        <v>2348</v>
      </c>
      <c r="E139" s="35" t="s">
        <v>2348</v>
      </c>
      <c r="F139" s="35" t="s">
        <v>1726</v>
      </c>
      <c r="G139" s="35" t="s">
        <v>1728</v>
      </c>
      <c r="H139"/>
      <c r="I139"/>
      <c r="J139"/>
      <c r="K139"/>
      <c r="L139"/>
      <c r="M139"/>
    </row>
    <row r="140" spans="1:13" x14ac:dyDescent="0.25">
      <c r="A140"/>
      <c r="B140"/>
      <c r="C140"/>
      <c r="D140" s="35" t="s">
        <v>2349</v>
      </c>
      <c r="E140" s="35" t="s">
        <v>2349</v>
      </c>
      <c r="F140" s="35" t="s">
        <v>1726</v>
      </c>
      <c r="G140" s="35" t="s">
        <v>1728</v>
      </c>
      <c r="H140"/>
      <c r="I140"/>
      <c r="J140"/>
      <c r="K140"/>
      <c r="L140"/>
      <c r="M140"/>
    </row>
    <row r="141" spans="1:13" x14ac:dyDescent="0.25">
      <c r="A141"/>
      <c r="B141"/>
      <c r="C141"/>
      <c r="D141" s="35" t="s">
        <v>2350</v>
      </c>
      <c r="E141" s="35" t="s">
        <v>2350</v>
      </c>
      <c r="F141" s="35" t="s">
        <v>1726</v>
      </c>
      <c r="G141" s="35" t="s">
        <v>1728</v>
      </c>
      <c r="H141"/>
      <c r="I141"/>
      <c r="J141"/>
      <c r="K141"/>
      <c r="L141"/>
      <c r="M141"/>
    </row>
    <row r="142" spans="1:13" x14ac:dyDescent="0.25">
      <c r="A142"/>
      <c r="B142"/>
      <c r="C142"/>
      <c r="D142" s="35" t="s">
        <v>2351</v>
      </c>
      <c r="E142" s="35" t="s">
        <v>2351</v>
      </c>
      <c r="F142" s="35" t="s">
        <v>1726</v>
      </c>
      <c r="G142" s="35" t="s">
        <v>1728</v>
      </c>
      <c r="H142"/>
      <c r="I142"/>
      <c r="J142"/>
      <c r="K142"/>
      <c r="L142"/>
      <c r="M142"/>
    </row>
    <row r="143" spans="1:13" x14ac:dyDescent="0.25">
      <c r="A143"/>
      <c r="B143"/>
      <c r="C143"/>
      <c r="D143" s="35" t="s">
        <v>2352</v>
      </c>
      <c r="E143" s="35" t="s">
        <v>2352</v>
      </c>
      <c r="F143" s="35" t="s">
        <v>1726</v>
      </c>
      <c r="G143" s="35" t="s">
        <v>1728</v>
      </c>
      <c r="H143"/>
      <c r="I143"/>
      <c r="J143"/>
      <c r="K143"/>
      <c r="L143"/>
      <c r="M143"/>
    </row>
    <row r="144" spans="1:13" x14ac:dyDescent="0.25">
      <c r="A144"/>
      <c r="B144"/>
      <c r="C144"/>
      <c r="D144" s="35" t="s">
        <v>2353</v>
      </c>
      <c r="E144" s="35" t="s">
        <v>2353</v>
      </c>
      <c r="F144" s="35" t="s">
        <v>1726</v>
      </c>
      <c r="G144" s="35" t="s">
        <v>1728</v>
      </c>
      <c r="H144"/>
      <c r="I144"/>
      <c r="J144"/>
      <c r="K144"/>
      <c r="L144"/>
      <c r="M144"/>
    </row>
    <row r="145" spans="1:13" x14ac:dyDescent="0.25">
      <c r="A145"/>
      <c r="B145"/>
      <c r="C145"/>
      <c r="D145" s="35" t="s">
        <v>2354</v>
      </c>
      <c r="E145" s="35" t="s">
        <v>2354</v>
      </c>
      <c r="F145" s="35" t="s">
        <v>1726</v>
      </c>
      <c r="G145" s="35" t="s">
        <v>1728</v>
      </c>
      <c r="H145"/>
      <c r="I145"/>
      <c r="J145"/>
      <c r="K145"/>
      <c r="L145"/>
      <c r="M145"/>
    </row>
    <row r="146" spans="1:13" x14ac:dyDescent="0.25">
      <c r="A146"/>
      <c r="B146"/>
      <c r="C146"/>
      <c r="D146" s="35" t="s">
        <v>2355</v>
      </c>
      <c r="E146" s="35" t="s">
        <v>2355</v>
      </c>
      <c r="F146" s="35" t="s">
        <v>1726</v>
      </c>
      <c r="G146" s="35" t="s">
        <v>1728</v>
      </c>
      <c r="H146"/>
      <c r="I146"/>
      <c r="J146"/>
      <c r="K146"/>
      <c r="L146"/>
      <c r="M146"/>
    </row>
    <row r="147" spans="1:13" x14ac:dyDescent="0.25">
      <c r="A147"/>
      <c r="B147"/>
      <c r="C147"/>
      <c r="D147" s="35" t="s">
        <v>2356</v>
      </c>
      <c r="E147" s="35" t="s">
        <v>2356</v>
      </c>
      <c r="F147" s="35" t="s">
        <v>1726</v>
      </c>
      <c r="G147" s="35" t="s">
        <v>1728</v>
      </c>
      <c r="H147"/>
      <c r="I147"/>
      <c r="J147"/>
      <c r="K147"/>
      <c r="L147"/>
      <c r="M147"/>
    </row>
    <row r="148" spans="1:13" x14ac:dyDescent="0.25">
      <c r="A148"/>
      <c r="B148"/>
      <c r="C148"/>
      <c r="D148" s="35" t="s">
        <v>2357</v>
      </c>
      <c r="E148" s="35" t="s">
        <v>2357</v>
      </c>
      <c r="F148" s="35" t="s">
        <v>1726</v>
      </c>
      <c r="G148" s="35" t="s">
        <v>1728</v>
      </c>
      <c r="H148"/>
      <c r="I148"/>
      <c r="J148"/>
      <c r="K148"/>
      <c r="L148"/>
      <c r="M148"/>
    </row>
    <row r="149" spans="1:13" x14ac:dyDescent="0.25">
      <c r="A149"/>
      <c r="B149"/>
      <c r="C149" s="35" t="s">
        <v>1848</v>
      </c>
      <c r="D149" s="35" t="s">
        <v>1559</v>
      </c>
      <c r="E149" s="35" t="s">
        <v>1848</v>
      </c>
      <c r="F149" s="35" t="s">
        <v>1730</v>
      </c>
      <c r="G149" s="35" t="s">
        <v>1742</v>
      </c>
      <c r="H149"/>
      <c r="I149"/>
      <c r="J149"/>
      <c r="K149"/>
      <c r="L149"/>
      <c r="M149"/>
    </row>
    <row r="150" spans="1:13" x14ac:dyDescent="0.25">
      <c r="A150"/>
      <c r="B150"/>
      <c r="C150" s="35" t="s">
        <v>1849</v>
      </c>
      <c r="D150" s="35" t="s">
        <v>1559</v>
      </c>
      <c r="E150" s="35" t="s">
        <v>1849</v>
      </c>
      <c r="F150" s="35" t="s">
        <v>1726</v>
      </c>
      <c r="G150" s="35" t="s">
        <v>1742</v>
      </c>
      <c r="H150"/>
      <c r="I150"/>
      <c r="J150"/>
      <c r="K150"/>
      <c r="L150"/>
      <c r="M150"/>
    </row>
    <row r="151" spans="1:13" x14ac:dyDescent="0.25">
      <c r="A151"/>
      <c r="B151"/>
      <c r="C151" s="35" t="s">
        <v>1850</v>
      </c>
      <c r="D151" s="35" t="s">
        <v>1559</v>
      </c>
      <c r="E151" s="35" t="s">
        <v>1850</v>
      </c>
      <c r="F151" s="35" t="s">
        <v>1726</v>
      </c>
      <c r="G151" s="35" t="s">
        <v>1742</v>
      </c>
      <c r="H151"/>
      <c r="I151"/>
      <c r="J151"/>
      <c r="K151"/>
      <c r="L151"/>
      <c r="M151"/>
    </row>
    <row r="152" spans="1:13" x14ac:dyDescent="0.25">
      <c r="A152"/>
      <c r="B152"/>
      <c r="C152" s="35" t="s">
        <v>1851</v>
      </c>
      <c r="D152" s="35" t="s">
        <v>1559</v>
      </c>
      <c r="E152" s="35" t="s">
        <v>1851</v>
      </c>
      <c r="F152" s="35" t="s">
        <v>1730</v>
      </c>
      <c r="G152" s="35" t="s">
        <v>1742</v>
      </c>
      <c r="H152"/>
      <c r="I152"/>
      <c r="J152"/>
      <c r="K152"/>
      <c r="L152"/>
      <c r="M152"/>
    </row>
    <row r="153" spans="1:13" x14ac:dyDescent="0.25">
      <c r="A153"/>
      <c r="B153"/>
      <c r="C153" s="35" t="s">
        <v>1852</v>
      </c>
      <c r="D153" s="35" t="s">
        <v>1559</v>
      </c>
      <c r="E153" s="35" t="s">
        <v>1852</v>
      </c>
      <c r="F153" s="35" t="s">
        <v>1730</v>
      </c>
      <c r="G153" s="35" t="s">
        <v>1742</v>
      </c>
      <c r="H153"/>
      <c r="I153"/>
      <c r="J153"/>
      <c r="K153"/>
      <c r="L153"/>
      <c r="M153"/>
    </row>
    <row r="154" spans="1:13" x14ac:dyDescent="0.25">
      <c r="A154"/>
      <c r="B154"/>
      <c r="C154" s="35" t="s">
        <v>1853</v>
      </c>
      <c r="D154" s="35" t="s">
        <v>1559</v>
      </c>
      <c r="E154" s="35" t="s">
        <v>1853</v>
      </c>
      <c r="F154" s="35" t="s">
        <v>1726</v>
      </c>
      <c r="G154" s="35" t="s">
        <v>1743</v>
      </c>
      <c r="H154"/>
      <c r="I154"/>
      <c r="J154"/>
      <c r="K154"/>
      <c r="L154"/>
      <c r="M154"/>
    </row>
    <row r="155" spans="1:13" x14ac:dyDescent="0.25">
      <c r="A155"/>
      <c r="B155"/>
      <c r="C155" s="35" t="s">
        <v>1854</v>
      </c>
      <c r="D155" s="35" t="s">
        <v>1559</v>
      </c>
      <c r="E155" s="35" t="s">
        <v>1854</v>
      </c>
      <c r="F155" s="35" t="s">
        <v>1726</v>
      </c>
      <c r="G155" s="35" t="s">
        <v>1743</v>
      </c>
      <c r="H155"/>
      <c r="I155"/>
      <c r="J155"/>
      <c r="K155"/>
      <c r="L155"/>
      <c r="M155"/>
    </row>
    <row r="156" spans="1:13" x14ac:dyDescent="0.25">
      <c r="A156"/>
      <c r="B156"/>
      <c r="C156" s="35" t="s">
        <v>1855</v>
      </c>
      <c r="D156" s="35" t="s">
        <v>1559</v>
      </c>
      <c r="E156" s="35" t="s">
        <v>1855</v>
      </c>
      <c r="F156" s="35" t="s">
        <v>1730</v>
      </c>
      <c r="G156" s="35" t="s">
        <v>837</v>
      </c>
      <c r="H156"/>
      <c r="I156"/>
      <c r="J156"/>
      <c r="K156"/>
      <c r="L156"/>
      <c r="M156"/>
    </row>
    <row r="157" spans="1:13" x14ac:dyDescent="0.25">
      <c r="A157"/>
      <c r="B157"/>
      <c r="C157"/>
      <c r="D157" s="35" t="s">
        <v>1856</v>
      </c>
      <c r="E157" s="35" t="s">
        <v>1856</v>
      </c>
      <c r="F157" s="35" t="s">
        <v>1726</v>
      </c>
      <c r="G157" s="35" t="s">
        <v>1728</v>
      </c>
      <c r="H157"/>
      <c r="I157"/>
      <c r="J157"/>
      <c r="K157"/>
      <c r="L157"/>
      <c r="M157"/>
    </row>
    <row r="158" spans="1:13" x14ac:dyDescent="0.25">
      <c r="A158"/>
      <c r="B158"/>
      <c r="C158"/>
      <c r="D158" s="35" t="s">
        <v>1857</v>
      </c>
      <c r="E158" s="35" t="s">
        <v>1857</v>
      </c>
      <c r="F158" s="35" t="s">
        <v>1726</v>
      </c>
      <c r="G158" s="35" t="s">
        <v>1728</v>
      </c>
      <c r="H158"/>
      <c r="I158"/>
      <c r="J158"/>
      <c r="K158"/>
      <c r="L158"/>
      <c r="M158"/>
    </row>
    <row r="159" spans="1:13" x14ac:dyDescent="0.25">
      <c r="A159"/>
      <c r="B159"/>
      <c r="C159"/>
      <c r="D159" s="35" t="s">
        <v>1858</v>
      </c>
      <c r="E159" s="35" t="s">
        <v>1858</v>
      </c>
      <c r="F159" s="35" t="s">
        <v>1726</v>
      </c>
      <c r="G159" s="35" t="s">
        <v>1728</v>
      </c>
      <c r="H159"/>
      <c r="I159"/>
      <c r="J159"/>
      <c r="K159"/>
      <c r="L159"/>
      <c r="M159"/>
    </row>
    <row r="160" spans="1:13" x14ac:dyDescent="0.25">
      <c r="A160"/>
      <c r="B160"/>
      <c r="C160"/>
      <c r="D160" s="35" t="s">
        <v>1859</v>
      </c>
      <c r="E160" s="35" t="s">
        <v>1859</v>
      </c>
      <c r="F160" s="35" t="s">
        <v>1730</v>
      </c>
      <c r="G160" s="35" t="s">
        <v>1742</v>
      </c>
      <c r="H160"/>
      <c r="I160"/>
      <c r="J160"/>
      <c r="K160"/>
      <c r="L160"/>
      <c r="M160"/>
    </row>
    <row r="161" spans="1:13" x14ac:dyDescent="0.25">
      <c r="A161"/>
      <c r="B161"/>
      <c r="C161" s="35" t="s">
        <v>1860</v>
      </c>
      <c r="D161" s="35" t="s">
        <v>1559</v>
      </c>
      <c r="E161" s="35" t="s">
        <v>1860</v>
      </c>
      <c r="F161" s="35" t="s">
        <v>1730</v>
      </c>
      <c r="G161" s="35" t="s">
        <v>1742</v>
      </c>
      <c r="H161"/>
      <c r="I161"/>
      <c r="J161"/>
      <c r="K161"/>
      <c r="L161"/>
      <c r="M161"/>
    </row>
    <row r="162" spans="1:13" x14ac:dyDescent="0.25">
      <c r="A162"/>
      <c r="B162"/>
      <c r="C162"/>
      <c r="D162" s="35" t="s">
        <v>1861</v>
      </c>
      <c r="E162" s="35" t="s">
        <v>1861</v>
      </c>
      <c r="F162" s="35" t="s">
        <v>1726</v>
      </c>
      <c r="G162" s="35" t="s">
        <v>1728</v>
      </c>
      <c r="H162"/>
      <c r="I162"/>
      <c r="J162"/>
      <c r="K162"/>
      <c r="L162"/>
      <c r="M162"/>
    </row>
    <row r="163" spans="1:13" x14ac:dyDescent="0.25">
      <c r="A163"/>
      <c r="B163"/>
      <c r="C163"/>
      <c r="D163" s="35" t="s">
        <v>1862</v>
      </c>
      <c r="E163" s="35" t="s">
        <v>1862</v>
      </c>
      <c r="F163" s="35" t="s">
        <v>1726</v>
      </c>
      <c r="G163" s="35" t="s">
        <v>1728</v>
      </c>
      <c r="H163"/>
      <c r="I163"/>
      <c r="J163"/>
      <c r="K163"/>
      <c r="L163"/>
      <c r="M163"/>
    </row>
    <row r="164" spans="1:13" x14ac:dyDescent="0.25">
      <c r="A164"/>
      <c r="B164"/>
      <c r="C164"/>
      <c r="D164" s="35" t="s">
        <v>1863</v>
      </c>
      <c r="E164" s="35" t="s">
        <v>1863</v>
      </c>
      <c r="F164" s="35" t="s">
        <v>1726</v>
      </c>
      <c r="G164" s="35" t="s">
        <v>1728</v>
      </c>
      <c r="H164"/>
      <c r="I164"/>
      <c r="J164"/>
      <c r="K164"/>
      <c r="L164"/>
      <c r="M164"/>
    </row>
    <row r="165" spans="1:13" x14ac:dyDescent="0.25">
      <c r="A165"/>
      <c r="B165"/>
      <c r="C165"/>
      <c r="D165" s="35" t="s">
        <v>1864</v>
      </c>
      <c r="E165" s="35" t="s">
        <v>1864</v>
      </c>
      <c r="F165" s="35" t="s">
        <v>1726</v>
      </c>
      <c r="G165" s="35" t="s">
        <v>1728</v>
      </c>
      <c r="H165"/>
      <c r="I165"/>
      <c r="J165"/>
      <c r="K165"/>
      <c r="L165"/>
      <c r="M165"/>
    </row>
    <row r="166" spans="1:13" x14ac:dyDescent="0.25">
      <c r="A166"/>
      <c r="B166"/>
      <c r="C166"/>
      <c r="D166" s="35" t="s">
        <v>1865</v>
      </c>
      <c r="E166" s="35" t="s">
        <v>1865</v>
      </c>
      <c r="F166" s="35" t="s">
        <v>1726</v>
      </c>
      <c r="G166" s="35" t="s">
        <v>1728</v>
      </c>
      <c r="H166"/>
      <c r="I166"/>
      <c r="J166"/>
      <c r="K166"/>
      <c r="L166"/>
      <c r="M166"/>
    </row>
    <row r="167" spans="1:13" x14ac:dyDescent="0.25">
      <c r="A167"/>
      <c r="B167"/>
      <c r="C167" s="35" t="s">
        <v>1866</v>
      </c>
      <c r="D167" s="35" t="s">
        <v>1559</v>
      </c>
      <c r="E167" s="35" t="s">
        <v>1866</v>
      </c>
      <c r="F167" s="35" t="s">
        <v>1726</v>
      </c>
      <c r="G167" s="35" t="s">
        <v>1742</v>
      </c>
      <c r="H167"/>
      <c r="I167"/>
      <c r="J167"/>
      <c r="K167"/>
      <c r="L167"/>
      <c r="M167"/>
    </row>
    <row r="168" spans="1:13" x14ac:dyDescent="0.25">
      <c r="A168"/>
      <c r="B168"/>
      <c r="C168" s="35" t="s">
        <v>2192</v>
      </c>
      <c r="D168" s="35" t="s">
        <v>1559</v>
      </c>
      <c r="E168" s="35" t="s">
        <v>2192</v>
      </c>
      <c r="F168" s="35" t="s">
        <v>1730</v>
      </c>
      <c r="G168" s="35" t="s">
        <v>1742</v>
      </c>
      <c r="H168"/>
      <c r="I168"/>
      <c r="J168"/>
      <c r="K168"/>
      <c r="L168"/>
      <c r="M168"/>
    </row>
    <row r="169" spans="1:13" x14ac:dyDescent="0.25">
      <c r="A169"/>
      <c r="B169"/>
      <c r="C169" s="35" t="s">
        <v>2193</v>
      </c>
      <c r="D169" s="35" t="s">
        <v>1559</v>
      </c>
      <c r="E169" s="35" t="s">
        <v>2193</v>
      </c>
      <c r="F169" s="35" t="s">
        <v>1726</v>
      </c>
      <c r="G169" s="35" t="s">
        <v>1742</v>
      </c>
      <c r="H169"/>
      <c r="I169"/>
      <c r="J169"/>
      <c r="K169"/>
      <c r="L169"/>
      <c r="M169"/>
    </row>
    <row r="170" spans="1:13" x14ac:dyDescent="0.25">
      <c r="A170"/>
      <c r="B170"/>
      <c r="C170" s="35" t="s">
        <v>2194</v>
      </c>
      <c r="D170" s="35" t="s">
        <v>1559</v>
      </c>
      <c r="E170" s="35" t="s">
        <v>2194</v>
      </c>
      <c r="F170" s="35" t="s">
        <v>1730</v>
      </c>
      <c r="G170" s="35" t="s">
        <v>1742</v>
      </c>
      <c r="H170"/>
      <c r="I170"/>
      <c r="J170"/>
      <c r="K170"/>
      <c r="L170"/>
      <c r="M170"/>
    </row>
    <row r="171" spans="1:13" x14ac:dyDescent="0.25">
      <c r="A171"/>
      <c r="B171"/>
      <c r="C171" s="35" t="s">
        <v>2195</v>
      </c>
      <c r="D171" s="35" t="s">
        <v>1559</v>
      </c>
      <c r="E171" s="35" t="s">
        <v>2195</v>
      </c>
      <c r="F171" s="35" t="s">
        <v>1730</v>
      </c>
      <c r="G171" s="35" t="s">
        <v>1742</v>
      </c>
      <c r="H171"/>
      <c r="I171"/>
      <c r="J171"/>
      <c r="K171"/>
      <c r="L171"/>
      <c r="M171"/>
    </row>
    <row r="172" spans="1:13" x14ac:dyDescent="0.25">
      <c r="A172"/>
      <c r="B172"/>
      <c r="C172" s="35" t="s">
        <v>2196</v>
      </c>
      <c r="D172" s="35" t="s">
        <v>1559</v>
      </c>
      <c r="E172" s="35" t="s">
        <v>2196</v>
      </c>
      <c r="F172" s="35" t="s">
        <v>1726</v>
      </c>
      <c r="G172" s="35" t="s">
        <v>1742</v>
      </c>
      <c r="H172"/>
      <c r="I172"/>
      <c r="J172"/>
      <c r="K172"/>
      <c r="L172"/>
      <c r="M172"/>
    </row>
    <row r="173" spans="1:13" x14ac:dyDescent="0.25">
      <c r="A173"/>
      <c r="B173"/>
      <c r="C173"/>
      <c r="D173" s="35" t="s">
        <v>2197</v>
      </c>
      <c r="E173" s="35" t="s">
        <v>2197</v>
      </c>
      <c r="F173" s="35" t="s">
        <v>1726</v>
      </c>
      <c r="G173" s="35" t="s">
        <v>1728</v>
      </c>
      <c r="H173"/>
      <c r="I173"/>
      <c r="J173"/>
      <c r="K173"/>
      <c r="L173"/>
      <c r="M173"/>
    </row>
    <row r="174" spans="1:13" x14ac:dyDescent="0.25">
      <c r="A174"/>
      <c r="B174"/>
      <c r="C174"/>
      <c r="D174" s="35" t="s">
        <v>2198</v>
      </c>
      <c r="E174" s="35" t="s">
        <v>2198</v>
      </c>
      <c r="F174" s="35" t="s">
        <v>1726</v>
      </c>
      <c r="G174" s="35" t="s">
        <v>1728</v>
      </c>
      <c r="H174"/>
      <c r="I174"/>
      <c r="J174"/>
      <c r="K174"/>
      <c r="L174"/>
      <c r="M174"/>
    </row>
    <row r="175" spans="1:13" x14ac:dyDescent="0.25">
      <c r="A175"/>
      <c r="B175"/>
      <c r="C175"/>
      <c r="D175" s="35" t="s">
        <v>2199</v>
      </c>
      <c r="E175" s="35" t="s">
        <v>2199</v>
      </c>
      <c r="F175" s="35" t="s">
        <v>1726</v>
      </c>
      <c r="G175" s="35" t="s">
        <v>1728</v>
      </c>
      <c r="H175"/>
      <c r="I175"/>
      <c r="J175"/>
      <c r="K175"/>
      <c r="L175"/>
      <c r="M175"/>
    </row>
    <row r="176" spans="1:13" x14ac:dyDescent="0.25">
      <c r="A176"/>
      <c r="B176"/>
      <c r="C176"/>
      <c r="D176" s="35" t="s">
        <v>2200</v>
      </c>
      <c r="E176" s="35" t="s">
        <v>2200</v>
      </c>
      <c r="F176" s="35" t="s">
        <v>1726</v>
      </c>
      <c r="G176" s="35" t="s">
        <v>1728</v>
      </c>
      <c r="H176"/>
      <c r="I176"/>
      <c r="J176"/>
      <c r="K176"/>
      <c r="L176"/>
      <c r="M176"/>
    </row>
    <row r="177" spans="1:13" x14ac:dyDescent="0.25">
      <c r="A177"/>
      <c r="B177"/>
      <c r="C177"/>
      <c r="D177" s="35" t="s">
        <v>2201</v>
      </c>
      <c r="E177" s="35" t="s">
        <v>2201</v>
      </c>
      <c r="F177" s="35" t="s">
        <v>1726</v>
      </c>
      <c r="G177" s="35" t="s">
        <v>1728</v>
      </c>
      <c r="H177"/>
      <c r="I177"/>
      <c r="J177"/>
      <c r="K177"/>
      <c r="L177"/>
      <c r="M177"/>
    </row>
    <row r="178" spans="1:13" x14ac:dyDescent="0.25">
      <c r="A178"/>
      <c r="B178"/>
      <c r="C178"/>
      <c r="D178" s="35" t="s">
        <v>2202</v>
      </c>
      <c r="E178" s="35" t="s">
        <v>2202</v>
      </c>
      <c r="F178" s="35" t="s">
        <v>1726</v>
      </c>
      <c r="G178" s="35" t="s">
        <v>1728</v>
      </c>
      <c r="H178"/>
      <c r="I178"/>
      <c r="J178"/>
      <c r="K178"/>
      <c r="L178"/>
      <c r="M178"/>
    </row>
    <row r="179" spans="1:13" x14ac:dyDescent="0.25">
      <c r="A179"/>
      <c r="B179"/>
      <c r="C179" s="35" t="s">
        <v>2203</v>
      </c>
      <c r="D179" s="35" t="s">
        <v>1559</v>
      </c>
      <c r="E179" s="35" t="s">
        <v>2203</v>
      </c>
      <c r="F179" s="35" t="s">
        <v>1730</v>
      </c>
      <c r="G179" s="35" t="s">
        <v>1742</v>
      </c>
      <c r="H179"/>
      <c r="I179"/>
      <c r="J179"/>
      <c r="K179"/>
      <c r="L179"/>
      <c r="M179"/>
    </row>
    <row r="180" spans="1:13" x14ac:dyDescent="0.25">
      <c r="A180"/>
      <c r="B180"/>
      <c r="C180" s="35" t="s">
        <v>2204</v>
      </c>
      <c r="D180" s="35" t="s">
        <v>1559</v>
      </c>
      <c r="E180" s="35" t="s">
        <v>2204</v>
      </c>
      <c r="F180" s="35" t="s">
        <v>1726</v>
      </c>
      <c r="G180" s="35" t="s">
        <v>837</v>
      </c>
      <c r="H180"/>
      <c r="I180"/>
      <c r="J180"/>
      <c r="K180"/>
      <c r="L180"/>
      <c r="M180"/>
    </row>
    <row r="181" spans="1:13" x14ac:dyDescent="0.25">
      <c r="A181"/>
      <c r="B181"/>
      <c r="C181"/>
      <c r="D181" s="35" t="s">
        <v>2358</v>
      </c>
      <c r="E181" s="35" t="s">
        <v>2358</v>
      </c>
      <c r="F181" s="35" t="s">
        <v>1726</v>
      </c>
      <c r="G181" s="35" t="s">
        <v>1728</v>
      </c>
      <c r="H181"/>
      <c r="I181"/>
      <c r="J181"/>
      <c r="K181"/>
      <c r="L181"/>
      <c r="M181"/>
    </row>
    <row r="182" spans="1:13" x14ac:dyDescent="0.25">
      <c r="A182"/>
      <c r="B182"/>
      <c r="C182"/>
      <c r="D182" s="35" t="s">
        <v>2359</v>
      </c>
      <c r="E182" s="35" t="s">
        <v>2359</v>
      </c>
      <c r="F182" s="35" t="s">
        <v>1726</v>
      </c>
      <c r="G182" s="35" t="s">
        <v>1728</v>
      </c>
      <c r="H182"/>
      <c r="I182"/>
      <c r="J182"/>
      <c r="K182"/>
      <c r="L182"/>
      <c r="M182"/>
    </row>
    <row r="183" spans="1:13" x14ac:dyDescent="0.25">
      <c r="A183"/>
      <c r="B183" s="35" t="s">
        <v>1867</v>
      </c>
      <c r="C183" s="35" t="s">
        <v>1559</v>
      </c>
      <c r="D183" s="35" t="s">
        <v>1559</v>
      </c>
      <c r="E183" s="35" t="s">
        <v>1867</v>
      </c>
      <c r="F183" s="35" t="s">
        <v>1726</v>
      </c>
      <c r="G183" s="35" t="s">
        <v>837</v>
      </c>
      <c r="H183"/>
      <c r="I183"/>
      <c r="J183"/>
      <c r="K183"/>
      <c r="L183"/>
      <c r="M183"/>
    </row>
    <row r="184" spans="1:13" x14ac:dyDescent="0.25">
      <c r="A184"/>
      <c r="B184"/>
      <c r="C184" s="35" t="s">
        <v>2205</v>
      </c>
      <c r="D184" s="35" t="s">
        <v>1559</v>
      </c>
      <c r="E184" s="35" t="s">
        <v>2205</v>
      </c>
      <c r="F184" s="35" t="s">
        <v>1726</v>
      </c>
      <c r="G184" s="35" t="s">
        <v>1742</v>
      </c>
      <c r="H184"/>
      <c r="I184"/>
      <c r="J184"/>
      <c r="K184"/>
      <c r="L184"/>
      <c r="M184"/>
    </row>
    <row r="185" spans="1:13" x14ac:dyDescent="0.25">
      <c r="A185"/>
      <c r="B185"/>
      <c r="C185" s="35" t="s">
        <v>2206</v>
      </c>
      <c r="D185" s="35" t="s">
        <v>1559</v>
      </c>
      <c r="E185" s="35" t="s">
        <v>2206</v>
      </c>
      <c r="F185" s="35" t="s">
        <v>1726</v>
      </c>
      <c r="G185" s="35" t="s">
        <v>1742</v>
      </c>
      <c r="H185"/>
      <c r="I185"/>
      <c r="J185"/>
      <c r="K185"/>
      <c r="L185"/>
      <c r="M185"/>
    </row>
    <row r="186" spans="1:13" x14ac:dyDescent="0.25">
      <c r="A186"/>
      <c r="B186"/>
      <c r="C186" s="35" t="s">
        <v>2207</v>
      </c>
      <c r="D186" s="35" t="s">
        <v>1559</v>
      </c>
      <c r="E186" s="35" t="s">
        <v>2207</v>
      </c>
      <c r="F186" s="35" t="s">
        <v>1726</v>
      </c>
      <c r="G186" s="35" t="s">
        <v>1742</v>
      </c>
      <c r="H186"/>
      <c r="I186"/>
      <c r="J186"/>
      <c r="K186"/>
      <c r="L186"/>
      <c r="M186"/>
    </row>
    <row r="187" spans="1:13" x14ac:dyDescent="0.25">
      <c r="A187"/>
      <c r="B187"/>
      <c r="C187" s="35" t="s">
        <v>2208</v>
      </c>
      <c r="D187" s="35" t="s">
        <v>1559</v>
      </c>
      <c r="E187" s="35" t="s">
        <v>2208</v>
      </c>
      <c r="F187" s="35" t="s">
        <v>1726</v>
      </c>
      <c r="G187" s="35" t="s">
        <v>1742</v>
      </c>
      <c r="H187"/>
      <c r="I187"/>
      <c r="J187"/>
      <c r="K187"/>
      <c r="L187"/>
      <c r="M187"/>
    </row>
    <row r="188" spans="1:13" x14ac:dyDescent="0.25">
      <c r="A188"/>
      <c r="B188"/>
      <c r="C188" s="35" t="s">
        <v>2209</v>
      </c>
      <c r="D188" s="35" t="s">
        <v>1559</v>
      </c>
      <c r="E188" s="35" t="s">
        <v>2209</v>
      </c>
      <c r="F188" s="35" t="s">
        <v>1726</v>
      </c>
      <c r="G188" s="35" t="s">
        <v>1742</v>
      </c>
      <c r="H188"/>
      <c r="I188"/>
      <c r="J188"/>
      <c r="K188"/>
      <c r="L188"/>
      <c r="M188"/>
    </row>
    <row r="189" spans="1:13" x14ac:dyDescent="0.25">
      <c r="A189"/>
      <c r="B189"/>
      <c r="C189" s="35" t="s">
        <v>2210</v>
      </c>
      <c r="D189" s="35" t="s">
        <v>1559</v>
      </c>
      <c r="E189" s="35" t="s">
        <v>2210</v>
      </c>
      <c r="F189" s="35" t="s">
        <v>1726</v>
      </c>
      <c r="G189" s="35" t="s">
        <v>1742</v>
      </c>
      <c r="H189"/>
      <c r="I189"/>
      <c r="J189"/>
      <c r="K189"/>
      <c r="L189"/>
      <c r="M189"/>
    </row>
    <row r="190" spans="1:13" x14ac:dyDescent="0.25">
      <c r="A190"/>
      <c r="B190"/>
      <c r="C190" s="35" t="s">
        <v>2211</v>
      </c>
      <c r="D190" s="35" t="s">
        <v>1559</v>
      </c>
      <c r="E190" s="35" t="s">
        <v>2211</v>
      </c>
      <c r="F190" s="35" t="s">
        <v>1726</v>
      </c>
      <c r="G190" s="35" t="s">
        <v>1742</v>
      </c>
      <c r="H190"/>
      <c r="I190"/>
      <c r="J190"/>
      <c r="K190"/>
      <c r="L190"/>
      <c r="M190"/>
    </row>
    <row r="191" spans="1:13" x14ac:dyDescent="0.25">
      <c r="A191"/>
      <c r="B191"/>
      <c r="C191" s="35" t="s">
        <v>2212</v>
      </c>
      <c r="D191" s="35" t="s">
        <v>1559</v>
      </c>
      <c r="E191" s="35" t="s">
        <v>2212</v>
      </c>
      <c r="F191" s="35" t="s">
        <v>1726</v>
      </c>
      <c r="G191" s="35" t="s">
        <v>1749</v>
      </c>
      <c r="H191"/>
      <c r="I191"/>
      <c r="J191"/>
      <c r="K191"/>
      <c r="L191"/>
      <c r="M191"/>
    </row>
    <row r="192" spans="1:13" x14ac:dyDescent="0.25">
      <c r="A192"/>
      <c r="B192"/>
      <c r="C192" s="35" t="s">
        <v>2213</v>
      </c>
      <c r="D192" s="35" t="s">
        <v>1559</v>
      </c>
      <c r="E192" s="35" t="s">
        <v>2213</v>
      </c>
      <c r="F192" s="35" t="s">
        <v>1726</v>
      </c>
      <c r="G192" s="35" t="s">
        <v>1749</v>
      </c>
      <c r="H192"/>
      <c r="I192"/>
      <c r="J192"/>
      <c r="K192"/>
      <c r="L192"/>
      <c r="M192"/>
    </row>
    <row r="193" spans="1:13" x14ac:dyDescent="0.25">
      <c r="A193"/>
      <c r="B193"/>
      <c r="C193" s="35" t="s">
        <v>2214</v>
      </c>
      <c r="D193" s="35" t="s">
        <v>1559</v>
      </c>
      <c r="E193" s="35" t="s">
        <v>2214</v>
      </c>
      <c r="F193" s="35" t="s">
        <v>1726</v>
      </c>
      <c r="G193" s="35" t="s">
        <v>134</v>
      </c>
      <c r="H193"/>
      <c r="I193"/>
      <c r="J193"/>
      <c r="K193"/>
      <c r="L193"/>
      <c r="M193"/>
    </row>
    <row r="194" spans="1:13" x14ac:dyDescent="0.25">
      <c r="A194"/>
      <c r="B194"/>
      <c r="C194" s="35" t="s">
        <v>2215</v>
      </c>
      <c r="D194" s="35" t="s">
        <v>1559</v>
      </c>
      <c r="E194" s="35" t="s">
        <v>2215</v>
      </c>
      <c r="F194" s="35" t="s">
        <v>1726</v>
      </c>
      <c r="G194" s="35" t="s">
        <v>837</v>
      </c>
      <c r="H194"/>
      <c r="I194"/>
      <c r="J194"/>
      <c r="K194"/>
      <c r="L194"/>
      <c r="M194"/>
    </row>
    <row r="195" spans="1:13" x14ac:dyDescent="0.25">
      <c r="A195"/>
      <c r="B195"/>
      <c r="C195"/>
      <c r="D195" s="35" t="s">
        <v>2216</v>
      </c>
      <c r="E195" s="35" t="s">
        <v>2216</v>
      </c>
      <c r="F195" s="35" t="s">
        <v>1726</v>
      </c>
      <c r="G195" s="35" t="s">
        <v>1728</v>
      </c>
      <c r="H195"/>
      <c r="I195"/>
      <c r="J195"/>
      <c r="K195"/>
      <c r="L195"/>
      <c r="M195"/>
    </row>
    <row r="196" spans="1:13" x14ac:dyDescent="0.25">
      <c r="A196"/>
      <c r="B196"/>
      <c r="C196"/>
      <c r="D196" s="35" t="s">
        <v>2217</v>
      </c>
      <c r="E196" s="35" t="s">
        <v>2217</v>
      </c>
      <c r="F196" s="35" t="s">
        <v>1726</v>
      </c>
      <c r="G196" s="35" t="s">
        <v>1728</v>
      </c>
      <c r="H196"/>
      <c r="I196"/>
      <c r="J196"/>
      <c r="K196"/>
      <c r="L196"/>
      <c r="M196"/>
    </row>
    <row r="197" spans="1:13" x14ac:dyDescent="0.25">
      <c r="A197"/>
      <c r="B197"/>
      <c r="C197"/>
      <c r="D197" s="35" t="s">
        <v>2218</v>
      </c>
      <c r="E197" s="35" t="s">
        <v>2218</v>
      </c>
      <c r="F197" s="35" t="s">
        <v>1726</v>
      </c>
      <c r="G197" s="35" t="s">
        <v>1728</v>
      </c>
      <c r="H197"/>
      <c r="I197"/>
      <c r="J197"/>
      <c r="K197"/>
      <c r="L197"/>
      <c r="M197"/>
    </row>
    <row r="198" spans="1:13" x14ac:dyDescent="0.25">
      <c r="A198"/>
      <c r="B198"/>
      <c r="C198"/>
      <c r="D198" s="35" t="s">
        <v>2219</v>
      </c>
      <c r="E198" s="35" t="s">
        <v>2219</v>
      </c>
      <c r="F198" s="35" t="s">
        <v>1726</v>
      </c>
      <c r="G198" s="35" t="s">
        <v>1742</v>
      </c>
      <c r="H198"/>
      <c r="I198"/>
      <c r="J198"/>
      <c r="K198"/>
      <c r="L198"/>
      <c r="M198"/>
    </row>
    <row r="199" spans="1:13" x14ac:dyDescent="0.25">
      <c r="A199"/>
      <c r="B199"/>
      <c r="C199" s="35" t="s">
        <v>2220</v>
      </c>
      <c r="D199" s="35" t="s">
        <v>1559</v>
      </c>
      <c r="E199" s="35" t="s">
        <v>2220</v>
      </c>
      <c r="F199" s="35" t="s">
        <v>1726</v>
      </c>
      <c r="G199" s="35" t="s">
        <v>837</v>
      </c>
      <c r="H199"/>
      <c r="I199"/>
      <c r="J199"/>
      <c r="K199"/>
      <c r="L199"/>
      <c r="M199"/>
    </row>
    <row r="200" spans="1:13" x14ac:dyDescent="0.25">
      <c r="A200"/>
      <c r="B200"/>
      <c r="C200"/>
      <c r="D200" s="35" t="s">
        <v>2360</v>
      </c>
      <c r="E200" s="35" t="s">
        <v>2360</v>
      </c>
      <c r="F200" s="35" t="s">
        <v>1726</v>
      </c>
      <c r="G200" s="35" t="s">
        <v>1728</v>
      </c>
      <c r="H200"/>
      <c r="I200"/>
      <c r="J200"/>
      <c r="K200"/>
      <c r="L200"/>
      <c r="M200"/>
    </row>
    <row r="201" spans="1:13" x14ac:dyDescent="0.25">
      <c r="A201"/>
      <c r="B201"/>
      <c r="C201"/>
      <c r="D201" s="35" t="s">
        <v>2361</v>
      </c>
      <c r="E201" s="35" t="s">
        <v>2361</v>
      </c>
      <c r="F201" s="35" t="s">
        <v>1726</v>
      </c>
      <c r="G201" s="35" t="s">
        <v>1728</v>
      </c>
      <c r="H201"/>
      <c r="I201"/>
      <c r="J201"/>
      <c r="K201"/>
      <c r="L201"/>
      <c r="M201"/>
    </row>
    <row r="202" spans="1:13" x14ac:dyDescent="0.25">
      <c r="A202"/>
      <c r="B202"/>
      <c r="C202"/>
      <c r="D202" s="35" t="s">
        <v>2362</v>
      </c>
      <c r="E202" s="35" t="s">
        <v>2362</v>
      </c>
      <c r="F202" s="35" t="s">
        <v>1726</v>
      </c>
      <c r="G202" s="35" t="s">
        <v>1728</v>
      </c>
      <c r="H202"/>
      <c r="I202"/>
      <c r="J202"/>
      <c r="K202"/>
      <c r="L202"/>
      <c r="M202"/>
    </row>
    <row r="203" spans="1:13" x14ac:dyDescent="0.25">
      <c r="A203"/>
      <c r="B203"/>
      <c r="C203"/>
      <c r="D203" s="35" t="s">
        <v>2363</v>
      </c>
      <c r="E203" s="35" t="s">
        <v>2363</v>
      </c>
      <c r="F203" s="35" t="s">
        <v>1726</v>
      </c>
      <c r="G203" s="35" t="s">
        <v>1728</v>
      </c>
      <c r="H203"/>
      <c r="I203"/>
      <c r="J203"/>
      <c r="K203"/>
      <c r="L203"/>
      <c r="M203"/>
    </row>
    <row r="204" spans="1:13" x14ac:dyDescent="0.25">
      <c r="A204"/>
      <c r="B204"/>
      <c r="C204"/>
      <c r="D204" s="35" t="s">
        <v>2364</v>
      </c>
      <c r="E204" s="35" t="s">
        <v>2364</v>
      </c>
      <c r="F204" s="35" t="s">
        <v>1726</v>
      </c>
      <c r="G204" s="35" t="s">
        <v>1728</v>
      </c>
      <c r="H204"/>
      <c r="I204"/>
      <c r="J204"/>
      <c r="K204"/>
      <c r="L204"/>
      <c r="M204"/>
    </row>
    <row r="205" spans="1:13" x14ac:dyDescent="0.25">
      <c r="A205"/>
      <c r="B205"/>
      <c r="C205"/>
      <c r="D205" s="35" t="s">
        <v>2365</v>
      </c>
      <c r="E205" s="35" t="s">
        <v>2365</v>
      </c>
      <c r="F205" s="35" t="s">
        <v>1726</v>
      </c>
      <c r="G205" s="35" t="s">
        <v>1728</v>
      </c>
      <c r="H205"/>
      <c r="I205"/>
      <c r="J205"/>
      <c r="K205"/>
      <c r="L205"/>
      <c r="M205"/>
    </row>
    <row r="206" spans="1:13" x14ac:dyDescent="0.25">
      <c r="A206"/>
      <c r="B206"/>
      <c r="C206"/>
      <c r="D206" s="35" t="s">
        <v>2366</v>
      </c>
      <c r="E206" s="35" t="s">
        <v>2366</v>
      </c>
      <c r="F206" s="35" t="s">
        <v>1726</v>
      </c>
      <c r="G206" s="35" t="s">
        <v>1728</v>
      </c>
      <c r="H206"/>
      <c r="I206"/>
      <c r="J206"/>
      <c r="K206"/>
      <c r="L206"/>
      <c r="M206"/>
    </row>
    <row r="207" spans="1:13" x14ac:dyDescent="0.25">
      <c r="A207"/>
      <c r="B207"/>
      <c r="C207"/>
      <c r="D207" s="35" t="s">
        <v>2367</v>
      </c>
      <c r="E207" s="35" t="s">
        <v>2367</v>
      </c>
      <c r="F207" s="35" t="s">
        <v>1726</v>
      </c>
      <c r="G207" s="35" t="s">
        <v>1728</v>
      </c>
      <c r="H207"/>
      <c r="I207"/>
      <c r="J207"/>
      <c r="K207"/>
      <c r="L207"/>
      <c r="M207"/>
    </row>
    <row r="208" spans="1:13" x14ac:dyDescent="0.25">
      <c r="A208"/>
      <c r="B208"/>
      <c r="C208"/>
      <c r="D208" s="35" t="s">
        <v>2368</v>
      </c>
      <c r="E208" s="35" t="s">
        <v>2368</v>
      </c>
      <c r="F208" s="35" t="s">
        <v>1726</v>
      </c>
      <c r="G208" s="35" t="s">
        <v>1728</v>
      </c>
      <c r="H208"/>
      <c r="I208"/>
      <c r="J208"/>
      <c r="K208"/>
      <c r="L208"/>
      <c r="M208"/>
    </row>
    <row r="209" spans="1:13" x14ac:dyDescent="0.25">
      <c r="A209"/>
      <c r="B209"/>
      <c r="C209"/>
      <c r="D209" s="35" t="s">
        <v>2369</v>
      </c>
      <c r="E209" s="35" t="s">
        <v>2369</v>
      </c>
      <c r="F209" s="35" t="s">
        <v>1726</v>
      </c>
      <c r="G209" s="35" t="s">
        <v>1728</v>
      </c>
      <c r="H209"/>
      <c r="I209"/>
      <c r="J209"/>
      <c r="K209"/>
      <c r="L209"/>
      <c r="M209"/>
    </row>
    <row r="210" spans="1:13" x14ac:dyDescent="0.25">
      <c r="A210"/>
      <c r="B210" s="35" t="s">
        <v>2221</v>
      </c>
      <c r="C210" s="35" t="s">
        <v>1559</v>
      </c>
      <c r="D210" s="35" t="s">
        <v>1559</v>
      </c>
      <c r="E210" s="35" t="s">
        <v>2221</v>
      </c>
      <c r="F210" s="35" t="s">
        <v>1727</v>
      </c>
      <c r="G210" s="35" t="s">
        <v>837</v>
      </c>
      <c r="H210"/>
      <c r="I210"/>
      <c r="J210"/>
      <c r="K210"/>
      <c r="L210"/>
      <c r="M210"/>
    </row>
    <row r="211" spans="1:13" x14ac:dyDescent="0.25">
      <c r="A211"/>
      <c r="B211"/>
      <c r="C211" s="35" t="s">
        <v>2222</v>
      </c>
      <c r="D211" s="35" t="s">
        <v>1559</v>
      </c>
      <c r="E211" s="35" t="s">
        <v>2222</v>
      </c>
      <c r="F211" s="35" t="s">
        <v>1727</v>
      </c>
      <c r="G211" s="35" t="s">
        <v>837</v>
      </c>
      <c r="H211"/>
      <c r="I211"/>
      <c r="J211"/>
      <c r="K211"/>
      <c r="L211"/>
      <c r="M211"/>
    </row>
    <row r="212" spans="1:13" x14ac:dyDescent="0.25">
      <c r="A212"/>
      <c r="B212"/>
      <c r="C212"/>
      <c r="D212" s="35" t="s">
        <v>2370</v>
      </c>
      <c r="E212" s="35" t="s">
        <v>2370</v>
      </c>
      <c r="F212" s="35" t="s">
        <v>1726</v>
      </c>
      <c r="G212" s="35" t="s">
        <v>1728</v>
      </c>
      <c r="H212"/>
      <c r="I212"/>
      <c r="J212"/>
      <c r="K212"/>
      <c r="L212"/>
      <c r="M212"/>
    </row>
    <row r="213" spans="1:13" x14ac:dyDescent="0.25">
      <c r="A213"/>
      <c r="B213"/>
      <c r="C213"/>
      <c r="D213" s="35" t="s">
        <v>2371</v>
      </c>
      <c r="E213" s="35" t="s">
        <v>2371</v>
      </c>
      <c r="F213" s="35" t="s">
        <v>1726</v>
      </c>
      <c r="G213" s="35" t="s">
        <v>1728</v>
      </c>
      <c r="H213"/>
      <c r="I213"/>
      <c r="J213"/>
      <c r="K213"/>
      <c r="L213"/>
      <c r="M213"/>
    </row>
    <row r="214" spans="1:13" x14ac:dyDescent="0.25">
      <c r="A214"/>
      <c r="B214"/>
      <c r="C214"/>
      <c r="D214" s="35" t="s">
        <v>2372</v>
      </c>
      <c r="E214" s="35" t="s">
        <v>2372</v>
      </c>
      <c r="F214" s="35" t="s">
        <v>1726</v>
      </c>
      <c r="G214" s="35" t="s">
        <v>1728</v>
      </c>
      <c r="H214"/>
      <c r="I214"/>
      <c r="J214"/>
      <c r="K214"/>
      <c r="L214"/>
      <c r="M214"/>
    </row>
    <row r="215" spans="1:13" x14ac:dyDescent="0.25">
      <c r="A215"/>
      <c r="B215"/>
      <c r="C215"/>
      <c r="D215" s="35" t="s">
        <v>2373</v>
      </c>
      <c r="E215" s="35" t="s">
        <v>2373</v>
      </c>
      <c r="F215" s="35" t="s">
        <v>1726</v>
      </c>
      <c r="G215" s="35" t="s">
        <v>1728</v>
      </c>
      <c r="H215"/>
      <c r="I215"/>
      <c r="J215"/>
      <c r="K215"/>
      <c r="L215"/>
      <c r="M215"/>
    </row>
    <row r="216" spans="1:13" x14ac:dyDescent="0.25">
      <c r="A216"/>
      <c r="B216"/>
      <c r="C216" s="35" t="s">
        <v>2223</v>
      </c>
      <c r="D216" s="35" t="s">
        <v>1559</v>
      </c>
      <c r="E216" s="35" t="s">
        <v>2223</v>
      </c>
      <c r="F216" s="35" t="s">
        <v>1727</v>
      </c>
      <c r="G216" s="35" t="s">
        <v>1742</v>
      </c>
      <c r="H216"/>
      <c r="I216"/>
      <c r="J216"/>
      <c r="K216"/>
      <c r="L216"/>
      <c r="M216"/>
    </row>
    <row r="217" spans="1:13" x14ac:dyDescent="0.25">
      <c r="A217"/>
      <c r="B217"/>
      <c r="C217" s="35" t="s">
        <v>2224</v>
      </c>
      <c r="D217" s="35" t="s">
        <v>1559</v>
      </c>
      <c r="E217" s="35" t="s">
        <v>2224</v>
      </c>
      <c r="F217" s="35" t="s">
        <v>1727</v>
      </c>
      <c r="G217" s="35" t="s">
        <v>1742</v>
      </c>
      <c r="H217"/>
      <c r="I217"/>
      <c r="J217"/>
      <c r="K217"/>
      <c r="L217"/>
      <c r="M217"/>
    </row>
    <row r="218" spans="1:13" x14ac:dyDescent="0.25">
      <c r="A218"/>
      <c r="B218"/>
      <c r="C218" s="35" t="s">
        <v>2225</v>
      </c>
      <c r="D218" s="35" t="s">
        <v>1559</v>
      </c>
      <c r="E218" s="35" t="s">
        <v>2225</v>
      </c>
      <c r="F218" s="35" t="s">
        <v>1727</v>
      </c>
      <c r="G218" s="35" t="s">
        <v>1742</v>
      </c>
      <c r="H218"/>
      <c r="I218"/>
      <c r="J218"/>
      <c r="K218"/>
      <c r="L218"/>
      <c r="M218"/>
    </row>
    <row r="219" spans="1:13" x14ac:dyDescent="0.25">
      <c r="A219"/>
      <c r="B219"/>
      <c r="C219" s="35" t="s">
        <v>2226</v>
      </c>
      <c r="D219" s="35" t="s">
        <v>1559</v>
      </c>
      <c r="E219" s="35" t="s">
        <v>2226</v>
      </c>
      <c r="F219" s="35" t="s">
        <v>1727</v>
      </c>
      <c r="G219" s="35" t="s">
        <v>837</v>
      </c>
      <c r="H219"/>
      <c r="I219"/>
      <c r="J219"/>
      <c r="K219"/>
      <c r="L219"/>
      <c r="M219"/>
    </row>
    <row r="220" spans="1:13" x14ac:dyDescent="0.25">
      <c r="A220"/>
      <c r="B220"/>
      <c r="C220"/>
      <c r="D220" s="35" t="s">
        <v>2374</v>
      </c>
      <c r="E220" s="35" t="s">
        <v>2374</v>
      </c>
      <c r="F220" s="35" t="s">
        <v>1726</v>
      </c>
      <c r="G220" s="35" t="s">
        <v>1728</v>
      </c>
      <c r="H220"/>
      <c r="I220"/>
      <c r="J220"/>
      <c r="K220"/>
      <c r="L220"/>
      <c r="M220"/>
    </row>
    <row r="221" spans="1:13" x14ac:dyDescent="0.25">
      <c r="A221"/>
      <c r="B221"/>
      <c r="C221"/>
      <c r="D221" s="35" t="s">
        <v>2375</v>
      </c>
      <c r="E221" s="35" t="s">
        <v>2375</v>
      </c>
      <c r="F221" s="35" t="s">
        <v>1726</v>
      </c>
      <c r="G221" s="35" t="s">
        <v>1728</v>
      </c>
      <c r="H221"/>
      <c r="I221"/>
      <c r="J221"/>
      <c r="K221"/>
      <c r="L221"/>
      <c r="M221"/>
    </row>
    <row r="222" spans="1:13" x14ac:dyDescent="0.25">
      <c r="A222"/>
      <c r="B222"/>
      <c r="C222"/>
      <c r="D222" s="35" t="s">
        <v>2376</v>
      </c>
      <c r="E222" s="35" t="s">
        <v>2376</v>
      </c>
      <c r="F222" s="35" t="s">
        <v>1726</v>
      </c>
      <c r="G222" s="35" t="s">
        <v>1728</v>
      </c>
      <c r="H222"/>
      <c r="I222"/>
      <c r="J222"/>
      <c r="K222"/>
      <c r="L222"/>
      <c r="M222"/>
    </row>
    <row r="223" spans="1:13" x14ac:dyDescent="0.25">
      <c r="A223"/>
      <c r="B223"/>
      <c r="C223"/>
      <c r="D223" s="35" t="s">
        <v>2377</v>
      </c>
      <c r="E223" s="35" t="s">
        <v>2377</v>
      </c>
      <c r="F223" s="35" t="s">
        <v>1726</v>
      </c>
      <c r="G223" s="35" t="s">
        <v>1728</v>
      </c>
      <c r="H223"/>
      <c r="I223"/>
      <c r="J223"/>
      <c r="K223"/>
      <c r="L223"/>
      <c r="M223"/>
    </row>
    <row r="224" spans="1:13" x14ac:dyDescent="0.25">
      <c r="A224"/>
      <c r="B224"/>
      <c r="C224" s="35" t="s">
        <v>2227</v>
      </c>
      <c r="D224" s="35" t="s">
        <v>1559</v>
      </c>
      <c r="E224" s="35" t="s">
        <v>2227</v>
      </c>
      <c r="F224" s="35" t="s">
        <v>1727</v>
      </c>
      <c r="G224" s="35" t="s">
        <v>1742</v>
      </c>
      <c r="H224"/>
      <c r="I224"/>
      <c r="J224"/>
      <c r="K224"/>
      <c r="L224"/>
      <c r="M224"/>
    </row>
    <row r="225" spans="1:13" x14ac:dyDescent="0.25">
      <c r="A225"/>
      <c r="B225"/>
      <c r="C225" s="35" t="s">
        <v>2228</v>
      </c>
      <c r="D225" s="35" t="s">
        <v>1559</v>
      </c>
      <c r="E225" s="35" t="s">
        <v>2228</v>
      </c>
      <c r="F225" s="35" t="s">
        <v>1727</v>
      </c>
      <c r="G225" s="35" t="s">
        <v>1742</v>
      </c>
      <c r="H225"/>
      <c r="I225"/>
      <c r="J225"/>
      <c r="K225"/>
      <c r="L225"/>
      <c r="M225"/>
    </row>
    <row r="226" spans="1:13" x14ac:dyDescent="0.25">
      <c r="A226"/>
      <c r="B226"/>
      <c r="C226" s="35" t="s">
        <v>2229</v>
      </c>
      <c r="D226" s="35" t="s">
        <v>1559</v>
      </c>
      <c r="E226" s="35" t="s">
        <v>2229</v>
      </c>
      <c r="F226" s="35" t="s">
        <v>1727</v>
      </c>
      <c r="G226" s="35" t="s">
        <v>1742</v>
      </c>
      <c r="H226"/>
      <c r="I226"/>
      <c r="J226"/>
      <c r="K226"/>
      <c r="L226"/>
      <c r="M226"/>
    </row>
    <row r="227" spans="1:13" x14ac:dyDescent="0.25">
      <c r="A227" s="35" t="s">
        <v>1868</v>
      </c>
      <c r="B227" s="35" t="s">
        <v>1559</v>
      </c>
      <c r="C227" s="35" t="s">
        <v>1559</v>
      </c>
      <c r="D227" s="35" t="s">
        <v>1559</v>
      </c>
      <c r="E227" s="35" t="s">
        <v>1868</v>
      </c>
      <c r="F227" s="35" t="s">
        <v>1727</v>
      </c>
      <c r="G227" s="35" t="s">
        <v>837</v>
      </c>
      <c r="H227"/>
      <c r="I227"/>
      <c r="J227"/>
      <c r="K227"/>
      <c r="L227"/>
      <c r="M227"/>
    </row>
    <row r="228" spans="1:13" x14ac:dyDescent="0.25">
      <c r="A228"/>
      <c r="B228" s="35" t="s">
        <v>1869</v>
      </c>
      <c r="C228" s="35" t="s">
        <v>1559</v>
      </c>
      <c r="D228" s="35" t="s">
        <v>1559</v>
      </c>
      <c r="E228" s="35" t="s">
        <v>1869</v>
      </c>
      <c r="F228" s="35" t="s">
        <v>1726</v>
      </c>
      <c r="G228" s="35" t="s">
        <v>1747</v>
      </c>
      <c r="H228"/>
      <c r="I228"/>
      <c r="J228"/>
      <c r="K228"/>
      <c r="L228"/>
      <c r="M228"/>
    </row>
    <row r="229" spans="1:13" x14ac:dyDescent="0.25">
      <c r="A229"/>
      <c r="B229"/>
      <c r="C229" s="35" t="s">
        <v>1870</v>
      </c>
      <c r="D229" s="35" t="s">
        <v>1559</v>
      </c>
      <c r="E229" s="35" t="s">
        <v>1870</v>
      </c>
      <c r="F229" s="35" t="s">
        <v>1726</v>
      </c>
      <c r="G229" s="35" t="s">
        <v>1747</v>
      </c>
      <c r="H229"/>
      <c r="I229"/>
      <c r="J229"/>
      <c r="K229"/>
      <c r="L229"/>
      <c r="M229"/>
    </row>
    <row r="230" spans="1:13" x14ac:dyDescent="0.25">
      <c r="A230"/>
      <c r="B230"/>
      <c r="C230" s="35" t="s">
        <v>1871</v>
      </c>
      <c r="D230" s="35" t="s">
        <v>1559</v>
      </c>
      <c r="E230" s="35" t="s">
        <v>1871</v>
      </c>
      <c r="F230" s="35" t="s">
        <v>1726</v>
      </c>
      <c r="G230" s="35" t="s">
        <v>1747</v>
      </c>
      <c r="H230"/>
      <c r="I230"/>
      <c r="J230"/>
      <c r="K230"/>
      <c r="L230"/>
      <c r="M230"/>
    </row>
    <row r="231" spans="1:13" x14ac:dyDescent="0.25">
      <c r="A231"/>
      <c r="B231"/>
      <c r="C231" s="35" t="s">
        <v>1872</v>
      </c>
      <c r="D231" s="35" t="s">
        <v>1559</v>
      </c>
      <c r="E231" s="35" t="s">
        <v>1872</v>
      </c>
      <c r="F231" s="35" t="s">
        <v>1726</v>
      </c>
      <c r="G231" s="35" t="s">
        <v>1747</v>
      </c>
      <c r="H231"/>
      <c r="I231"/>
      <c r="J231"/>
      <c r="K231"/>
      <c r="L231"/>
      <c r="M231"/>
    </row>
    <row r="232" spans="1:13" x14ac:dyDescent="0.25">
      <c r="A232"/>
      <c r="B232"/>
      <c r="C232" s="35" t="s">
        <v>1873</v>
      </c>
      <c r="D232" s="35" t="s">
        <v>1559</v>
      </c>
      <c r="E232" s="35" t="s">
        <v>1873</v>
      </c>
      <c r="F232" s="35" t="s">
        <v>1726</v>
      </c>
      <c r="G232" s="35" t="s">
        <v>1747</v>
      </c>
      <c r="H232"/>
      <c r="I232"/>
      <c r="J232"/>
      <c r="K232"/>
      <c r="L232"/>
      <c r="M232"/>
    </row>
    <row r="233" spans="1:13" x14ac:dyDescent="0.25">
      <c r="A233"/>
      <c r="B233"/>
      <c r="C233" s="35" t="s">
        <v>1874</v>
      </c>
      <c r="D233" s="35" t="s">
        <v>1559</v>
      </c>
      <c r="E233" s="35" t="s">
        <v>1874</v>
      </c>
      <c r="F233" s="35" t="s">
        <v>1726</v>
      </c>
      <c r="G233" s="35" t="s">
        <v>1747</v>
      </c>
      <c r="H233"/>
      <c r="I233"/>
      <c r="J233"/>
      <c r="K233"/>
      <c r="L233"/>
      <c r="M233"/>
    </row>
    <row r="234" spans="1:13" x14ac:dyDescent="0.25">
      <c r="A234"/>
      <c r="B234"/>
      <c r="C234" s="35" t="s">
        <v>1875</v>
      </c>
      <c r="D234" s="35" t="s">
        <v>1559</v>
      </c>
      <c r="E234" s="35" t="s">
        <v>1875</v>
      </c>
      <c r="F234" s="35" t="s">
        <v>1726</v>
      </c>
      <c r="G234" s="35" t="s">
        <v>1747</v>
      </c>
      <c r="H234"/>
      <c r="I234"/>
      <c r="J234"/>
      <c r="K234"/>
      <c r="L234"/>
      <c r="M234"/>
    </row>
    <row r="235" spans="1:13" x14ac:dyDescent="0.25">
      <c r="A235"/>
      <c r="B235"/>
      <c r="C235" s="35" t="s">
        <v>1876</v>
      </c>
      <c r="D235" s="35" t="s">
        <v>1559</v>
      </c>
      <c r="E235" s="35" t="s">
        <v>1876</v>
      </c>
      <c r="F235" s="35" t="s">
        <v>1726</v>
      </c>
      <c r="G235" s="35" t="s">
        <v>1747</v>
      </c>
      <c r="H235"/>
      <c r="I235"/>
      <c r="J235"/>
      <c r="K235"/>
      <c r="L235"/>
      <c r="M235"/>
    </row>
    <row r="236" spans="1:13" x14ac:dyDescent="0.25">
      <c r="A236"/>
      <c r="B236"/>
      <c r="C236" s="35" t="s">
        <v>1877</v>
      </c>
      <c r="D236" s="35" t="s">
        <v>1559</v>
      </c>
      <c r="E236" s="35" t="s">
        <v>1877</v>
      </c>
      <c r="F236" s="35" t="s">
        <v>1726</v>
      </c>
      <c r="G236" s="35" t="s">
        <v>1747</v>
      </c>
      <c r="H236"/>
      <c r="I236"/>
      <c r="J236"/>
      <c r="K236"/>
      <c r="L236"/>
      <c r="M236"/>
    </row>
    <row r="237" spans="1:13" x14ac:dyDescent="0.25">
      <c r="A237"/>
      <c r="B237"/>
      <c r="C237" s="35" t="s">
        <v>1878</v>
      </c>
      <c r="D237" s="35" t="s">
        <v>1559</v>
      </c>
      <c r="E237" s="35" t="s">
        <v>1878</v>
      </c>
      <c r="F237" s="35" t="s">
        <v>1726</v>
      </c>
      <c r="G237" s="35" t="s">
        <v>1747</v>
      </c>
      <c r="H237"/>
      <c r="I237"/>
      <c r="J237"/>
      <c r="K237"/>
      <c r="L237"/>
      <c r="M237"/>
    </row>
    <row r="238" spans="1:13" x14ac:dyDescent="0.25">
      <c r="A238"/>
      <c r="B238"/>
      <c r="C238" s="35" t="s">
        <v>1879</v>
      </c>
      <c r="D238" s="35" t="s">
        <v>1559</v>
      </c>
      <c r="E238" s="35" t="s">
        <v>1879</v>
      </c>
      <c r="F238" s="35" t="s">
        <v>1726</v>
      </c>
      <c r="G238" s="35" t="s">
        <v>1747</v>
      </c>
      <c r="H238"/>
      <c r="I238"/>
      <c r="J238"/>
      <c r="K238"/>
      <c r="L238"/>
      <c r="M238"/>
    </row>
    <row r="239" spans="1:13" x14ac:dyDescent="0.25">
      <c r="A239"/>
      <c r="B239"/>
      <c r="C239" s="35" t="s">
        <v>1880</v>
      </c>
      <c r="D239" s="35" t="s">
        <v>1559</v>
      </c>
      <c r="E239" s="35" t="s">
        <v>1880</v>
      </c>
      <c r="F239" s="35" t="s">
        <v>1726</v>
      </c>
      <c r="G239" s="35" t="s">
        <v>1747</v>
      </c>
      <c r="H239"/>
      <c r="I239"/>
      <c r="J239"/>
      <c r="K239"/>
      <c r="L239"/>
      <c r="M239"/>
    </row>
    <row r="240" spans="1:13" x14ac:dyDescent="0.25">
      <c r="A240"/>
      <c r="B240" s="35" t="s">
        <v>1881</v>
      </c>
      <c r="C240" s="35" t="s">
        <v>1559</v>
      </c>
      <c r="D240" s="35" t="s">
        <v>1559</v>
      </c>
      <c r="E240" s="35" t="s">
        <v>1881</v>
      </c>
      <c r="F240" s="35" t="s">
        <v>1726</v>
      </c>
      <c r="G240" s="35" t="s">
        <v>1747</v>
      </c>
      <c r="H240"/>
      <c r="I240"/>
      <c r="J240"/>
      <c r="K240"/>
      <c r="L240"/>
      <c r="M240"/>
    </row>
    <row r="241" spans="1:13" x14ac:dyDescent="0.25">
      <c r="A241"/>
      <c r="B241"/>
      <c r="C241" s="35" t="s">
        <v>1882</v>
      </c>
      <c r="D241" s="35" t="s">
        <v>1559</v>
      </c>
      <c r="E241" s="35" t="s">
        <v>1882</v>
      </c>
      <c r="F241" s="35" t="s">
        <v>1726</v>
      </c>
      <c r="G241" s="35" t="s">
        <v>1747</v>
      </c>
      <c r="H241"/>
      <c r="I241"/>
      <c r="J241"/>
      <c r="K241"/>
      <c r="L241"/>
      <c r="M241"/>
    </row>
    <row r="242" spans="1:13" x14ac:dyDescent="0.25">
      <c r="A242"/>
      <c r="B242"/>
      <c r="C242"/>
      <c r="D242" s="35" t="s">
        <v>2230</v>
      </c>
      <c r="E242" s="35" t="s">
        <v>2230</v>
      </c>
      <c r="F242" s="35" t="s">
        <v>1726</v>
      </c>
      <c r="G242" s="35" t="s">
        <v>1747</v>
      </c>
      <c r="H242"/>
      <c r="I242"/>
      <c r="J242"/>
      <c r="K242"/>
      <c r="L242"/>
      <c r="M242"/>
    </row>
    <row r="243" spans="1:13" x14ac:dyDescent="0.25">
      <c r="A243"/>
      <c r="B243"/>
      <c r="C243"/>
      <c r="D243" s="35" t="s">
        <v>2231</v>
      </c>
      <c r="E243" s="35" t="s">
        <v>2231</v>
      </c>
      <c r="F243" s="35" t="s">
        <v>1726</v>
      </c>
      <c r="G243" s="35" t="s">
        <v>1747</v>
      </c>
      <c r="H243"/>
      <c r="I243"/>
      <c r="J243"/>
      <c r="K243"/>
      <c r="L243"/>
      <c r="M243"/>
    </row>
    <row r="244" spans="1:13" x14ac:dyDescent="0.25">
      <c r="A244"/>
      <c r="B244"/>
      <c r="C244"/>
      <c r="D244" s="35" t="s">
        <v>2232</v>
      </c>
      <c r="E244" s="35" t="s">
        <v>2232</v>
      </c>
      <c r="F244" s="35" t="s">
        <v>1726</v>
      </c>
      <c r="G244" s="35" t="s">
        <v>1747</v>
      </c>
      <c r="H244"/>
      <c r="I244"/>
      <c r="J244"/>
      <c r="K244"/>
      <c r="L244"/>
      <c r="M244"/>
    </row>
    <row r="245" spans="1:13" x14ac:dyDescent="0.25">
      <c r="A245"/>
      <c r="B245"/>
      <c r="C245"/>
      <c r="D245" s="35" t="s">
        <v>2233</v>
      </c>
      <c r="E245" s="35" t="s">
        <v>2233</v>
      </c>
      <c r="F245" s="35" t="s">
        <v>1726</v>
      </c>
      <c r="G245" s="35" t="s">
        <v>1747</v>
      </c>
      <c r="H245"/>
      <c r="I245"/>
      <c r="J245"/>
      <c r="K245"/>
      <c r="L245"/>
      <c r="M245"/>
    </row>
    <row r="246" spans="1:13" x14ac:dyDescent="0.25">
      <c r="A246"/>
      <c r="B246"/>
      <c r="C246" s="35" t="s">
        <v>1883</v>
      </c>
      <c r="D246" s="35" t="s">
        <v>1559</v>
      </c>
      <c r="E246" s="35" t="s">
        <v>1883</v>
      </c>
      <c r="F246" s="35" t="s">
        <v>1726</v>
      </c>
      <c r="G246" s="35" t="s">
        <v>1747</v>
      </c>
      <c r="H246"/>
      <c r="I246"/>
      <c r="J246"/>
      <c r="K246"/>
      <c r="L246"/>
      <c r="M246"/>
    </row>
    <row r="247" spans="1:13" x14ac:dyDescent="0.25">
      <c r="A247"/>
      <c r="B247"/>
      <c r="C247" s="35" t="s">
        <v>1884</v>
      </c>
      <c r="D247" s="35" t="s">
        <v>1559</v>
      </c>
      <c r="E247" s="35" t="s">
        <v>1884</v>
      </c>
      <c r="F247" s="35" t="s">
        <v>1726</v>
      </c>
      <c r="G247" s="35" t="s">
        <v>1747</v>
      </c>
      <c r="H247"/>
      <c r="I247"/>
      <c r="J247"/>
      <c r="K247"/>
      <c r="L247"/>
      <c r="M247"/>
    </row>
    <row r="248" spans="1:13" x14ac:dyDescent="0.25">
      <c r="A248"/>
      <c r="B248"/>
      <c r="C248"/>
      <c r="D248" s="35" t="s">
        <v>1885</v>
      </c>
      <c r="E248" s="35" t="s">
        <v>1885</v>
      </c>
      <c r="F248" s="35" t="s">
        <v>1726</v>
      </c>
      <c r="G248" s="35" t="s">
        <v>1747</v>
      </c>
      <c r="H248"/>
      <c r="I248"/>
      <c r="J248"/>
      <c r="K248"/>
      <c r="L248"/>
      <c r="M248"/>
    </row>
    <row r="249" spans="1:13" x14ac:dyDescent="0.25">
      <c r="A249"/>
      <c r="B249"/>
      <c r="C249"/>
      <c r="D249" s="35" t="s">
        <v>1886</v>
      </c>
      <c r="E249" s="35" t="s">
        <v>1886</v>
      </c>
      <c r="F249" s="35" t="s">
        <v>1726</v>
      </c>
      <c r="G249" s="35" t="s">
        <v>1747</v>
      </c>
      <c r="H249"/>
      <c r="I249"/>
      <c r="J249"/>
      <c r="K249"/>
      <c r="L249"/>
      <c r="M249"/>
    </row>
    <row r="250" spans="1:13" x14ac:dyDescent="0.25">
      <c r="A250"/>
      <c r="B250"/>
      <c r="C250"/>
      <c r="D250" s="35" t="s">
        <v>1887</v>
      </c>
      <c r="E250" s="35" t="s">
        <v>1887</v>
      </c>
      <c r="F250" s="35" t="s">
        <v>1726</v>
      </c>
      <c r="G250" s="35" t="s">
        <v>1747</v>
      </c>
      <c r="H250"/>
      <c r="I250"/>
      <c r="J250"/>
      <c r="K250"/>
      <c r="L250"/>
      <c r="M250"/>
    </row>
    <row r="251" spans="1:13" x14ac:dyDescent="0.25">
      <c r="A251"/>
      <c r="B251"/>
      <c r="C251"/>
      <c r="D251" s="35" t="s">
        <v>1888</v>
      </c>
      <c r="E251" s="35" t="s">
        <v>1888</v>
      </c>
      <c r="F251" s="35" t="s">
        <v>1726</v>
      </c>
      <c r="G251" s="35" t="s">
        <v>1747</v>
      </c>
      <c r="H251"/>
      <c r="I251"/>
      <c r="J251"/>
      <c r="K251"/>
      <c r="L251"/>
      <c r="M251"/>
    </row>
    <row r="252" spans="1:13" x14ac:dyDescent="0.25">
      <c r="A252"/>
      <c r="B252"/>
      <c r="C252" s="35" t="s">
        <v>1889</v>
      </c>
      <c r="D252" s="35" t="s">
        <v>1559</v>
      </c>
      <c r="E252" s="35" t="s">
        <v>1889</v>
      </c>
      <c r="F252" s="35" t="s">
        <v>1726</v>
      </c>
      <c r="G252" s="35" t="s">
        <v>1747</v>
      </c>
      <c r="H252"/>
      <c r="I252"/>
      <c r="J252"/>
      <c r="K252"/>
      <c r="L252"/>
      <c r="M252"/>
    </row>
    <row r="253" spans="1:13" x14ac:dyDescent="0.25">
      <c r="A253"/>
      <c r="B253"/>
      <c r="C253" s="35" t="s">
        <v>1890</v>
      </c>
      <c r="D253" s="35" t="s">
        <v>1559</v>
      </c>
      <c r="E253" s="35" t="s">
        <v>1890</v>
      </c>
      <c r="F253" s="35" t="s">
        <v>1726</v>
      </c>
      <c r="G253" s="35" t="s">
        <v>1747</v>
      </c>
      <c r="H253"/>
      <c r="I253"/>
      <c r="J253"/>
      <c r="K253"/>
      <c r="L253"/>
      <c r="M253"/>
    </row>
    <row r="254" spans="1:13" x14ac:dyDescent="0.25">
      <c r="A254"/>
      <c r="B254"/>
      <c r="C254" s="35" t="s">
        <v>1891</v>
      </c>
      <c r="D254" s="35" t="s">
        <v>1559</v>
      </c>
      <c r="E254" s="35" t="s">
        <v>1891</v>
      </c>
      <c r="F254" s="35" t="s">
        <v>1726</v>
      </c>
      <c r="G254" s="35" t="s">
        <v>1747</v>
      </c>
      <c r="H254"/>
      <c r="I254"/>
      <c r="J254"/>
      <c r="K254"/>
      <c r="L254"/>
      <c r="M254"/>
    </row>
    <row r="255" spans="1:13" x14ac:dyDescent="0.25">
      <c r="A255"/>
      <c r="B255"/>
      <c r="C255" s="35" t="s">
        <v>1892</v>
      </c>
      <c r="D255" s="35" t="s">
        <v>1559</v>
      </c>
      <c r="E255" s="35" t="s">
        <v>1892</v>
      </c>
      <c r="F255" s="35" t="s">
        <v>1726</v>
      </c>
      <c r="G255" s="35" t="s">
        <v>1747</v>
      </c>
      <c r="H255"/>
      <c r="I255"/>
      <c r="J255"/>
      <c r="K255"/>
      <c r="L255"/>
      <c r="M255"/>
    </row>
    <row r="256" spans="1:13" x14ac:dyDescent="0.25">
      <c r="A256"/>
      <c r="B256"/>
      <c r="C256" s="35" t="s">
        <v>1893</v>
      </c>
      <c r="D256" s="35" t="s">
        <v>1559</v>
      </c>
      <c r="E256" s="35" t="s">
        <v>1893</v>
      </c>
      <c r="F256" s="35" t="s">
        <v>1726</v>
      </c>
      <c r="G256" s="35" t="s">
        <v>1747</v>
      </c>
      <c r="H256"/>
      <c r="I256"/>
      <c r="J256"/>
      <c r="K256"/>
      <c r="L256"/>
      <c r="M256"/>
    </row>
    <row r="257" spans="1:13" x14ac:dyDescent="0.25">
      <c r="A257"/>
      <c r="B257"/>
      <c r="C257" s="35" t="s">
        <v>1894</v>
      </c>
      <c r="D257" s="35" t="s">
        <v>1559</v>
      </c>
      <c r="E257" s="35" t="s">
        <v>1894</v>
      </c>
      <c r="F257" s="35" t="s">
        <v>1726</v>
      </c>
      <c r="G257" s="35" t="s">
        <v>1747</v>
      </c>
      <c r="H257"/>
      <c r="I257"/>
      <c r="J257"/>
      <c r="K257"/>
      <c r="L257"/>
      <c r="M257"/>
    </row>
    <row r="258" spans="1:13" x14ac:dyDescent="0.25">
      <c r="A258"/>
      <c r="B258"/>
      <c r="C258" s="35" t="s">
        <v>1895</v>
      </c>
      <c r="D258" s="35" t="s">
        <v>1559</v>
      </c>
      <c r="E258" s="35" t="s">
        <v>1895</v>
      </c>
      <c r="F258" s="35" t="s">
        <v>1726</v>
      </c>
      <c r="G258" s="35" t="s">
        <v>1747</v>
      </c>
      <c r="H258"/>
      <c r="I258"/>
      <c r="J258"/>
      <c r="K258"/>
      <c r="L258"/>
      <c r="M258"/>
    </row>
    <row r="259" spans="1:13" x14ac:dyDescent="0.25">
      <c r="A259"/>
      <c r="B259"/>
      <c r="C259" s="35" t="s">
        <v>1896</v>
      </c>
      <c r="D259" s="35" t="s">
        <v>1559</v>
      </c>
      <c r="E259" s="35" t="s">
        <v>1896</v>
      </c>
      <c r="F259" s="35" t="s">
        <v>1726</v>
      </c>
      <c r="G259" s="35" t="s">
        <v>1747</v>
      </c>
      <c r="H259"/>
      <c r="I259"/>
      <c r="J259"/>
      <c r="K259"/>
      <c r="L259"/>
      <c r="M259"/>
    </row>
    <row r="260" spans="1:13" x14ac:dyDescent="0.25">
      <c r="A260"/>
      <c r="B260"/>
      <c r="C260" s="35" t="s">
        <v>1897</v>
      </c>
      <c r="D260" s="35" t="s">
        <v>1559</v>
      </c>
      <c r="E260" s="35" t="s">
        <v>1897</v>
      </c>
      <c r="F260" s="35" t="s">
        <v>1726</v>
      </c>
      <c r="G260" s="35" t="s">
        <v>1747</v>
      </c>
      <c r="H260"/>
      <c r="I260"/>
      <c r="J260"/>
      <c r="K260"/>
      <c r="L260"/>
      <c r="M260"/>
    </row>
    <row r="261" spans="1:13" x14ac:dyDescent="0.25">
      <c r="A261"/>
      <c r="B261"/>
      <c r="C261" s="35" t="s">
        <v>1898</v>
      </c>
      <c r="D261" s="35" t="s">
        <v>1559</v>
      </c>
      <c r="E261" s="35" t="s">
        <v>1898</v>
      </c>
      <c r="F261" s="35" t="s">
        <v>1726</v>
      </c>
      <c r="G261" s="35" t="s">
        <v>1747</v>
      </c>
      <c r="H261"/>
      <c r="I261"/>
      <c r="J261"/>
      <c r="K261"/>
      <c r="L261"/>
      <c r="M261"/>
    </row>
    <row r="262" spans="1:13" x14ac:dyDescent="0.25">
      <c r="A262"/>
      <c r="B262"/>
      <c r="C262" s="35" t="s">
        <v>1899</v>
      </c>
      <c r="D262" s="35" t="s">
        <v>1559</v>
      </c>
      <c r="E262" s="35" t="s">
        <v>1899</v>
      </c>
      <c r="F262" s="35" t="s">
        <v>1726</v>
      </c>
      <c r="G262" s="35" t="s">
        <v>1747</v>
      </c>
      <c r="H262"/>
      <c r="I262"/>
      <c r="J262"/>
      <c r="K262"/>
      <c r="L262"/>
      <c r="M262"/>
    </row>
    <row r="263" spans="1:13" x14ac:dyDescent="0.25">
      <c r="A263"/>
      <c r="B263"/>
      <c r="C263" s="35" t="s">
        <v>1900</v>
      </c>
      <c r="D263" s="35" t="s">
        <v>1559</v>
      </c>
      <c r="E263" s="35" t="s">
        <v>1900</v>
      </c>
      <c r="F263" s="35" t="s">
        <v>1726</v>
      </c>
      <c r="G263" s="35" t="s">
        <v>1747</v>
      </c>
      <c r="H263"/>
      <c r="I263"/>
      <c r="J263"/>
      <c r="K263"/>
      <c r="L263"/>
      <c r="M263"/>
    </row>
    <row r="264" spans="1:13" x14ac:dyDescent="0.25">
      <c r="A264"/>
      <c r="B264" s="35" t="s">
        <v>1901</v>
      </c>
      <c r="C264" s="35" t="s">
        <v>1559</v>
      </c>
      <c r="D264" s="35" t="s">
        <v>1559</v>
      </c>
      <c r="E264" s="35" t="s">
        <v>1901</v>
      </c>
      <c r="F264" s="35" t="s">
        <v>1726</v>
      </c>
      <c r="G264" s="35" t="s">
        <v>1747</v>
      </c>
      <c r="H264"/>
      <c r="I264"/>
      <c r="J264"/>
      <c r="K264"/>
      <c r="L264"/>
      <c r="M264"/>
    </row>
    <row r="265" spans="1:13" x14ac:dyDescent="0.25">
      <c r="A265"/>
      <c r="B265"/>
      <c r="C265" s="35" t="s">
        <v>1902</v>
      </c>
      <c r="D265" s="35" t="s">
        <v>1559</v>
      </c>
      <c r="E265" s="35" t="s">
        <v>1902</v>
      </c>
      <c r="F265" s="35" t="s">
        <v>1726</v>
      </c>
      <c r="G265" s="35" t="s">
        <v>1747</v>
      </c>
      <c r="H265"/>
      <c r="I265"/>
      <c r="J265"/>
      <c r="K265"/>
      <c r="L265"/>
      <c r="M265"/>
    </row>
    <row r="266" spans="1:13" x14ac:dyDescent="0.25">
      <c r="A266"/>
      <c r="B266"/>
      <c r="C266" s="35" t="s">
        <v>1903</v>
      </c>
      <c r="D266" s="35" t="s">
        <v>1559</v>
      </c>
      <c r="E266" s="35" t="s">
        <v>1903</v>
      </c>
      <c r="F266" s="35" t="s">
        <v>1726</v>
      </c>
      <c r="G266" s="35" t="s">
        <v>1747</v>
      </c>
      <c r="H266"/>
      <c r="I266"/>
      <c r="J266"/>
      <c r="K266"/>
      <c r="L266"/>
      <c r="M266"/>
    </row>
    <row r="267" spans="1:13" x14ac:dyDescent="0.25">
      <c r="A267"/>
      <c r="B267"/>
      <c r="C267" s="35" t="s">
        <v>1904</v>
      </c>
      <c r="D267" s="35" t="s">
        <v>1559</v>
      </c>
      <c r="E267" s="35" t="s">
        <v>1904</v>
      </c>
      <c r="F267" s="35" t="s">
        <v>1726</v>
      </c>
      <c r="G267" s="35" t="s">
        <v>1747</v>
      </c>
      <c r="H267"/>
      <c r="I267"/>
      <c r="J267"/>
      <c r="K267"/>
      <c r="L267"/>
      <c r="M267"/>
    </row>
    <row r="268" spans="1:13" x14ac:dyDescent="0.25">
      <c r="A268"/>
      <c r="B268"/>
      <c r="C268"/>
      <c r="D268" s="35" t="s">
        <v>1905</v>
      </c>
      <c r="E268" s="35" t="s">
        <v>1905</v>
      </c>
      <c r="F268" s="35" t="s">
        <v>1726</v>
      </c>
      <c r="G268" s="35" t="s">
        <v>1747</v>
      </c>
      <c r="H268"/>
      <c r="I268"/>
      <c r="J268"/>
      <c r="K268"/>
      <c r="L268"/>
      <c r="M268"/>
    </row>
    <row r="269" spans="1:13" x14ac:dyDescent="0.25">
      <c r="A269"/>
      <c r="B269"/>
      <c r="C269"/>
      <c r="D269" s="35" t="s">
        <v>1906</v>
      </c>
      <c r="E269" s="35" t="s">
        <v>1906</v>
      </c>
      <c r="F269" s="35" t="s">
        <v>1726</v>
      </c>
      <c r="G269" s="35" t="s">
        <v>1747</v>
      </c>
      <c r="H269"/>
      <c r="I269"/>
      <c r="J269"/>
      <c r="K269"/>
      <c r="L269"/>
      <c r="M269"/>
    </row>
    <row r="270" spans="1:13" x14ac:dyDescent="0.25">
      <c r="A270"/>
      <c r="B270"/>
      <c r="C270"/>
      <c r="D270" s="35" t="s">
        <v>1907</v>
      </c>
      <c r="E270" s="35" t="s">
        <v>1907</v>
      </c>
      <c r="F270" s="35" t="s">
        <v>1726</v>
      </c>
      <c r="G270" s="35" t="s">
        <v>1747</v>
      </c>
      <c r="H270"/>
      <c r="I270"/>
      <c r="J270"/>
      <c r="K270"/>
      <c r="L270"/>
      <c r="M270"/>
    </row>
    <row r="271" spans="1:13" x14ac:dyDescent="0.25">
      <c r="A271"/>
      <c r="B271"/>
      <c r="C271"/>
      <c r="D271" s="35" t="s">
        <v>1908</v>
      </c>
      <c r="E271" s="35" t="s">
        <v>1908</v>
      </c>
      <c r="F271" s="35" t="s">
        <v>1726</v>
      </c>
      <c r="G271" s="35" t="s">
        <v>1747</v>
      </c>
      <c r="H271"/>
      <c r="I271"/>
      <c r="J271"/>
      <c r="K271"/>
      <c r="L271"/>
      <c r="M271"/>
    </row>
    <row r="272" spans="1:13" x14ac:dyDescent="0.25">
      <c r="A272"/>
      <c r="B272"/>
      <c r="C272"/>
      <c r="D272" s="35" t="s">
        <v>1909</v>
      </c>
      <c r="E272" s="35" t="s">
        <v>1909</v>
      </c>
      <c r="F272" s="35" t="s">
        <v>1726</v>
      </c>
      <c r="G272" s="35" t="s">
        <v>1747</v>
      </c>
      <c r="H272"/>
      <c r="I272"/>
      <c r="J272"/>
      <c r="K272"/>
      <c r="L272"/>
      <c r="M272"/>
    </row>
    <row r="273" spans="1:13" x14ac:dyDescent="0.25">
      <c r="A273"/>
      <c r="B273"/>
      <c r="C273"/>
      <c r="D273" s="35" t="s">
        <v>1910</v>
      </c>
      <c r="E273" s="35" t="s">
        <v>1910</v>
      </c>
      <c r="F273" s="35" t="s">
        <v>1726</v>
      </c>
      <c r="G273" s="35" t="s">
        <v>1747</v>
      </c>
      <c r="H273"/>
      <c r="I273"/>
      <c r="J273"/>
      <c r="K273"/>
      <c r="L273"/>
      <c r="M273"/>
    </row>
    <row r="274" spans="1:13" x14ac:dyDescent="0.25">
      <c r="A274"/>
      <c r="B274"/>
      <c r="C274"/>
      <c r="D274" s="35" t="s">
        <v>1911</v>
      </c>
      <c r="E274" s="35" t="s">
        <v>1911</v>
      </c>
      <c r="F274" s="35" t="s">
        <v>1726</v>
      </c>
      <c r="G274" s="35" t="s">
        <v>1747</v>
      </c>
      <c r="H274"/>
      <c r="I274"/>
      <c r="J274"/>
      <c r="K274"/>
      <c r="L274"/>
      <c r="M274"/>
    </row>
    <row r="275" spans="1:13" x14ac:dyDescent="0.25">
      <c r="A275"/>
      <c r="B275"/>
      <c r="C275"/>
      <c r="D275" s="35" t="s">
        <v>1912</v>
      </c>
      <c r="E275" s="35" t="s">
        <v>1912</v>
      </c>
      <c r="F275" s="35" t="s">
        <v>1726</v>
      </c>
      <c r="G275" s="35" t="s">
        <v>1747</v>
      </c>
      <c r="H275"/>
      <c r="I275"/>
      <c r="J275"/>
      <c r="K275"/>
      <c r="L275"/>
      <c r="M275"/>
    </row>
    <row r="276" spans="1:13" x14ac:dyDescent="0.25">
      <c r="A276"/>
      <c r="B276"/>
      <c r="C276"/>
      <c r="D276" s="35" t="s">
        <v>1913</v>
      </c>
      <c r="E276" s="35" t="s">
        <v>1913</v>
      </c>
      <c r="F276" s="35" t="s">
        <v>1726</v>
      </c>
      <c r="G276" s="35" t="s">
        <v>1747</v>
      </c>
      <c r="H276"/>
      <c r="I276"/>
      <c r="J276"/>
      <c r="K276"/>
      <c r="L276"/>
      <c r="M276"/>
    </row>
    <row r="277" spans="1:13" x14ac:dyDescent="0.25">
      <c r="A277"/>
      <c r="B277"/>
      <c r="C277"/>
      <c r="D277" s="35" t="s">
        <v>1914</v>
      </c>
      <c r="E277" s="35" t="s">
        <v>1914</v>
      </c>
      <c r="F277" s="35" t="s">
        <v>1726</v>
      </c>
      <c r="G277" s="35" t="s">
        <v>1747</v>
      </c>
      <c r="H277"/>
      <c r="I277"/>
      <c r="J277"/>
      <c r="K277"/>
      <c r="L277"/>
      <c r="M277"/>
    </row>
    <row r="278" spans="1:13" x14ac:dyDescent="0.25">
      <c r="A278"/>
      <c r="B278"/>
      <c r="C278"/>
      <c r="D278" s="35" t="s">
        <v>1915</v>
      </c>
      <c r="E278" s="35" t="s">
        <v>1915</v>
      </c>
      <c r="F278" s="35" t="s">
        <v>1726</v>
      </c>
      <c r="G278" s="35" t="s">
        <v>1747</v>
      </c>
      <c r="H278"/>
      <c r="I278"/>
      <c r="J278"/>
      <c r="K278"/>
      <c r="L278"/>
      <c r="M278"/>
    </row>
    <row r="279" spans="1:13" x14ac:dyDescent="0.25">
      <c r="A279"/>
      <c r="B279"/>
      <c r="C279" s="35" t="s">
        <v>1916</v>
      </c>
      <c r="D279" s="35" t="s">
        <v>1559</v>
      </c>
      <c r="E279" s="35" t="s">
        <v>1916</v>
      </c>
      <c r="F279" s="35" t="s">
        <v>1726</v>
      </c>
      <c r="G279" s="35" t="s">
        <v>1747</v>
      </c>
      <c r="H279"/>
      <c r="I279"/>
      <c r="J279"/>
      <c r="K279"/>
      <c r="L279"/>
      <c r="M279"/>
    </row>
    <row r="280" spans="1:13" x14ac:dyDescent="0.25">
      <c r="A280"/>
      <c r="B280"/>
      <c r="C280"/>
      <c r="D280" s="35" t="s">
        <v>1917</v>
      </c>
      <c r="E280" s="35" t="s">
        <v>1917</v>
      </c>
      <c r="F280" s="35" t="s">
        <v>1726</v>
      </c>
      <c r="G280" s="35" t="s">
        <v>1747</v>
      </c>
      <c r="H280"/>
      <c r="I280"/>
      <c r="J280"/>
      <c r="K280"/>
      <c r="L280"/>
      <c r="M280"/>
    </row>
    <row r="281" spans="1:13" x14ac:dyDescent="0.25">
      <c r="A281"/>
      <c r="B281"/>
      <c r="C281"/>
      <c r="D281" s="35" t="s">
        <v>1918</v>
      </c>
      <c r="E281" s="35" t="s">
        <v>1918</v>
      </c>
      <c r="F281" s="35" t="s">
        <v>1726</v>
      </c>
      <c r="G281" s="35" t="s">
        <v>1747</v>
      </c>
      <c r="H281"/>
      <c r="I281"/>
      <c r="J281"/>
      <c r="K281"/>
      <c r="L281"/>
      <c r="M281"/>
    </row>
    <row r="282" spans="1:13" x14ac:dyDescent="0.25">
      <c r="A282"/>
      <c r="B282"/>
      <c r="C282" s="35" t="s">
        <v>1919</v>
      </c>
      <c r="D282" s="35" t="s">
        <v>1559</v>
      </c>
      <c r="E282" s="35" t="s">
        <v>1919</v>
      </c>
      <c r="F282" s="35" t="s">
        <v>1726</v>
      </c>
      <c r="G282" s="35" t="s">
        <v>1747</v>
      </c>
      <c r="H282"/>
      <c r="I282"/>
      <c r="J282"/>
      <c r="K282"/>
      <c r="L282"/>
      <c r="M282"/>
    </row>
    <row r="283" spans="1:13" x14ac:dyDescent="0.25">
      <c r="A283"/>
      <c r="B283"/>
      <c r="C283"/>
      <c r="D283" s="35" t="s">
        <v>1920</v>
      </c>
      <c r="E283" s="35" t="s">
        <v>1920</v>
      </c>
      <c r="F283" s="35" t="s">
        <v>1726</v>
      </c>
      <c r="G283" s="35" t="s">
        <v>1747</v>
      </c>
      <c r="H283"/>
      <c r="I283"/>
      <c r="J283"/>
      <c r="K283"/>
      <c r="L283"/>
      <c r="M283"/>
    </row>
    <row r="284" spans="1:13" x14ac:dyDescent="0.25">
      <c r="A284"/>
      <c r="B284"/>
      <c r="C284"/>
      <c r="D284" s="35" t="s">
        <v>1921</v>
      </c>
      <c r="E284" s="35" t="s">
        <v>1921</v>
      </c>
      <c r="F284" s="35" t="s">
        <v>1726</v>
      </c>
      <c r="G284" s="35" t="s">
        <v>1747</v>
      </c>
      <c r="H284"/>
      <c r="I284"/>
      <c r="J284"/>
      <c r="K284"/>
      <c r="L284"/>
      <c r="M284"/>
    </row>
    <row r="285" spans="1:13" x14ac:dyDescent="0.25">
      <c r="A285"/>
      <c r="B285"/>
      <c r="C285"/>
      <c r="D285" s="35" t="s">
        <v>1922</v>
      </c>
      <c r="E285" s="35" t="s">
        <v>1922</v>
      </c>
      <c r="F285" s="35" t="s">
        <v>1726</v>
      </c>
      <c r="G285" s="35" t="s">
        <v>1747</v>
      </c>
      <c r="H285"/>
      <c r="I285"/>
      <c r="J285"/>
      <c r="K285"/>
      <c r="L285"/>
      <c r="M285"/>
    </row>
    <row r="286" spans="1:13" x14ac:dyDescent="0.25">
      <c r="A286"/>
      <c r="B286"/>
      <c r="C286" s="35" t="s">
        <v>1923</v>
      </c>
      <c r="D286" s="35" t="s">
        <v>1559</v>
      </c>
      <c r="E286" s="35" t="s">
        <v>1923</v>
      </c>
      <c r="F286" s="35" t="s">
        <v>1726</v>
      </c>
      <c r="G286" s="35" t="s">
        <v>1747</v>
      </c>
      <c r="H286"/>
      <c r="I286"/>
      <c r="J286"/>
      <c r="K286"/>
      <c r="L286"/>
      <c r="M286"/>
    </row>
    <row r="287" spans="1:13" x14ac:dyDescent="0.25">
      <c r="A287"/>
      <c r="B287"/>
      <c r="C287" s="35" t="s">
        <v>1924</v>
      </c>
      <c r="D287" s="35" t="s">
        <v>1559</v>
      </c>
      <c r="E287" s="35" t="s">
        <v>1924</v>
      </c>
      <c r="F287" s="35" t="s">
        <v>1726</v>
      </c>
      <c r="G287" s="35" t="s">
        <v>1747</v>
      </c>
      <c r="H287"/>
      <c r="I287"/>
      <c r="J287"/>
      <c r="K287"/>
      <c r="L287"/>
      <c r="M287"/>
    </row>
    <row r="288" spans="1:13" x14ac:dyDescent="0.25">
      <c r="A288"/>
      <c r="B288" s="35" t="s">
        <v>1925</v>
      </c>
      <c r="C288" s="35" t="s">
        <v>1559</v>
      </c>
      <c r="D288" s="35" t="s">
        <v>1559</v>
      </c>
      <c r="E288" s="35" t="s">
        <v>1925</v>
      </c>
      <c r="F288" s="35" t="s">
        <v>1726</v>
      </c>
      <c r="G288" s="35" t="s">
        <v>1747</v>
      </c>
      <c r="H288"/>
      <c r="I288"/>
      <c r="J288"/>
      <c r="K288"/>
      <c r="L288"/>
      <c r="M288"/>
    </row>
    <row r="289" spans="1:13" x14ac:dyDescent="0.25">
      <c r="A289"/>
      <c r="B289"/>
      <c r="C289" s="35" t="s">
        <v>1926</v>
      </c>
      <c r="D289" s="35" t="s">
        <v>1559</v>
      </c>
      <c r="E289" s="35" t="s">
        <v>1926</v>
      </c>
      <c r="F289" s="35" t="s">
        <v>1726</v>
      </c>
      <c r="G289" s="35" t="s">
        <v>1747</v>
      </c>
      <c r="H289"/>
      <c r="I289"/>
      <c r="J289"/>
      <c r="K289"/>
      <c r="L289"/>
      <c r="M289"/>
    </row>
    <row r="290" spans="1:13" x14ac:dyDescent="0.25">
      <c r="A290"/>
      <c r="B290"/>
      <c r="C290"/>
      <c r="D290" s="35" t="s">
        <v>1927</v>
      </c>
      <c r="E290" s="35" t="s">
        <v>1927</v>
      </c>
      <c r="F290" s="35" t="s">
        <v>1726</v>
      </c>
      <c r="G290" s="35" t="s">
        <v>1747</v>
      </c>
      <c r="H290"/>
      <c r="I290"/>
      <c r="J290"/>
      <c r="K290"/>
      <c r="L290"/>
      <c r="M290"/>
    </row>
    <row r="291" spans="1:13" x14ac:dyDescent="0.25">
      <c r="A291"/>
      <c r="B291"/>
      <c r="C291"/>
      <c r="D291" s="35" t="s">
        <v>1928</v>
      </c>
      <c r="E291" s="35" t="s">
        <v>1928</v>
      </c>
      <c r="F291" s="35" t="s">
        <v>1726</v>
      </c>
      <c r="G291" s="35" t="s">
        <v>1747</v>
      </c>
      <c r="H291"/>
      <c r="I291"/>
      <c r="J291"/>
      <c r="K291"/>
      <c r="L291"/>
      <c r="M291"/>
    </row>
    <row r="292" spans="1:13" x14ac:dyDescent="0.25">
      <c r="A292"/>
      <c r="B292"/>
      <c r="C292"/>
      <c r="D292" s="35" t="s">
        <v>2234</v>
      </c>
      <c r="E292" s="35" t="s">
        <v>2234</v>
      </c>
      <c r="F292" s="35" t="s">
        <v>1726</v>
      </c>
      <c r="G292" s="35" t="s">
        <v>1747</v>
      </c>
      <c r="H292"/>
      <c r="I292"/>
      <c r="J292"/>
      <c r="K292"/>
      <c r="L292"/>
      <c r="M292"/>
    </row>
    <row r="293" spans="1:13" x14ac:dyDescent="0.25">
      <c r="A293"/>
      <c r="B293"/>
      <c r="C293"/>
      <c r="D293" s="35" t="s">
        <v>2235</v>
      </c>
      <c r="E293" s="35" t="s">
        <v>2235</v>
      </c>
      <c r="F293" s="35" t="s">
        <v>1726</v>
      </c>
      <c r="G293" s="35" t="s">
        <v>1747</v>
      </c>
      <c r="H293"/>
      <c r="I293"/>
      <c r="J293"/>
      <c r="K293"/>
      <c r="L293"/>
      <c r="M293"/>
    </row>
    <row r="294" spans="1:13" x14ac:dyDescent="0.25">
      <c r="A294"/>
      <c r="B294"/>
      <c r="C294"/>
      <c r="D294" s="35" t="s">
        <v>2236</v>
      </c>
      <c r="E294" s="35" t="s">
        <v>2236</v>
      </c>
      <c r="F294" s="35" t="s">
        <v>1726</v>
      </c>
      <c r="G294" s="35" t="s">
        <v>1747</v>
      </c>
      <c r="H294"/>
      <c r="I294"/>
      <c r="J294"/>
      <c r="K294"/>
      <c r="L294"/>
      <c r="M294"/>
    </row>
    <row r="295" spans="1:13" x14ac:dyDescent="0.25">
      <c r="A295"/>
      <c r="B295"/>
      <c r="C295"/>
      <c r="D295" s="35" t="s">
        <v>2237</v>
      </c>
      <c r="E295" s="35" t="s">
        <v>2237</v>
      </c>
      <c r="F295" s="35" t="s">
        <v>1726</v>
      </c>
      <c r="G295" s="35" t="s">
        <v>1747</v>
      </c>
      <c r="H295"/>
      <c r="I295"/>
      <c r="J295"/>
      <c r="K295"/>
      <c r="L295"/>
      <c r="M295"/>
    </row>
    <row r="296" spans="1:13" x14ac:dyDescent="0.25">
      <c r="A296"/>
      <c r="B296"/>
      <c r="C296"/>
      <c r="D296" s="35" t="s">
        <v>2238</v>
      </c>
      <c r="E296" s="35" t="s">
        <v>2238</v>
      </c>
      <c r="F296" s="35" t="s">
        <v>1726</v>
      </c>
      <c r="G296" s="35" t="s">
        <v>1747</v>
      </c>
      <c r="H296"/>
      <c r="I296"/>
      <c r="J296"/>
      <c r="K296"/>
      <c r="L296"/>
      <c r="M296"/>
    </row>
    <row r="297" spans="1:13" x14ac:dyDescent="0.25">
      <c r="A297"/>
      <c r="B297"/>
      <c r="C297"/>
      <c r="D297" s="35" t="s">
        <v>2239</v>
      </c>
      <c r="E297" s="35" t="s">
        <v>2239</v>
      </c>
      <c r="F297" s="35" t="s">
        <v>1726</v>
      </c>
      <c r="G297" s="35" t="s">
        <v>1747</v>
      </c>
      <c r="H297"/>
      <c r="I297"/>
      <c r="J297"/>
      <c r="K297"/>
      <c r="L297"/>
      <c r="M297"/>
    </row>
    <row r="298" spans="1:13" x14ac:dyDescent="0.25">
      <c r="A298"/>
      <c r="B298"/>
      <c r="C298"/>
      <c r="D298" s="35" t="s">
        <v>2240</v>
      </c>
      <c r="E298" s="35" t="s">
        <v>2240</v>
      </c>
      <c r="F298" s="35" t="s">
        <v>1726</v>
      </c>
      <c r="G298" s="35" t="s">
        <v>1747</v>
      </c>
      <c r="H298"/>
      <c r="I298"/>
      <c r="J298"/>
      <c r="K298"/>
      <c r="L298"/>
      <c r="M298"/>
    </row>
    <row r="299" spans="1:13" x14ac:dyDescent="0.25">
      <c r="A299"/>
      <c r="B299"/>
      <c r="C299" s="35" t="s">
        <v>1929</v>
      </c>
      <c r="D299" s="35" t="s">
        <v>1559</v>
      </c>
      <c r="E299" s="35" t="s">
        <v>1929</v>
      </c>
      <c r="F299" s="35" t="s">
        <v>1726</v>
      </c>
      <c r="G299" s="35" t="s">
        <v>1747</v>
      </c>
      <c r="H299"/>
      <c r="I299"/>
      <c r="J299"/>
      <c r="K299"/>
      <c r="L299"/>
      <c r="M299"/>
    </row>
    <row r="300" spans="1:13" x14ac:dyDescent="0.25">
      <c r="A300"/>
      <c r="B300"/>
      <c r="C300" s="35" t="s">
        <v>1930</v>
      </c>
      <c r="D300" s="35" t="s">
        <v>1559</v>
      </c>
      <c r="E300" s="35" t="s">
        <v>1930</v>
      </c>
      <c r="F300" s="35" t="s">
        <v>1726</v>
      </c>
      <c r="G300" s="35" t="s">
        <v>1747</v>
      </c>
      <c r="H300"/>
      <c r="I300"/>
      <c r="J300"/>
      <c r="K300"/>
      <c r="L300"/>
      <c r="M300"/>
    </row>
    <row r="301" spans="1:13" x14ac:dyDescent="0.25">
      <c r="A301"/>
      <c r="B301"/>
      <c r="C301" s="35" t="s">
        <v>1931</v>
      </c>
      <c r="D301" s="35" t="s">
        <v>1559</v>
      </c>
      <c r="E301" s="35" t="s">
        <v>1931</v>
      </c>
      <c r="F301" s="35" t="s">
        <v>1726</v>
      </c>
      <c r="G301" s="35" t="s">
        <v>1747</v>
      </c>
      <c r="H301"/>
      <c r="I301"/>
      <c r="J301"/>
      <c r="K301"/>
      <c r="L301"/>
      <c r="M301"/>
    </row>
    <row r="302" spans="1:13" x14ac:dyDescent="0.25">
      <c r="A302"/>
      <c r="B302"/>
      <c r="C302" s="35" t="s">
        <v>1932</v>
      </c>
      <c r="D302" s="35" t="s">
        <v>1559</v>
      </c>
      <c r="E302" s="35" t="s">
        <v>1932</v>
      </c>
      <c r="F302" s="35" t="s">
        <v>1726</v>
      </c>
      <c r="G302" s="35" t="s">
        <v>1747</v>
      </c>
      <c r="H302"/>
      <c r="I302"/>
      <c r="J302"/>
      <c r="K302"/>
      <c r="L302"/>
      <c r="M302"/>
    </row>
    <row r="303" spans="1:13" x14ac:dyDescent="0.25">
      <c r="A303"/>
      <c r="B303"/>
      <c r="C303" s="35" t="s">
        <v>1933</v>
      </c>
      <c r="D303" s="35" t="s">
        <v>1559</v>
      </c>
      <c r="E303" s="35" t="s">
        <v>1933</v>
      </c>
      <c r="F303" s="35" t="s">
        <v>1726</v>
      </c>
      <c r="G303" s="35" t="s">
        <v>1747</v>
      </c>
      <c r="H303"/>
      <c r="I303"/>
      <c r="J303"/>
      <c r="K303"/>
      <c r="L303"/>
      <c r="M303"/>
    </row>
    <row r="304" spans="1:13" x14ac:dyDescent="0.25">
      <c r="A304"/>
      <c r="B304"/>
      <c r="C304" s="35" t="s">
        <v>1934</v>
      </c>
      <c r="D304" s="35" t="s">
        <v>1559</v>
      </c>
      <c r="E304" s="35" t="s">
        <v>1934</v>
      </c>
      <c r="F304" s="35" t="s">
        <v>1726</v>
      </c>
      <c r="G304" s="35" t="s">
        <v>1747</v>
      </c>
      <c r="H304"/>
      <c r="I304"/>
      <c r="J304"/>
      <c r="K304"/>
      <c r="L304"/>
      <c r="M304"/>
    </row>
    <row r="305" spans="1:13" x14ac:dyDescent="0.25">
      <c r="A305"/>
      <c r="B305"/>
      <c r="C305" s="35" t="s">
        <v>1935</v>
      </c>
      <c r="D305" s="35" t="s">
        <v>1559</v>
      </c>
      <c r="E305" s="35" t="s">
        <v>1935</v>
      </c>
      <c r="F305" s="35" t="s">
        <v>1726</v>
      </c>
      <c r="G305" s="35" t="s">
        <v>1747</v>
      </c>
      <c r="H305"/>
      <c r="I305"/>
      <c r="J305"/>
      <c r="K305"/>
      <c r="L305"/>
      <c r="M305"/>
    </row>
    <row r="306" spans="1:13" x14ac:dyDescent="0.25">
      <c r="A306"/>
      <c r="B306"/>
      <c r="C306" s="35" t="s">
        <v>1936</v>
      </c>
      <c r="D306" s="35" t="s">
        <v>1559</v>
      </c>
      <c r="E306" s="35" t="s">
        <v>1936</v>
      </c>
      <c r="F306" s="35" t="s">
        <v>1726</v>
      </c>
      <c r="G306" s="35" t="s">
        <v>1747</v>
      </c>
      <c r="H306"/>
      <c r="I306"/>
      <c r="J306"/>
      <c r="K306"/>
      <c r="L306"/>
      <c r="M306"/>
    </row>
    <row r="307" spans="1:13" x14ac:dyDescent="0.25">
      <c r="A307"/>
      <c r="B307"/>
      <c r="C307" s="35" t="s">
        <v>1937</v>
      </c>
      <c r="D307" s="35" t="s">
        <v>1559</v>
      </c>
      <c r="E307" s="35" t="s">
        <v>1937</v>
      </c>
      <c r="F307" s="35" t="s">
        <v>1726</v>
      </c>
      <c r="G307" s="35" t="s">
        <v>1747</v>
      </c>
      <c r="H307"/>
      <c r="I307"/>
      <c r="J307"/>
      <c r="K307"/>
      <c r="L307"/>
      <c r="M307"/>
    </row>
    <row r="308" spans="1:13" x14ac:dyDescent="0.25">
      <c r="A308"/>
      <c r="B308" s="35" t="s">
        <v>1938</v>
      </c>
      <c r="C308" s="35" t="s">
        <v>1559</v>
      </c>
      <c r="D308" s="35" t="s">
        <v>1559</v>
      </c>
      <c r="E308" s="35" t="s">
        <v>1938</v>
      </c>
      <c r="F308" s="35" t="s">
        <v>1726</v>
      </c>
      <c r="G308" s="35" t="s">
        <v>1747</v>
      </c>
      <c r="H308"/>
      <c r="I308"/>
      <c r="J308"/>
      <c r="K308"/>
      <c r="L308"/>
      <c r="M308"/>
    </row>
    <row r="309" spans="1:13" x14ac:dyDescent="0.25">
      <c r="A309"/>
      <c r="B309"/>
      <c r="C309" s="35" t="s">
        <v>1939</v>
      </c>
      <c r="D309" s="35" t="s">
        <v>1559</v>
      </c>
      <c r="E309" s="35" t="s">
        <v>1939</v>
      </c>
      <c r="F309" s="35" t="s">
        <v>1726</v>
      </c>
      <c r="G309" s="35" t="s">
        <v>1747</v>
      </c>
      <c r="H309"/>
      <c r="I309"/>
      <c r="J309"/>
      <c r="K309"/>
      <c r="L309"/>
      <c r="M309"/>
    </row>
    <row r="310" spans="1:13" x14ac:dyDescent="0.25">
      <c r="A310"/>
      <c r="B310"/>
      <c r="C310" s="35" t="s">
        <v>1940</v>
      </c>
      <c r="D310" s="35" t="s">
        <v>1559</v>
      </c>
      <c r="E310" s="35" t="s">
        <v>1940</v>
      </c>
      <c r="F310" s="35" t="s">
        <v>1726</v>
      </c>
      <c r="G310" s="35" t="s">
        <v>1747</v>
      </c>
      <c r="H310"/>
      <c r="I310"/>
      <c r="J310"/>
      <c r="K310"/>
      <c r="L310"/>
      <c r="M310"/>
    </row>
    <row r="311" spans="1:13" x14ac:dyDescent="0.25">
      <c r="A311"/>
      <c r="B311"/>
      <c r="C311" s="35" t="s">
        <v>1941</v>
      </c>
      <c r="D311" s="35" t="s">
        <v>1559</v>
      </c>
      <c r="E311" s="35" t="s">
        <v>1941</v>
      </c>
      <c r="F311" s="35" t="s">
        <v>1726</v>
      </c>
      <c r="G311" s="35" t="s">
        <v>1747</v>
      </c>
      <c r="H311"/>
      <c r="I311"/>
      <c r="J311"/>
      <c r="K311"/>
      <c r="L311"/>
      <c r="M311"/>
    </row>
    <row r="312" spans="1:13" x14ac:dyDescent="0.25">
      <c r="A312"/>
      <c r="B312"/>
      <c r="C312" s="35" t="s">
        <v>1942</v>
      </c>
      <c r="D312" s="35" t="s">
        <v>1559</v>
      </c>
      <c r="E312" s="35" t="s">
        <v>1942</v>
      </c>
      <c r="F312" s="35" t="s">
        <v>1726</v>
      </c>
      <c r="G312" s="35" t="s">
        <v>1747</v>
      </c>
      <c r="H312"/>
      <c r="I312"/>
      <c r="J312"/>
      <c r="K312"/>
      <c r="L312"/>
      <c r="M312"/>
    </row>
    <row r="313" spans="1:13" x14ac:dyDescent="0.25">
      <c r="A313"/>
      <c r="B313"/>
      <c r="C313" s="35" t="s">
        <v>1943</v>
      </c>
      <c r="D313" s="35" t="s">
        <v>1559</v>
      </c>
      <c r="E313" s="35" t="s">
        <v>1943</v>
      </c>
      <c r="F313" s="35" t="s">
        <v>1726</v>
      </c>
      <c r="G313" s="35" t="s">
        <v>1747</v>
      </c>
      <c r="H313"/>
      <c r="I313"/>
      <c r="J313"/>
      <c r="K313"/>
      <c r="L313"/>
      <c r="M313"/>
    </row>
    <row r="314" spans="1:13" x14ac:dyDescent="0.25">
      <c r="A314"/>
      <c r="B314"/>
      <c r="C314" s="35" t="s">
        <v>1944</v>
      </c>
      <c r="D314" s="35" t="s">
        <v>1559</v>
      </c>
      <c r="E314" s="35" t="s">
        <v>1944</v>
      </c>
      <c r="F314" s="35" t="s">
        <v>1726</v>
      </c>
      <c r="G314" s="35" t="s">
        <v>1747</v>
      </c>
      <c r="H314"/>
      <c r="I314"/>
      <c r="J314"/>
      <c r="K314"/>
      <c r="L314"/>
      <c r="M314"/>
    </row>
    <row r="315" spans="1:13" x14ac:dyDescent="0.25">
      <c r="A315"/>
      <c r="B315"/>
      <c r="C315" s="35" t="s">
        <v>1945</v>
      </c>
      <c r="D315" s="35" t="s">
        <v>1559</v>
      </c>
      <c r="E315" s="35" t="s">
        <v>1945</v>
      </c>
      <c r="F315" s="35" t="s">
        <v>1726</v>
      </c>
      <c r="G315" s="35" t="s">
        <v>1747</v>
      </c>
      <c r="H315"/>
      <c r="I315"/>
      <c r="J315"/>
      <c r="K315"/>
      <c r="L315"/>
      <c r="M315"/>
    </row>
    <row r="316" spans="1:13" x14ac:dyDescent="0.25">
      <c r="A316"/>
      <c r="B316"/>
      <c r="C316" s="35" t="s">
        <v>1946</v>
      </c>
      <c r="D316" s="35" t="s">
        <v>1559</v>
      </c>
      <c r="E316" s="35" t="s">
        <v>1946</v>
      </c>
      <c r="F316" s="35" t="s">
        <v>1726</v>
      </c>
      <c r="G316" s="35" t="s">
        <v>1747</v>
      </c>
      <c r="H316"/>
      <c r="I316"/>
      <c r="J316"/>
      <c r="K316"/>
      <c r="L316"/>
      <c r="M316"/>
    </row>
    <row r="317" spans="1:13" x14ac:dyDescent="0.25">
      <c r="A317"/>
      <c r="B317"/>
      <c r="C317" s="35" t="s">
        <v>1947</v>
      </c>
      <c r="D317" s="35" t="s">
        <v>1559</v>
      </c>
      <c r="E317" s="35" t="s">
        <v>1947</v>
      </c>
      <c r="F317" s="35" t="s">
        <v>1726</v>
      </c>
      <c r="G317" s="35" t="s">
        <v>1747</v>
      </c>
      <c r="H317"/>
      <c r="I317"/>
      <c r="J317"/>
      <c r="K317"/>
      <c r="L317"/>
      <c r="M317"/>
    </row>
    <row r="318" spans="1:13" x14ac:dyDescent="0.25">
      <c r="A318"/>
      <c r="B318"/>
      <c r="C318" s="35" t="s">
        <v>1948</v>
      </c>
      <c r="D318" s="35" t="s">
        <v>1559</v>
      </c>
      <c r="E318" s="35" t="s">
        <v>1948</v>
      </c>
      <c r="F318" s="35" t="s">
        <v>1726</v>
      </c>
      <c r="G318" s="35" t="s">
        <v>1747</v>
      </c>
      <c r="H318"/>
      <c r="I318"/>
      <c r="J318"/>
      <c r="K318"/>
      <c r="L318"/>
      <c r="M318"/>
    </row>
    <row r="319" spans="1:13" x14ac:dyDescent="0.25">
      <c r="A319"/>
      <c r="B319"/>
      <c r="C319" s="35" t="s">
        <v>1949</v>
      </c>
      <c r="D319" s="35" t="s">
        <v>1559</v>
      </c>
      <c r="E319" s="35" t="s">
        <v>1949</v>
      </c>
      <c r="F319" s="35" t="s">
        <v>1726</v>
      </c>
      <c r="G319" s="35" t="s">
        <v>1747</v>
      </c>
      <c r="H319"/>
      <c r="I319"/>
      <c r="J319"/>
      <c r="K319"/>
      <c r="L319"/>
      <c r="M319"/>
    </row>
    <row r="320" spans="1:13" x14ac:dyDescent="0.25">
      <c r="A320"/>
      <c r="B320"/>
      <c r="C320" s="35" t="s">
        <v>1950</v>
      </c>
      <c r="D320" s="35" t="s">
        <v>1559</v>
      </c>
      <c r="E320" s="35" t="s">
        <v>1950</v>
      </c>
      <c r="F320" s="35" t="s">
        <v>1726</v>
      </c>
      <c r="G320" s="35" t="s">
        <v>1747</v>
      </c>
      <c r="H320"/>
      <c r="I320"/>
      <c r="J320"/>
      <c r="K320"/>
      <c r="L320"/>
      <c r="M320"/>
    </row>
    <row r="321" spans="1:13" x14ac:dyDescent="0.25">
      <c r="A321"/>
      <c r="B321"/>
      <c r="C321" s="35" t="s">
        <v>1951</v>
      </c>
      <c r="D321" s="35" t="s">
        <v>1559</v>
      </c>
      <c r="E321" s="35" t="s">
        <v>1951</v>
      </c>
      <c r="F321" s="35" t="s">
        <v>1726</v>
      </c>
      <c r="G321" s="35" t="s">
        <v>1747</v>
      </c>
      <c r="H321"/>
      <c r="I321"/>
      <c r="J321"/>
      <c r="K321"/>
      <c r="L321"/>
      <c r="M321"/>
    </row>
    <row r="322" spans="1:13" x14ac:dyDescent="0.25">
      <c r="A322"/>
      <c r="B322"/>
      <c r="C322" s="35" t="s">
        <v>1952</v>
      </c>
      <c r="D322" s="35" t="s">
        <v>1559</v>
      </c>
      <c r="E322" s="35" t="s">
        <v>1952</v>
      </c>
      <c r="F322" s="35" t="s">
        <v>1726</v>
      </c>
      <c r="G322" s="35" t="s">
        <v>1747</v>
      </c>
      <c r="H322"/>
      <c r="I322"/>
      <c r="J322"/>
      <c r="K322"/>
      <c r="L322"/>
      <c r="M322"/>
    </row>
    <row r="323" spans="1:13" x14ac:dyDescent="0.25">
      <c r="A323"/>
      <c r="B323"/>
      <c r="C323" s="35" t="s">
        <v>1953</v>
      </c>
      <c r="D323" s="35" t="s">
        <v>1559</v>
      </c>
      <c r="E323" s="35" t="s">
        <v>1953</v>
      </c>
      <c r="F323" s="35" t="s">
        <v>1726</v>
      </c>
      <c r="G323" s="35" t="s">
        <v>1747</v>
      </c>
      <c r="H323"/>
      <c r="I323"/>
      <c r="J323"/>
      <c r="K323"/>
      <c r="L323"/>
      <c r="M323"/>
    </row>
    <row r="324" spans="1:13" x14ac:dyDescent="0.25">
      <c r="A324"/>
      <c r="B324"/>
      <c r="C324" s="35" t="s">
        <v>1954</v>
      </c>
      <c r="D324" s="35" t="s">
        <v>1559</v>
      </c>
      <c r="E324" s="35" t="s">
        <v>1954</v>
      </c>
      <c r="F324" s="35" t="s">
        <v>1726</v>
      </c>
      <c r="G324" s="35" t="s">
        <v>1747</v>
      </c>
      <c r="H324"/>
      <c r="I324"/>
      <c r="J324"/>
      <c r="K324"/>
      <c r="L324"/>
      <c r="M324"/>
    </row>
    <row r="325" spans="1:13" x14ac:dyDescent="0.25">
      <c r="A325"/>
      <c r="B325"/>
      <c r="C325" s="35" t="s">
        <v>1955</v>
      </c>
      <c r="D325" s="35" t="s">
        <v>1559</v>
      </c>
      <c r="E325" s="35" t="s">
        <v>1955</v>
      </c>
      <c r="F325" s="35" t="s">
        <v>1726</v>
      </c>
      <c r="G325" s="35" t="s">
        <v>1747</v>
      </c>
      <c r="H325"/>
      <c r="I325"/>
      <c r="J325"/>
      <c r="K325"/>
      <c r="L325"/>
      <c r="M325"/>
    </row>
    <row r="326" spans="1:13" x14ac:dyDescent="0.25">
      <c r="A326"/>
      <c r="B326" s="35" t="s">
        <v>1956</v>
      </c>
      <c r="C326" s="35" t="s">
        <v>1559</v>
      </c>
      <c r="D326" s="35" t="s">
        <v>1559</v>
      </c>
      <c r="E326" s="35" t="s">
        <v>1956</v>
      </c>
      <c r="F326" s="35" t="s">
        <v>1726</v>
      </c>
      <c r="G326" s="35" t="s">
        <v>1747</v>
      </c>
      <c r="H326"/>
      <c r="I326"/>
      <c r="J326"/>
      <c r="K326"/>
      <c r="L326"/>
      <c r="M326"/>
    </row>
    <row r="327" spans="1:13" x14ac:dyDescent="0.25">
      <c r="A327"/>
      <c r="B327"/>
      <c r="C327" s="35" t="s">
        <v>1957</v>
      </c>
      <c r="D327" s="35" t="s">
        <v>1559</v>
      </c>
      <c r="E327" s="35" t="s">
        <v>1957</v>
      </c>
      <c r="F327" s="35" t="s">
        <v>1726</v>
      </c>
      <c r="G327" s="35" t="s">
        <v>1747</v>
      </c>
      <c r="H327"/>
      <c r="I327"/>
      <c r="J327"/>
      <c r="K327"/>
      <c r="L327"/>
      <c r="M327"/>
    </row>
    <row r="328" spans="1:13" x14ac:dyDescent="0.25">
      <c r="A328"/>
      <c r="B328"/>
      <c r="C328" s="35" t="s">
        <v>1958</v>
      </c>
      <c r="D328" s="35" t="s">
        <v>1559</v>
      </c>
      <c r="E328" s="35" t="s">
        <v>1958</v>
      </c>
      <c r="F328" s="35" t="s">
        <v>1726</v>
      </c>
      <c r="G328" s="35" t="s">
        <v>1747</v>
      </c>
      <c r="H328"/>
      <c r="I328"/>
      <c r="J328"/>
      <c r="K328"/>
      <c r="L328"/>
      <c r="M328"/>
    </row>
    <row r="329" spans="1:13" x14ac:dyDescent="0.25">
      <c r="A329"/>
      <c r="B329"/>
      <c r="C329" s="35" t="s">
        <v>1959</v>
      </c>
      <c r="D329" s="35" t="s">
        <v>1559</v>
      </c>
      <c r="E329" s="35" t="s">
        <v>1959</v>
      </c>
      <c r="F329" s="35" t="s">
        <v>1726</v>
      </c>
      <c r="G329" s="35" t="s">
        <v>1747</v>
      </c>
      <c r="H329"/>
      <c r="I329"/>
      <c r="J329"/>
      <c r="K329"/>
      <c r="L329"/>
      <c r="M329"/>
    </row>
    <row r="330" spans="1:13" x14ac:dyDescent="0.25">
      <c r="A330"/>
      <c r="B330"/>
      <c r="C330" s="35" t="s">
        <v>1960</v>
      </c>
      <c r="D330" s="35" t="s">
        <v>1559</v>
      </c>
      <c r="E330" s="35" t="s">
        <v>1960</v>
      </c>
      <c r="F330" s="35" t="s">
        <v>1726</v>
      </c>
      <c r="G330" s="35" t="s">
        <v>1747</v>
      </c>
      <c r="H330"/>
      <c r="I330"/>
      <c r="J330"/>
      <c r="K330"/>
      <c r="L330"/>
      <c r="M330"/>
    </row>
    <row r="331" spans="1:13" x14ac:dyDescent="0.25">
      <c r="A331"/>
      <c r="B331"/>
      <c r="C331" s="35" t="s">
        <v>1961</v>
      </c>
      <c r="D331" s="35" t="s">
        <v>1559</v>
      </c>
      <c r="E331" s="35" t="s">
        <v>1961</v>
      </c>
      <c r="F331" s="35" t="s">
        <v>1726</v>
      </c>
      <c r="G331" s="35" t="s">
        <v>1747</v>
      </c>
      <c r="H331"/>
      <c r="I331"/>
      <c r="J331"/>
      <c r="K331"/>
      <c r="L331"/>
      <c r="M331"/>
    </row>
    <row r="332" spans="1:13" x14ac:dyDescent="0.25">
      <c r="A332"/>
      <c r="B332"/>
      <c r="C332" s="35" t="s">
        <v>1962</v>
      </c>
      <c r="D332" s="35" t="s">
        <v>1559</v>
      </c>
      <c r="E332" s="35" t="s">
        <v>1962</v>
      </c>
      <c r="F332" s="35" t="s">
        <v>1726</v>
      </c>
      <c r="G332" s="35" t="s">
        <v>1747</v>
      </c>
      <c r="H332"/>
      <c r="I332"/>
      <c r="J332"/>
      <c r="K332"/>
      <c r="L332"/>
      <c r="M332"/>
    </row>
    <row r="333" spans="1:13" x14ac:dyDescent="0.25">
      <c r="A333"/>
      <c r="B333"/>
      <c r="C333" s="35" t="s">
        <v>1963</v>
      </c>
      <c r="D333" s="35" t="s">
        <v>1559</v>
      </c>
      <c r="E333" s="35" t="s">
        <v>1963</v>
      </c>
      <c r="F333" s="35" t="s">
        <v>1726</v>
      </c>
      <c r="G333" s="35" t="s">
        <v>1747</v>
      </c>
      <c r="H333"/>
      <c r="I333"/>
      <c r="J333"/>
      <c r="K333"/>
      <c r="L333"/>
      <c r="M333"/>
    </row>
    <row r="334" spans="1:13" x14ac:dyDescent="0.25">
      <c r="A334"/>
      <c r="B334"/>
      <c r="C334" s="35" t="s">
        <v>1964</v>
      </c>
      <c r="D334" s="35" t="s">
        <v>1559</v>
      </c>
      <c r="E334" s="35" t="s">
        <v>1964</v>
      </c>
      <c r="F334" s="35" t="s">
        <v>1726</v>
      </c>
      <c r="G334" s="35" t="s">
        <v>1747</v>
      </c>
      <c r="H334"/>
      <c r="I334"/>
      <c r="J334"/>
      <c r="K334"/>
      <c r="L334"/>
      <c r="M334"/>
    </row>
    <row r="335" spans="1:13" x14ac:dyDescent="0.25">
      <c r="A335"/>
      <c r="B335"/>
      <c r="C335" s="35" t="s">
        <v>1965</v>
      </c>
      <c r="D335" s="35" t="s">
        <v>1559</v>
      </c>
      <c r="E335" s="35" t="s">
        <v>1965</v>
      </c>
      <c r="F335" s="35" t="s">
        <v>1726</v>
      </c>
      <c r="G335" s="35" t="s">
        <v>1747</v>
      </c>
      <c r="H335"/>
      <c r="I335"/>
      <c r="J335"/>
      <c r="K335"/>
      <c r="L335"/>
      <c r="M335"/>
    </row>
    <row r="336" spans="1:13" x14ac:dyDescent="0.25">
      <c r="A336"/>
      <c r="B336"/>
      <c r="C336" s="35" t="s">
        <v>1966</v>
      </c>
      <c r="D336" s="35" t="s">
        <v>1559</v>
      </c>
      <c r="E336" s="35" t="s">
        <v>1966</v>
      </c>
      <c r="F336" s="35" t="s">
        <v>1726</v>
      </c>
      <c r="G336" s="35" t="s">
        <v>1747</v>
      </c>
      <c r="H336"/>
      <c r="I336"/>
      <c r="J336"/>
      <c r="K336"/>
      <c r="L336"/>
      <c r="M336"/>
    </row>
    <row r="337" spans="1:13" x14ac:dyDescent="0.25">
      <c r="A337"/>
      <c r="B337"/>
      <c r="C337" s="35" t="s">
        <v>1967</v>
      </c>
      <c r="D337" s="35" t="s">
        <v>1559</v>
      </c>
      <c r="E337" s="35" t="s">
        <v>1967</v>
      </c>
      <c r="F337" s="35" t="s">
        <v>1726</v>
      </c>
      <c r="G337" s="35" t="s">
        <v>1747</v>
      </c>
      <c r="H337"/>
      <c r="I337"/>
      <c r="J337"/>
      <c r="K337"/>
      <c r="L337"/>
      <c r="M337"/>
    </row>
    <row r="338" spans="1:13" x14ac:dyDescent="0.25">
      <c r="A338"/>
      <c r="B338"/>
      <c r="C338" s="35" t="s">
        <v>1968</v>
      </c>
      <c r="D338" s="35" t="s">
        <v>1559</v>
      </c>
      <c r="E338" s="35" t="s">
        <v>1968</v>
      </c>
      <c r="F338" s="35" t="s">
        <v>1726</v>
      </c>
      <c r="G338" s="35" t="s">
        <v>1747</v>
      </c>
      <c r="H338"/>
      <c r="I338"/>
      <c r="J338"/>
      <c r="K338"/>
      <c r="L338"/>
      <c r="M338"/>
    </row>
    <row r="339" spans="1:13" x14ac:dyDescent="0.25">
      <c r="A339"/>
      <c r="B339"/>
      <c r="C339" s="35" t="s">
        <v>1969</v>
      </c>
      <c r="D339" s="35" t="s">
        <v>1559</v>
      </c>
      <c r="E339" s="35" t="s">
        <v>1969</v>
      </c>
      <c r="F339" s="35" t="s">
        <v>1726</v>
      </c>
      <c r="G339" s="35" t="s">
        <v>1747</v>
      </c>
      <c r="H339"/>
      <c r="I339"/>
      <c r="J339"/>
      <c r="K339"/>
      <c r="L339"/>
      <c r="M339"/>
    </row>
    <row r="340" spans="1:13" x14ac:dyDescent="0.25">
      <c r="A340"/>
      <c r="B340"/>
      <c r="C340" s="35" t="s">
        <v>1970</v>
      </c>
      <c r="D340" s="35" t="s">
        <v>1559</v>
      </c>
      <c r="E340" s="35" t="s">
        <v>1970</v>
      </c>
      <c r="F340" s="35" t="s">
        <v>1726</v>
      </c>
      <c r="G340" s="35" t="s">
        <v>1747</v>
      </c>
      <c r="H340"/>
      <c r="I340"/>
      <c r="J340"/>
      <c r="K340"/>
      <c r="L340"/>
      <c r="M340"/>
    </row>
    <row r="341" spans="1:13" x14ac:dyDescent="0.25">
      <c r="A341"/>
      <c r="B341"/>
      <c r="C341" s="35" t="s">
        <v>1971</v>
      </c>
      <c r="D341" s="35" t="s">
        <v>1559</v>
      </c>
      <c r="E341" s="35" t="s">
        <v>1971</v>
      </c>
      <c r="F341" s="35" t="s">
        <v>1726</v>
      </c>
      <c r="G341" s="35" t="s">
        <v>1747</v>
      </c>
      <c r="H341"/>
      <c r="I341"/>
      <c r="J341"/>
      <c r="K341"/>
      <c r="L341"/>
      <c r="M341"/>
    </row>
    <row r="342" spans="1:13" x14ac:dyDescent="0.25">
      <c r="A342"/>
      <c r="B342"/>
      <c r="C342" s="35" t="s">
        <v>1972</v>
      </c>
      <c r="D342" s="35" t="s">
        <v>1559</v>
      </c>
      <c r="E342" s="35" t="s">
        <v>1972</v>
      </c>
      <c r="F342" s="35" t="s">
        <v>1726</v>
      </c>
      <c r="G342" s="35" t="s">
        <v>1747</v>
      </c>
      <c r="H342"/>
      <c r="I342"/>
      <c r="J342"/>
      <c r="K342"/>
      <c r="L342"/>
      <c r="M342"/>
    </row>
    <row r="343" spans="1:13" x14ac:dyDescent="0.25">
      <c r="A343"/>
      <c r="B343" s="35" t="s">
        <v>1973</v>
      </c>
      <c r="C343" s="35" t="s">
        <v>1559</v>
      </c>
      <c r="D343" s="35" t="s">
        <v>1559</v>
      </c>
      <c r="E343" s="35" t="s">
        <v>1973</v>
      </c>
      <c r="F343" s="35" t="s">
        <v>1726</v>
      </c>
      <c r="G343" s="35" t="s">
        <v>1747</v>
      </c>
      <c r="H343"/>
      <c r="I343"/>
      <c r="J343"/>
      <c r="K343"/>
      <c r="L343"/>
      <c r="M343"/>
    </row>
    <row r="344" spans="1:13" x14ac:dyDescent="0.25">
      <c r="A344"/>
      <c r="B344"/>
      <c r="C344" s="35" t="s">
        <v>1974</v>
      </c>
      <c r="D344" s="35" t="s">
        <v>1559</v>
      </c>
      <c r="E344" s="35" t="s">
        <v>1974</v>
      </c>
      <c r="F344" s="35" t="s">
        <v>1726</v>
      </c>
      <c r="G344" s="35" t="s">
        <v>1747</v>
      </c>
      <c r="H344"/>
      <c r="I344"/>
      <c r="J344"/>
      <c r="K344"/>
      <c r="L344"/>
      <c r="M344"/>
    </row>
    <row r="345" spans="1:13" x14ac:dyDescent="0.25">
      <c r="A345"/>
      <c r="B345"/>
      <c r="C345" s="35" t="s">
        <v>1975</v>
      </c>
      <c r="D345" s="35" t="s">
        <v>1559</v>
      </c>
      <c r="E345" s="35" t="s">
        <v>1975</v>
      </c>
      <c r="F345" s="35" t="s">
        <v>1726</v>
      </c>
      <c r="G345" s="35" t="s">
        <v>1747</v>
      </c>
      <c r="H345"/>
      <c r="I345"/>
      <c r="J345"/>
      <c r="K345"/>
      <c r="L345"/>
      <c r="M345"/>
    </row>
    <row r="346" spans="1:13" x14ac:dyDescent="0.25">
      <c r="A346"/>
      <c r="B346"/>
      <c r="C346" s="35" t="s">
        <v>1976</v>
      </c>
      <c r="D346" s="35" t="s">
        <v>1559</v>
      </c>
      <c r="E346" s="35" t="s">
        <v>1976</v>
      </c>
      <c r="F346" s="35" t="s">
        <v>1726</v>
      </c>
      <c r="G346" s="35" t="s">
        <v>1747</v>
      </c>
      <c r="H346"/>
      <c r="I346"/>
      <c r="J346"/>
      <c r="K346"/>
      <c r="L346"/>
      <c r="M346"/>
    </row>
    <row r="347" spans="1:13" x14ac:dyDescent="0.25">
      <c r="A347"/>
      <c r="B347"/>
      <c r="C347" s="35" t="s">
        <v>1977</v>
      </c>
      <c r="D347" s="35" t="s">
        <v>1559</v>
      </c>
      <c r="E347" s="35" t="s">
        <v>1977</v>
      </c>
      <c r="F347" s="35" t="s">
        <v>1726</v>
      </c>
      <c r="G347" s="35" t="s">
        <v>1747</v>
      </c>
      <c r="H347"/>
      <c r="I347"/>
      <c r="J347"/>
      <c r="K347"/>
      <c r="L347"/>
      <c r="M347"/>
    </row>
    <row r="348" spans="1:13" x14ac:dyDescent="0.25">
      <c r="A348"/>
      <c r="B348" s="35" t="s">
        <v>1978</v>
      </c>
      <c r="C348" s="35" t="s">
        <v>1559</v>
      </c>
      <c r="D348" s="35" t="s">
        <v>1559</v>
      </c>
      <c r="E348" s="35" t="s">
        <v>1978</v>
      </c>
      <c r="F348" s="35" t="s">
        <v>1726</v>
      </c>
      <c r="G348" s="35" t="s">
        <v>1747</v>
      </c>
      <c r="H348"/>
      <c r="I348"/>
      <c r="J348"/>
      <c r="K348"/>
      <c r="L348"/>
      <c r="M348"/>
    </row>
    <row r="349" spans="1:13" x14ac:dyDescent="0.25">
      <c r="A349"/>
      <c r="B349"/>
      <c r="C349" s="35" t="s">
        <v>1979</v>
      </c>
      <c r="D349" s="35" t="s">
        <v>1559</v>
      </c>
      <c r="E349" s="35" t="s">
        <v>1979</v>
      </c>
      <c r="F349" s="35" t="s">
        <v>1726</v>
      </c>
      <c r="G349" s="35" t="s">
        <v>1747</v>
      </c>
      <c r="H349"/>
      <c r="I349"/>
      <c r="J349"/>
      <c r="K349"/>
      <c r="L349"/>
      <c r="M349"/>
    </row>
    <row r="350" spans="1:13" x14ac:dyDescent="0.25">
      <c r="A350"/>
      <c r="B350"/>
      <c r="C350" s="35" t="s">
        <v>1980</v>
      </c>
      <c r="D350" s="35" t="s">
        <v>1559</v>
      </c>
      <c r="E350" s="35" t="s">
        <v>1980</v>
      </c>
      <c r="F350" s="35" t="s">
        <v>1726</v>
      </c>
      <c r="G350" s="35" t="s">
        <v>1747</v>
      </c>
      <c r="H350"/>
      <c r="I350"/>
      <c r="J350"/>
      <c r="K350"/>
      <c r="L350"/>
      <c r="M350"/>
    </row>
    <row r="351" spans="1:13" x14ac:dyDescent="0.25">
      <c r="A351"/>
      <c r="B351"/>
      <c r="C351" s="35" t="s">
        <v>1981</v>
      </c>
      <c r="D351" s="35" t="s">
        <v>1559</v>
      </c>
      <c r="E351" s="35" t="s">
        <v>1981</v>
      </c>
      <c r="F351" s="35" t="s">
        <v>1726</v>
      </c>
      <c r="G351" s="35" t="s">
        <v>1747</v>
      </c>
      <c r="H351"/>
      <c r="I351"/>
      <c r="J351"/>
      <c r="K351"/>
      <c r="L351"/>
      <c r="M351"/>
    </row>
    <row r="352" spans="1:13" x14ac:dyDescent="0.25">
      <c r="A352"/>
      <c r="B352"/>
      <c r="C352" s="35" t="s">
        <v>1982</v>
      </c>
      <c r="D352" s="35" t="s">
        <v>1559</v>
      </c>
      <c r="E352" s="35" t="s">
        <v>1982</v>
      </c>
      <c r="F352" s="35" t="s">
        <v>1726</v>
      </c>
      <c r="G352" s="35" t="s">
        <v>1747</v>
      </c>
      <c r="H352"/>
      <c r="I352"/>
      <c r="J352"/>
      <c r="K352"/>
      <c r="L352"/>
      <c r="M352"/>
    </row>
    <row r="353" spans="1:13" x14ac:dyDescent="0.25">
      <c r="A353"/>
      <c r="B353"/>
      <c r="C353" s="35" t="s">
        <v>1983</v>
      </c>
      <c r="D353" s="35" t="s">
        <v>1559</v>
      </c>
      <c r="E353" s="35" t="s">
        <v>1983</v>
      </c>
      <c r="F353" s="35" t="s">
        <v>1726</v>
      </c>
      <c r="G353" s="35" t="s">
        <v>1747</v>
      </c>
      <c r="H353"/>
      <c r="I353"/>
      <c r="J353"/>
      <c r="K353"/>
      <c r="L353"/>
      <c r="M353"/>
    </row>
    <row r="354" spans="1:13" x14ac:dyDescent="0.25">
      <c r="A354"/>
      <c r="B354"/>
      <c r="C354" s="35" t="s">
        <v>1984</v>
      </c>
      <c r="D354" s="35" t="s">
        <v>1559</v>
      </c>
      <c r="E354" s="35" t="s">
        <v>1984</v>
      </c>
      <c r="F354" s="35" t="s">
        <v>1726</v>
      </c>
      <c r="G354" s="35" t="s">
        <v>1747</v>
      </c>
      <c r="H354"/>
      <c r="I354"/>
      <c r="J354"/>
      <c r="K354"/>
      <c r="L354"/>
      <c r="M354"/>
    </row>
    <row r="355" spans="1:13" x14ac:dyDescent="0.25">
      <c r="A355"/>
      <c r="B355"/>
      <c r="C355" s="35" t="s">
        <v>1985</v>
      </c>
      <c r="D355" s="35" t="s">
        <v>1559</v>
      </c>
      <c r="E355" s="35" t="s">
        <v>1985</v>
      </c>
      <c r="F355" s="35" t="s">
        <v>1726</v>
      </c>
      <c r="G355" s="35" t="s">
        <v>1747</v>
      </c>
      <c r="H355"/>
      <c r="I355"/>
      <c r="J355"/>
      <c r="K355"/>
      <c r="L355"/>
      <c r="M355"/>
    </row>
    <row r="356" spans="1:13" x14ac:dyDescent="0.25">
      <c r="A356"/>
      <c r="B356" s="35" t="s">
        <v>1986</v>
      </c>
      <c r="C356" s="35" t="s">
        <v>1559</v>
      </c>
      <c r="D356" s="35" t="s">
        <v>1559</v>
      </c>
      <c r="E356" s="35" t="s">
        <v>1986</v>
      </c>
      <c r="F356" s="35" t="s">
        <v>1726</v>
      </c>
      <c r="G356" s="35" t="s">
        <v>1747</v>
      </c>
      <c r="H356"/>
      <c r="I356"/>
      <c r="J356"/>
      <c r="K356"/>
      <c r="L356"/>
      <c r="M356"/>
    </row>
    <row r="357" spans="1:13" x14ac:dyDescent="0.25">
      <c r="A357"/>
      <c r="B357"/>
      <c r="C357" s="35" t="s">
        <v>1987</v>
      </c>
      <c r="D357" s="35" t="s">
        <v>1559</v>
      </c>
      <c r="E357" s="35" t="s">
        <v>1987</v>
      </c>
      <c r="F357" s="35" t="s">
        <v>1726</v>
      </c>
      <c r="G357" s="35" t="s">
        <v>1747</v>
      </c>
      <c r="H357"/>
      <c r="I357"/>
      <c r="J357"/>
      <c r="K357"/>
      <c r="L357"/>
      <c r="M357"/>
    </row>
    <row r="358" spans="1:13" x14ac:dyDescent="0.25">
      <c r="A358"/>
      <c r="B358"/>
      <c r="C358" s="35" t="s">
        <v>1988</v>
      </c>
      <c r="D358" s="35" t="s">
        <v>1559</v>
      </c>
      <c r="E358" s="35" t="s">
        <v>1988</v>
      </c>
      <c r="F358" s="35" t="s">
        <v>1726</v>
      </c>
      <c r="G358" s="35" t="s">
        <v>1747</v>
      </c>
      <c r="H358"/>
      <c r="I358"/>
      <c r="J358"/>
      <c r="K358"/>
      <c r="L358"/>
      <c r="M358"/>
    </row>
    <row r="359" spans="1:13" x14ac:dyDescent="0.25">
      <c r="A359"/>
      <c r="B359"/>
      <c r="C359" s="35" t="s">
        <v>1989</v>
      </c>
      <c r="D359" s="35" t="s">
        <v>1559</v>
      </c>
      <c r="E359" s="35" t="s">
        <v>1989</v>
      </c>
      <c r="F359" s="35" t="s">
        <v>1726</v>
      </c>
      <c r="G359" s="35" t="s">
        <v>1747</v>
      </c>
      <c r="H359"/>
      <c r="I359"/>
      <c r="J359"/>
      <c r="K359"/>
      <c r="L359"/>
      <c r="M359"/>
    </row>
    <row r="360" spans="1:13" x14ac:dyDescent="0.25">
      <c r="A360"/>
      <c r="B360"/>
      <c r="C360" s="35" t="s">
        <v>1990</v>
      </c>
      <c r="D360" s="35" t="s">
        <v>1559</v>
      </c>
      <c r="E360" s="35" t="s">
        <v>1990</v>
      </c>
      <c r="F360" s="35" t="s">
        <v>1726</v>
      </c>
      <c r="G360" s="35" t="s">
        <v>1747</v>
      </c>
      <c r="H360"/>
      <c r="I360"/>
      <c r="J360"/>
      <c r="K360"/>
      <c r="L360"/>
      <c r="M360"/>
    </row>
    <row r="361" spans="1:13" x14ac:dyDescent="0.25">
      <c r="A361"/>
      <c r="B361"/>
      <c r="C361" s="35" t="s">
        <v>1991</v>
      </c>
      <c r="D361" s="35" t="s">
        <v>1559</v>
      </c>
      <c r="E361" s="35" t="s">
        <v>1991</v>
      </c>
      <c r="F361" s="35" t="s">
        <v>1726</v>
      </c>
      <c r="G361" s="35" t="s">
        <v>1747</v>
      </c>
      <c r="H361"/>
      <c r="I361"/>
      <c r="J361"/>
      <c r="K361"/>
      <c r="L361"/>
      <c r="M361"/>
    </row>
    <row r="362" spans="1:13" x14ac:dyDescent="0.25">
      <c r="A362"/>
      <c r="B362"/>
      <c r="C362" s="35" t="s">
        <v>1992</v>
      </c>
      <c r="D362" s="35" t="s">
        <v>1559</v>
      </c>
      <c r="E362" s="35" t="s">
        <v>1992</v>
      </c>
      <c r="F362" s="35" t="s">
        <v>1726</v>
      </c>
      <c r="G362" s="35" t="s">
        <v>1747</v>
      </c>
      <c r="H362"/>
      <c r="I362"/>
      <c r="J362"/>
      <c r="K362"/>
      <c r="L362"/>
      <c r="M362"/>
    </row>
    <row r="363" spans="1:13" x14ac:dyDescent="0.25">
      <c r="A363"/>
      <c r="B363"/>
      <c r="C363" s="35" t="s">
        <v>1993</v>
      </c>
      <c r="D363" s="35" t="s">
        <v>1559</v>
      </c>
      <c r="E363" s="35" t="s">
        <v>1993</v>
      </c>
      <c r="F363" s="35" t="s">
        <v>1726</v>
      </c>
      <c r="G363" s="35" t="s">
        <v>1747</v>
      </c>
      <c r="H363"/>
      <c r="I363"/>
      <c r="J363"/>
      <c r="K363"/>
      <c r="L363"/>
      <c r="M363"/>
    </row>
    <row r="364" spans="1:13" x14ac:dyDescent="0.25">
      <c r="A364"/>
      <c r="B364"/>
      <c r="C364" s="35" t="s">
        <v>1994</v>
      </c>
      <c r="D364" s="35" t="s">
        <v>1559</v>
      </c>
      <c r="E364" s="35" t="s">
        <v>1994</v>
      </c>
      <c r="F364" s="35" t="s">
        <v>1726</v>
      </c>
      <c r="G364" s="35" t="s">
        <v>1747</v>
      </c>
      <c r="H364"/>
      <c r="I364"/>
      <c r="J364"/>
      <c r="K364"/>
      <c r="L364"/>
      <c r="M364"/>
    </row>
    <row r="365" spans="1:13" x14ac:dyDescent="0.25">
      <c r="A365"/>
      <c r="B365"/>
      <c r="C365" s="35" t="s">
        <v>1995</v>
      </c>
      <c r="D365" s="35" t="s">
        <v>1559</v>
      </c>
      <c r="E365" s="35" t="s">
        <v>1995</v>
      </c>
      <c r="F365" s="35" t="s">
        <v>1727</v>
      </c>
      <c r="G365" s="35" t="s">
        <v>1747</v>
      </c>
      <c r="H365"/>
      <c r="I365"/>
      <c r="J365"/>
      <c r="K365"/>
      <c r="L365"/>
      <c r="M365"/>
    </row>
    <row r="366" spans="1:13" x14ac:dyDescent="0.25">
      <c r="A366"/>
      <c r="B366" s="35" t="s">
        <v>1996</v>
      </c>
      <c r="C366" s="35" t="s">
        <v>1559</v>
      </c>
      <c r="D366" s="35" t="s">
        <v>1559</v>
      </c>
      <c r="E366" s="35" t="s">
        <v>1996</v>
      </c>
      <c r="F366" s="35" t="s">
        <v>1727</v>
      </c>
      <c r="G366" s="35" t="s">
        <v>1747</v>
      </c>
      <c r="H366"/>
      <c r="I366"/>
      <c r="J366"/>
      <c r="K366"/>
      <c r="L366"/>
      <c r="M366"/>
    </row>
    <row r="367" spans="1:13" x14ac:dyDescent="0.25">
      <c r="A367"/>
      <c r="B367"/>
      <c r="C367" s="35" t="s">
        <v>1997</v>
      </c>
      <c r="D367" s="35" t="s">
        <v>1559</v>
      </c>
      <c r="E367" s="35" t="s">
        <v>1997</v>
      </c>
      <c r="F367" s="35" t="s">
        <v>1726</v>
      </c>
      <c r="G367" s="35" t="s">
        <v>1747</v>
      </c>
      <c r="H367"/>
      <c r="I367"/>
      <c r="J367"/>
      <c r="K367"/>
      <c r="L367"/>
      <c r="M367"/>
    </row>
    <row r="368" spans="1:13" x14ac:dyDescent="0.25">
      <c r="A368" s="35" t="s">
        <v>1998</v>
      </c>
      <c r="B368" s="35" t="s">
        <v>1999</v>
      </c>
      <c r="C368" s="35" t="s">
        <v>1559</v>
      </c>
      <c r="D368" s="35" t="s">
        <v>1559</v>
      </c>
      <c r="E368" s="35" t="s">
        <v>1999</v>
      </c>
      <c r="F368" s="35" t="s">
        <v>1727</v>
      </c>
      <c r="G368" s="35" t="s">
        <v>837</v>
      </c>
      <c r="H368"/>
      <c r="I368"/>
      <c r="J368"/>
      <c r="K368"/>
      <c r="L368"/>
      <c r="M368"/>
    </row>
    <row r="369" spans="1:13" x14ac:dyDescent="0.25">
      <c r="A369"/>
      <c r="B369"/>
      <c r="C369" s="35" t="s">
        <v>2241</v>
      </c>
      <c r="D369" s="35" t="s">
        <v>1559</v>
      </c>
      <c r="E369" s="35" t="s">
        <v>2241</v>
      </c>
      <c r="F369" s="35" t="s">
        <v>1727</v>
      </c>
      <c r="G369" s="35" t="s">
        <v>837</v>
      </c>
      <c r="H369"/>
      <c r="I369"/>
      <c r="J369"/>
      <c r="K369"/>
      <c r="L369"/>
      <c r="M369"/>
    </row>
    <row r="370" spans="1:13" x14ac:dyDescent="0.25">
      <c r="A370"/>
      <c r="B370"/>
      <c r="C370"/>
      <c r="D370" s="35" t="s">
        <v>2242</v>
      </c>
      <c r="E370" s="35" t="s">
        <v>2242</v>
      </c>
      <c r="F370" s="35" t="s">
        <v>1726</v>
      </c>
      <c r="G370" s="35" t="s">
        <v>1728</v>
      </c>
      <c r="H370"/>
      <c r="I370"/>
      <c r="J370"/>
      <c r="K370"/>
      <c r="L370"/>
      <c r="M370"/>
    </row>
    <row r="371" spans="1:13" x14ac:dyDescent="0.25">
      <c r="A371"/>
      <c r="B371"/>
      <c r="C371"/>
      <c r="D371" s="35" t="s">
        <v>2243</v>
      </c>
      <c r="E371" s="35" t="s">
        <v>2243</v>
      </c>
      <c r="F371" s="35" t="s">
        <v>1726</v>
      </c>
      <c r="G371" s="35" t="s">
        <v>1728</v>
      </c>
      <c r="H371"/>
      <c r="I371"/>
      <c r="J371"/>
      <c r="K371"/>
      <c r="L371"/>
      <c r="M371"/>
    </row>
    <row r="372" spans="1:13" x14ac:dyDescent="0.25">
      <c r="A372"/>
      <c r="B372"/>
      <c r="C372"/>
      <c r="D372" s="35" t="s">
        <v>2244</v>
      </c>
      <c r="E372" s="35" t="s">
        <v>2244</v>
      </c>
      <c r="F372" s="35" t="s">
        <v>1726</v>
      </c>
      <c r="G372" s="35" t="s">
        <v>1728</v>
      </c>
      <c r="H372"/>
      <c r="I372"/>
      <c r="J372"/>
      <c r="K372"/>
      <c r="L372"/>
      <c r="M372"/>
    </row>
    <row r="373" spans="1:13" x14ac:dyDescent="0.25">
      <c r="A373"/>
      <c r="B373"/>
      <c r="C373"/>
      <c r="D373" s="35" t="s">
        <v>2245</v>
      </c>
      <c r="E373" s="35" t="s">
        <v>2245</v>
      </c>
      <c r="F373" s="35" t="s">
        <v>1726</v>
      </c>
      <c r="G373" s="35" t="s">
        <v>1728</v>
      </c>
      <c r="H373"/>
      <c r="I373"/>
      <c r="J373"/>
      <c r="K373"/>
      <c r="L373"/>
      <c r="M373"/>
    </row>
    <row r="374" spans="1:13" x14ac:dyDescent="0.25">
      <c r="A374"/>
      <c r="B374"/>
      <c r="C374"/>
      <c r="D374" s="35" t="s">
        <v>2246</v>
      </c>
      <c r="E374" s="35" t="s">
        <v>2246</v>
      </c>
      <c r="F374" s="35" t="s">
        <v>1726</v>
      </c>
      <c r="G374" s="35" t="s">
        <v>1728</v>
      </c>
      <c r="H374"/>
      <c r="I374"/>
      <c r="J374"/>
      <c r="K374"/>
      <c r="L374"/>
      <c r="M374"/>
    </row>
    <row r="375" spans="1:13" x14ac:dyDescent="0.25">
      <c r="A375"/>
      <c r="B375"/>
      <c r="C375"/>
      <c r="D375" s="35" t="s">
        <v>2247</v>
      </c>
      <c r="E375" s="35" t="s">
        <v>2247</v>
      </c>
      <c r="F375" s="35" t="s">
        <v>1726</v>
      </c>
      <c r="G375" s="35" t="s">
        <v>1728</v>
      </c>
      <c r="H375"/>
      <c r="I375"/>
      <c r="J375"/>
      <c r="K375"/>
      <c r="L375"/>
      <c r="M375"/>
    </row>
    <row r="376" spans="1:13" x14ac:dyDescent="0.25">
      <c r="A376"/>
      <c r="B376"/>
      <c r="C376" s="35" t="s">
        <v>2248</v>
      </c>
      <c r="D376" s="35" t="s">
        <v>1559</v>
      </c>
      <c r="E376" s="35" t="s">
        <v>2248</v>
      </c>
      <c r="F376" s="35" t="s">
        <v>1727</v>
      </c>
      <c r="G376" s="35" t="s">
        <v>837</v>
      </c>
      <c r="H376"/>
      <c r="I376"/>
      <c r="J376"/>
      <c r="K376"/>
      <c r="L376"/>
      <c r="M376"/>
    </row>
    <row r="377" spans="1:13" x14ac:dyDescent="0.25">
      <c r="A377"/>
      <c r="B377"/>
      <c r="C377"/>
      <c r="D377" s="35" t="s">
        <v>2249</v>
      </c>
      <c r="E377" s="35" t="s">
        <v>2249</v>
      </c>
      <c r="F377" s="35" t="s">
        <v>1726</v>
      </c>
      <c r="G377" s="35" t="s">
        <v>1728</v>
      </c>
      <c r="H377"/>
      <c r="I377"/>
      <c r="J377"/>
      <c r="K377"/>
      <c r="L377"/>
      <c r="M377"/>
    </row>
    <row r="378" spans="1:13" x14ac:dyDescent="0.25">
      <c r="A378"/>
      <c r="B378"/>
      <c r="C378"/>
      <c r="D378" s="35" t="s">
        <v>2250</v>
      </c>
      <c r="E378" s="35" t="s">
        <v>2250</v>
      </c>
      <c r="F378" s="35" t="s">
        <v>1726</v>
      </c>
      <c r="G378" s="35" t="s">
        <v>1728</v>
      </c>
      <c r="H378"/>
      <c r="I378"/>
      <c r="J378"/>
      <c r="K378"/>
      <c r="L378"/>
      <c r="M378"/>
    </row>
    <row r="379" spans="1:13" x14ac:dyDescent="0.25">
      <c r="A379"/>
      <c r="B379"/>
      <c r="C379"/>
      <c r="D379" s="35" t="s">
        <v>2251</v>
      </c>
      <c r="E379" s="35" t="s">
        <v>2251</v>
      </c>
      <c r="F379" s="35" t="s">
        <v>1726</v>
      </c>
      <c r="G379" s="35" t="s">
        <v>1728</v>
      </c>
      <c r="H379"/>
      <c r="I379"/>
      <c r="J379"/>
      <c r="K379"/>
      <c r="L379"/>
      <c r="M379"/>
    </row>
    <row r="380" spans="1:13" x14ac:dyDescent="0.25">
      <c r="A380"/>
      <c r="B380"/>
      <c r="C380"/>
      <c r="D380" s="35" t="s">
        <v>2252</v>
      </c>
      <c r="E380" s="35" t="s">
        <v>2252</v>
      </c>
      <c r="F380" s="35" t="s">
        <v>1726</v>
      </c>
      <c r="G380" s="35" t="s">
        <v>1728</v>
      </c>
      <c r="H380"/>
      <c r="I380"/>
      <c r="J380"/>
      <c r="K380"/>
      <c r="L380"/>
      <c r="M380"/>
    </row>
    <row r="381" spans="1:13" x14ac:dyDescent="0.25">
      <c r="A381"/>
      <c r="B381"/>
      <c r="C381" s="35" t="s">
        <v>2253</v>
      </c>
      <c r="D381" s="35" t="s">
        <v>1559</v>
      </c>
      <c r="E381" s="35" t="s">
        <v>2253</v>
      </c>
      <c r="F381" s="35" t="s">
        <v>1727</v>
      </c>
      <c r="G381" s="35" t="s">
        <v>837</v>
      </c>
      <c r="H381"/>
      <c r="I381"/>
      <c r="J381"/>
      <c r="K381"/>
      <c r="L381"/>
      <c r="M381"/>
    </row>
    <row r="382" spans="1:13" x14ac:dyDescent="0.25">
      <c r="A382"/>
      <c r="B382"/>
      <c r="C382"/>
      <c r="D382" s="35" t="s">
        <v>2254</v>
      </c>
      <c r="E382" s="35" t="s">
        <v>2254</v>
      </c>
      <c r="F382" s="35" t="s">
        <v>1726</v>
      </c>
      <c r="G382" s="35" t="s">
        <v>1729</v>
      </c>
      <c r="H382"/>
      <c r="I382"/>
      <c r="J382"/>
      <c r="K382"/>
      <c r="L382"/>
      <c r="M382"/>
    </row>
    <row r="383" spans="1:13" x14ac:dyDescent="0.25">
      <c r="A383"/>
      <c r="B383"/>
      <c r="C383"/>
      <c r="D383" s="35" t="s">
        <v>2255</v>
      </c>
      <c r="E383" s="35" t="s">
        <v>2255</v>
      </c>
      <c r="F383" s="35" t="s">
        <v>1726</v>
      </c>
      <c r="G383" s="35" t="s">
        <v>1729</v>
      </c>
      <c r="H383"/>
      <c r="I383"/>
      <c r="J383"/>
      <c r="K383"/>
      <c r="L383"/>
      <c r="M383"/>
    </row>
    <row r="384" spans="1:13" x14ac:dyDescent="0.25">
      <c r="A384"/>
      <c r="B384"/>
      <c r="C384"/>
      <c r="D384" s="35" t="s">
        <v>2256</v>
      </c>
      <c r="E384" s="35" t="s">
        <v>2256</v>
      </c>
      <c r="F384" s="35" t="s">
        <v>1726</v>
      </c>
      <c r="G384" s="35" t="s">
        <v>1729</v>
      </c>
      <c r="H384"/>
      <c r="I384"/>
      <c r="J384"/>
      <c r="K384"/>
      <c r="L384"/>
      <c r="M384"/>
    </row>
    <row r="385" spans="1:13" x14ac:dyDescent="0.25">
      <c r="A385"/>
      <c r="B385"/>
      <c r="C385"/>
      <c r="D385" s="35" t="s">
        <v>2257</v>
      </c>
      <c r="E385" s="35" t="s">
        <v>2257</v>
      </c>
      <c r="F385" s="35" t="s">
        <v>1726</v>
      </c>
      <c r="G385" s="35" t="s">
        <v>1729</v>
      </c>
      <c r="H385"/>
      <c r="I385"/>
      <c r="J385"/>
      <c r="K385"/>
      <c r="L385"/>
      <c r="M385"/>
    </row>
    <row r="386" spans="1:13" x14ac:dyDescent="0.25">
      <c r="A386"/>
      <c r="B386"/>
      <c r="C386"/>
      <c r="D386" s="35" t="s">
        <v>2258</v>
      </c>
      <c r="E386" s="35" t="s">
        <v>2258</v>
      </c>
      <c r="F386" s="35" t="s">
        <v>1726</v>
      </c>
      <c r="G386" s="35" t="s">
        <v>1729</v>
      </c>
      <c r="H386"/>
      <c r="I386"/>
      <c r="J386"/>
      <c r="K386"/>
      <c r="L386"/>
      <c r="M386"/>
    </row>
    <row r="387" spans="1:13" x14ac:dyDescent="0.25">
      <c r="A387"/>
      <c r="B387"/>
      <c r="C387"/>
      <c r="D387" s="35" t="s">
        <v>2259</v>
      </c>
      <c r="E387" s="35" t="s">
        <v>2259</v>
      </c>
      <c r="F387" s="35" t="s">
        <v>1726</v>
      </c>
      <c r="G387" s="35" t="s">
        <v>1729</v>
      </c>
      <c r="H387"/>
      <c r="I387"/>
      <c r="J387"/>
      <c r="K387"/>
      <c r="L387"/>
      <c r="M387"/>
    </row>
    <row r="388" spans="1:13" x14ac:dyDescent="0.25">
      <c r="A388"/>
      <c r="B388"/>
      <c r="C388"/>
      <c r="D388" s="35" t="s">
        <v>2260</v>
      </c>
      <c r="E388" s="35" t="s">
        <v>2260</v>
      </c>
      <c r="F388" s="35" t="s">
        <v>1726</v>
      </c>
      <c r="G388" s="35" t="s">
        <v>1729</v>
      </c>
      <c r="H388"/>
      <c r="I388"/>
      <c r="J388"/>
      <c r="K388"/>
      <c r="L388"/>
      <c r="M388"/>
    </row>
    <row r="389" spans="1:13" x14ac:dyDescent="0.25">
      <c r="A389"/>
      <c r="B389"/>
      <c r="C389"/>
      <c r="D389" s="35" t="s">
        <v>2261</v>
      </c>
      <c r="E389" s="35" t="s">
        <v>2261</v>
      </c>
      <c r="F389" s="35" t="s">
        <v>1726</v>
      </c>
      <c r="G389" s="35" t="s">
        <v>1729</v>
      </c>
      <c r="H389"/>
      <c r="I389"/>
      <c r="J389"/>
      <c r="K389"/>
      <c r="L389"/>
      <c r="M389"/>
    </row>
    <row r="390" spans="1:13" x14ac:dyDescent="0.25">
      <c r="A390"/>
      <c r="B390"/>
      <c r="C390"/>
      <c r="D390" s="35" t="s">
        <v>2262</v>
      </c>
      <c r="E390" s="35" t="s">
        <v>2262</v>
      </c>
      <c r="F390" s="35" t="s">
        <v>1726</v>
      </c>
      <c r="G390" s="35" t="s">
        <v>1729</v>
      </c>
      <c r="H390"/>
      <c r="I390"/>
      <c r="J390"/>
      <c r="K390"/>
      <c r="L390"/>
      <c r="M390"/>
    </row>
    <row r="391" spans="1:13" x14ac:dyDescent="0.25">
      <c r="A391"/>
      <c r="B391"/>
      <c r="C391"/>
      <c r="D391" s="35" t="s">
        <v>2263</v>
      </c>
      <c r="E391" s="35" t="s">
        <v>2263</v>
      </c>
      <c r="F391" s="35" t="s">
        <v>1726</v>
      </c>
      <c r="G391" s="35" t="s">
        <v>1729</v>
      </c>
      <c r="H391"/>
      <c r="I391"/>
      <c r="J391"/>
      <c r="K391"/>
      <c r="L391"/>
      <c r="M391"/>
    </row>
    <row r="392" spans="1:13" x14ac:dyDescent="0.25">
      <c r="A392"/>
      <c r="B392"/>
      <c r="C392"/>
      <c r="D392" s="35" t="s">
        <v>2264</v>
      </c>
      <c r="E392" s="35" t="s">
        <v>2264</v>
      </c>
      <c r="F392" s="35" t="s">
        <v>1726</v>
      </c>
      <c r="G392" s="35" t="s">
        <v>1729</v>
      </c>
      <c r="H392"/>
      <c r="I392"/>
      <c r="J392"/>
      <c r="K392"/>
      <c r="L392"/>
      <c r="M392"/>
    </row>
    <row r="393" spans="1:13" x14ac:dyDescent="0.25">
      <c r="A393"/>
      <c r="B393"/>
      <c r="C393"/>
      <c r="D393" s="35" t="s">
        <v>2265</v>
      </c>
      <c r="E393" s="35" t="s">
        <v>2265</v>
      </c>
      <c r="F393" s="35" t="s">
        <v>1726</v>
      </c>
      <c r="G393" s="35" t="s">
        <v>1729</v>
      </c>
      <c r="H393"/>
      <c r="I393"/>
      <c r="J393"/>
      <c r="K393"/>
      <c r="L393"/>
      <c r="M393"/>
    </row>
    <row r="394" spans="1:13" x14ac:dyDescent="0.25">
      <c r="A394"/>
      <c r="B394"/>
      <c r="C394"/>
      <c r="D394" s="35" t="s">
        <v>2266</v>
      </c>
      <c r="E394" s="35" t="s">
        <v>2266</v>
      </c>
      <c r="F394" s="35" t="s">
        <v>1726</v>
      </c>
      <c r="G394" s="35" t="s">
        <v>1729</v>
      </c>
      <c r="H394"/>
      <c r="I394"/>
      <c r="J394"/>
      <c r="K394"/>
      <c r="L394"/>
      <c r="M394"/>
    </row>
    <row r="395" spans="1:13" x14ac:dyDescent="0.25">
      <c r="A395"/>
      <c r="B395"/>
      <c r="C395"/>
      <c r="D395" s="35" t="s">
        <v>2267</v>
      </c>
      <c r="E395" s="35" t="s">
        <v>2267</v>
      </c>
      <c r="F395" s="35" t="s">
        <v>1726</v>
      </c>
      <c r="G395" s="35" t="s">
        <v>1729</v>
      </c>
      <c r="H395"/>
      <c r="I395"/>
      <c r="J395"/>
      <c r="K395"/>
      <c r="L395"/>
      <c r="M395"/>
    </row>
    <row r="396" spans="1:13" x14ac:dyDescent="0.25">
      <c r="A396"/>
      <c r="B396"/>
      <c r="C396" s="35" t="s">
        <v>2268</v>
      </c>
      <c r="D396" s="35" t="s">
        <v>1559</v>
      </c>
      <c r="E396" s="35" t="s">
        <v>2268</v>
      </c>
      <c r="F396" s="35" t="s">
        <v>1726</v>
      </c>
      <c r="G396" s="35" t="s">
        <v>837</v>
      </c>
      <c r="H396"/>
      <c r="I396"/>
      <c r="J396"/>
      <c r="K396"/>
      <c r="L396"/>
      <c r="M396"/>
    </row>
    <row r="397" spans="1:13" x14ac:dyDescent="0.25">
      <c r="A397"/>
      <c r="B397"/>
      <c r="C397"/>
      <c r="D397" s="35" t="s">
        <v>2269</v>
      </c>
      <c r="E397" s="35" t="s">
        <v>2269</v>
      </c>
      <c r="F397" s="35" t="s">
        <v>1726</v>
      </c>
      <c r="G397" s="35" t="s">
        <v>1729</v>
      </c>
      <c r="H397"/>
      <c r="I397"/>
      <c r="J397"/>
      <c r="K397"/>
      <c r="L397"/>
      <c r="M397"/>
    </row>
    <row r="398" spans="1:13" x14ac:dyDescent="0.25">
      <c r="A398"/>
      <c r="B398"/>
      <c r="C398"/>
      <c r="D398" s="35" t="s">
        <v>2270</v>
      </c>
      <c r="E398" s="35" t="s">
        <v>2270</v>
      </c>
      <c r="F398" s="35" t="s">
        <v>1726</v>
      </c>
      <c r="G398" s="35" t="s">
        <v>1729</v>
      </c>
      <c r="H398"/>
      <c r="I398"/>
      <c r="J398"/>
      <c r="K398"/>
      <c r="L398"/>
      <c r="M398"/>
    </row>
    <row r="399" spans="1:13" x14ac:dyDescent="0.25">
      <c r="A399"/>
      <c r="B399"/>
      <c r="C399"/>
      <c r="D399" s="35" t="s">
        <v>2271</v>
      </c>
      <c r="E399" s="35" t="s">
        <v>2271</v>
      </c>
      <c r="F399" s="35" t="s">
        <v>1726</v>
      </c>
      <c r="G399" s="35" t="s">
        <v>1729</v>
      </c>
      <c r="H399"/>
      <c r="I399"/>
      <c r="J399"/>
      <c r="K399"/>
      <c r="L399"/>
      <c r="M399"/>
    </row>
    <row r="400" spans="1:13" x14ac:dyDescent="0.25">
      <c r="A400"/>
      <c r="B400"/>
      <c r="C400"/>
      <c r="D400" s="35" t="s">
        <v>2272</v>
      </c>
      <c r="E400" s="35" t="s">
        <v>2272</v>
      </c>
      <c r="F400" s="35" t="s">
        <v>1726</v>
      </c>
      <c r="G400" s="35" t="s">
        <v>1729</v>
      </c>
      <c r="H400"/>
      <c r="I400"/>
      <c r="J400"/>
      <c r="K400"/>
      <c r="L400"/>
      <c r="M400"/>
    </row>
    <row r="401" spans="1:13" x14ac:dyDescent="0.25">
      <c r="A401"/>
      <c r="B401"/>
      <c r="C401"/>
      <c r="D401" s="35" t="s">
        <v>2273</v>
      </c>
      <c r="E401" s="35" t="s">
        <v>2273</v>
      </c>
      <c r="F401" s="35" t="s">
        <v>1726</v>
      </c>
      <c r="G401" s="35" t="s">
        <v>1729</v>
      </c>
      <c r="H401"/>
      <c r="I401"/>
      <c r="J401"/>
      <c r="K401"/>
      <c r="L401"/>
      <c r="M401"/>
    </row>
    <row r="402" spans="1:13" x14ac:dyDescent="0.25">
      <c r="A402"/>
      <c r="B402"/>
      <c r="C402"/>
      <c r="D402" s="35" t="s">
        <v>2274</v>
      </c>
      <c r="E402" s="35" t="s">
        <v>2274</v>
      </c>
      <c r="F402" s="35" t="s">
        <v>1726</v>
      </c>
      <c r="G402" s="35" t="s">
        <v>1729</v>
      </c>
      <c r="H402"/>
      <c r="I402"/>
      <c r="J402"/>
      <c r="K402"/>
      <c r="L402"/>
      <c r="M402"/>
    </row>
    <row r="403" spans="1:13" x14ac:dyDescent="0.25">
      <c r="A403"/>
      <c r="B403"/>
      <c r="C403"/>
      <c r="D403" s="35" t="s">
        <v>2275</v>
      </c>
      <c r="E403" s="35" t="s">
        <v>2275</v>
      </c>
      <c r="F403" s="35" t="s">
        <v>1726</v>
      </c>
      <c r="G403" s="35" t="s">
        <v>1729</v>
      </c>
      <c r="H403"/>
      <c r="I403"/>
      <c r="J403"/>
      <c r="K403"/>
      <c r="L403"/>
      <c r="M403"/>
    </row>
    <row r="404" spans="1:13" x14ac:dyDescent="0.25">
      <c r="A404"/>
      <c r="B404"/>
      <c r="C404"/>
      <c r="D404" s="35" t="s">
        <v>2276</v>
      </c>
      <c r="E404" s="35" t="s">
        <v>2276</v>
      </c>
      <c r="F404" s="35" t="s">
        <v>1726</v>
      </c>
      <c r="G404" s="35" t="s">
        <v>1729</v>
      </c>
      <c r="H404"/>
      <c r="I404"/>
      <c r="J404"/>
      <c r="K404"/>
      <c r="L404"/>
      <c r="M404"/>
    </row>
    <row r="405" spans="1:13" x14ac:dyDescent="0.25">
      <c r="A405"/>
      <c r="B405"/>
      <c r="C405"/>
      <c r="D405" s="35" t="s">
        <v>2277</v>
      </c>
      <c r="E405" s="35" t="s">
        <v>2277</v>
      </c>
      <c r="F405" s="35" t="s">
        <v>1726</v>
      </c>
      <c r="G405" s="35" t="s">
        <v>1729</v>
      </c>
      <c r="H405"/>
      <c r="I405"/>
      <c r="J405"/>
      <c r="K405"/>
      <c r="L405"/>
      <c r="M405"/>
    </row>
    <row r="406" spans="1:13" x14ac:dyDescent="0.25">
      <c r="A406"/>
      <c r="B406"/>
      <c r="C406"/>
      <c r="D406" s="35" t="s">
        <v>2278</v>
      </c>
      <c r="E406" s="35" t="s">
        <v>2278</v>
      </c>
      <c r="F406" s="35" t="s">
        <v>1726</v>
      </c>
      <c r="G406" s="35" t="s">
        <v>1729</v>
      </c>
      <c r="H406"/>
      <c r="I406"/>
      <c r="J406"/>
      <c r="K406"/>
      <c r="L406"/>
      <c r="M406"/>
    </row>
    <row r="407" spans="1:13" x14ac:dyDescent="0.25">
      <c r="A407"/>
      <c r="B407"/>
      <c r="C407"/>
      <c r="D407" s="35" t="s">
        <v>2279</v>
      </c>
      <c r="E407" s="35" t="s">
        <v>2279</v>
      </c>
      <c r="F407" s="35" t="s">
        <v>1726</v>
      </c>
      <c r="G407" s="35" t="s">
        <v>1729</v>
      </c>
      <c r="H407"/>
      <c r="I407"/>
      <c r="J407"/>
      <c r="K407"/>
      <c r="L407"/>
      <c r="M407"/>
    </row>
    <row r="408" spans="1:13" x14ac:dyDescent="0.25">
      <c r="A408"/>
      <c r="B408"/>
      <c r="C408"/>
      <c r="D408" s="35" t="s">
        <v>2280</v>
      </c>
      <c r="E408" s="35" t="s">
        <v>2280</v>
      </c>
      <c r="F408" s="35" t="s">
        <v>1726</v>
      </c>
      <c r="G408" s="35" t="s">
        <v>1729</v>
      </c>
      <c r="H408"/>
      <c r="I408"/>
      <c r="J408"/>
      <c r="K408"/>
      <c r="L408"/>
      <c r="M408"/>
    </row>
    <row r="409" spans="1:13" x14ac:dyDescent="0.25">
      <c r="A409"/>
      <c r="B409"/>
      <c r="C409"/>
      <c r="D409" s="35" t="s">
        <v>2281</v>
      </c>
      <c r="E409" s="35" t="s">
        <v>2281</v>
      </c>
      <c r="F409" s="35" t="s">
        <v>1726</v>
      </c>
      <c r="G409" s="35" t="s">
        <v>1729</v>
      </c>
      <c r="H409"/>
      <c r="I409"/>
      <c r="J409"/>
      <c r="K409"/>
      <c r="L409"/>
      <c r="M409"/>
    </row>
    <row r="410" spans="1:13" x14ac:dyDescent="0.25">
      <c r="A410"/>
      <c r="B410"/>
      <c r="C410"/>
      <c r="D410" s="35" t="s">
        <v>2282</v>
      </c>
      <c r="E410" s="35" t="s">
        <v>2282</v>
      </c>
      <c r="F410" s="35" t="s">
        <v>1726</v>
      </c>
      <c r="G410" s="35" t="s">
        <v>1729</v>
      </c>
      <c r="H410"/>
      <c r="I410"/>
      <c r="J410"/>
      <c r="K410"/>
      <c r="L410"/>
      <c r="M410"/>
    </row>
    <row r="411" spans="1:13" x14ac:dyDescent="0.25">
      <c r="A411"/>
      <c r="B411"/>
      <c r="C411"/>
      <c r="D411" s="35" t="s">
        <v>2283</v>
      </c>
      <c r="E411" s="35" t="s">
        <v>2283</v>
      </c>
      <c r="F411" s="35" t="s">
        <v>1726</v>
      </c>
      <c r="G411" s="35" t="s">
        <v>1729</v>
      </c>
      <c r="H411"/>
      <c r="I411"/>
      <c r="J411"/>
      <c r="K411"/>
      <c r="L411"/>
      <c r="M411"/>
    </row>
    <row r="412" spans="1:13" x14ac:dyDescent="0.25">
      <c r="A412"/>
      <c r="B412"/>
      <c r="C412" s="35" t="s">
        <v>2284</v>
      </c>
      <c r="D412" s="35" t="s">
        <v>1559</v>
      </c>
      <c r="E412" s="35" t="s">
        <v>2284</v>
      </c>
      <c r="F412" s="35" t="s">
        <v>1727</v>
      </c>
      <c r="G412" s="35" t="s">
        <v>837</v>
      </c>
      <c r="H412"/>
      <c r="I412"/>
      <c r="J412"/>
      <c r="K412"/>
      <c r="L412"/>
      <c r="M412"/>
    </row>
    <row r="413" spans="1:13" x14ac:dyDescent="0.25">
      <c r="A413"/>
      <c r="B413"/>
      <c r="C413"/>
      <c r="D413" s="35" t="s">
        <v>2285</v>
      </c>
      <c r="E413" s="35" t="s">
        <v>2285</v>
      </c>
      <c r="F413" s="35" t="s">
        <v>1726</v>
      </c>
      <c r="G413" s="35" t="s">
        <v>1728</v>
      </c>
      <c r="H413"/>
      <c r="I413"/>
      <c r="J413"/>
      <c r="K413"/>
      <c r="L413"/>
      <c r="M413"/>
    </row>
    <row r="414" spans="1:13" x14ac:dyDescent="0.25">
      <c r="A414"/>
      <c r="B414"/>
      <c r="C414"/>
      <c r="D414" s="35" t="s">
        <v>2286</v>
      </c>
      <c r="E414" s="35" t="s">
        <v>2286</v>
      </c>
      <c r="F414" s="35" t="s">
        <v>1726</v>
      </c>
      <c r="G414" s="35" t="s">
        <v>1728</v>
      </c>
      <c r="H414"/>
      <c r="I414"/>
      <c r="J414"/>
      <c r="K414"/>
      <c r="L414"/>
      <c r="M414"/>
    </row>
    <row r="415" spans="1:13" x14ac:dyDescent="0.25">
      <c r="A415"/>
      <c r="B415"/>
      <c r="C415"/>
      <c r="D415" s="35" t="s">
        <v>2287</v>
      </c>
      <c r="E415" s="35" t="s">
        <v>2287</v>
      </c>
      <c r="F415" s="35" t="s">
        <v>1726</v>
      </c>
      <c r="G415" s="35" t="s">
        <v>1728</v>
      </c>
      <c r="H415"/>
      <c r="I415"/>
      <c r="J415"/>
      <c r="K415"/>
      <c r="L415"/>
      <c r="M415"/>
    </row>
    <row r="416" spans="1:13" x14ac:dyDescent="0.25">
      <c r="A416"/>
      <c r="B416"/>
      <c r="C416"/>
      <c r="D416" s="35" t="s">
        <v>2288</v>
      </c>
      <c r="E416" s="35" t="s">
        <v>2288</v>
      </c>
      <c r="F416" s="35" t="s">
        <v>1726</v>
      </c>
      <c r="G416" s="35" t="s">
        <v>1728</v>
      </c>
      <c r="H416"/>
      <c r="I416"/>
      <c r="J416"/>
      <c r="K416"/>
      <c r="L416"/>
      <c r="M416"/>
    </row>
    <row r="417" spans="1:13" x14ac:dyDescent="0.25">
      <c r="A417"/>
      <c r="B417"/>
      <c r="C417"/>
      <c r="D417" s="35" t="s">
        <v>2289</v>
      </c>
      <c r="E417" s="35" t="s">
        <v>2289</v>
      </c>
      <c r="F417" s="35" t="s">
        <v>1726</v>
      </c>
      <c r="G417" s="35" t="s">
        <v>1728</v>
      </c>
      <c r="H417"/>
      <c r="I417"/>
      <c r="J417"/>
      <c r="K417"/>
      <c r="L417"/>
      <c r="M417"/>
    </row>
    <row r="418" spans="1:13" x14ac:dyDescent="0.25">
      <c r="A418"/>
      <c r="B418"/>
      <c r="C418"/>
      <c r="D418" s="35" t="s">
        <v>2290</v>
      </c>
      <c r="E418" s="35" t="s">
        <v>2290</v>
      </c>
      <c r="F418"/>
      <c r="G418"/>
      <c r="H418"/>
      <c r="I418"/>
      <c r="J418"/>
      <c r="K418"/>
      <c r="L418"/>
      <c r="M418"/>
    </row>
    <row r="419" spans="1:13" x14ac:dyDescent="0.25">
      <c r="A419"/>
      <c r="B419"/>
      <c r="C419" s="35" t="s">
        <v>2291</v>
      </c>
      <c r="D419" s="35" t="s">
        <v>1559</v>
      </c>
      <c r="E419" s="35" t="s">
        <v>2291</v>
      </c>
      <c r="F419" s="35" t="s">
        <v>1727</v>
      </c>
      <c r="G419" s="35" t="s">
        <v>837</v>
      </c>
      <c r="H419"/>
      <c r="I419"/>
      <c r="J419"/>
      <c r="K419"/>
      <c r="L419"/>
      <c r="M419"/>
    </row>
    <row r="420" spans="1:13" x14ac:dyDescent="0.25">
      <c r="A420"/>
      <c r="B420"/>
      <c r="C420"/>
      <c r="D420" s="35" t="s">
        <v>2292</v>
      </c>
      <c r="E420" s="35" t="s">
        <v>2292</v>
      </c>
      <c r="F420" s="35" t="s">
        <v>1727</v>
      </c>
      <c r="G420" s="35" t="s">
        <v>1729</v>
      </c>
      <c r="H420"/>
      <c r="I420"/>
      <c r="J420"/>
      <c r="K420"/>
      <c r="L420"/>
      <c r="M420"/>
    </row>
    <row r="421" spans="1:13" x14ac:dyDescent="0.25">
      <c r="A421"/>
      <c r="B421"/>
      <c r="C421"/>
      <c r="D421" s="35" t="s">
        <v>2293</v>
      </c>
      <c r="E421" s="35" t="s">
        <v>2293</v>
      </c>
      <c r="F421" s="35" t="s">
        <v>1727</v>
      </c>
      <c r="G421" s="35" t="s">
        <v>1729</v>
      </c>
      <c r="H421"/>
      <c r="I421"/>
      <c r="J421"/>
      <c r="K421"/>
      <c r="L421"/>
      <c r="M421"/>
    </row>
    <row r="422" spans="1:13" x14ac:dyDescent="0.25">
      <c r="A422"/>
      <c r="B422"/>
      <c r="C422"/>
      <c r="D422" s="35" t="s">
        <v>2294</v>
      </c>
      <c r="E422" s="35" t="s">
        <v>2294</v>
      </c>
      <c r="F422" s="35" t="s">
        <v>1727</v>
      </c>
      <c r="G422" s="35" t="s">
        <v>1729</v>
      </c>
      <c r="H422"/>
      <c r="I422"/>
      <c r="J422"/>
      <c r="K422"/>
      <c r="L422"/>
      <c r="M422"/>
    </row>
    <row r="423" spans="1:13" x14ac:dyDescent="0.25">
      <c r="A423"/>
      <c r="B423"/>
      <c r="C423"/>
      <c r="D423" s="35" t="s">
        <v>2295</v>
      </c>
      <c r="E423" s="35" t="s">
        <v>2295</v>
      </c>
      <c r="F423" s="35" t="s">
        <v>1727</v>
      </c>
      <c r="G423" s="35" t="s">
        <v>1729</v>
      </c>
      <c r="H423"/>
      <c r="I423"/>
      <c r="J423"/>
      <c r="K423"/>
      <c r="L423"/>
      <c r="M423"/>
    </row>
    <row r="424" spans="1:13" x14ac:dyDescent="0.25">
      <c r="A424"/>
      <c r="B424"/>
      <c r="C424"/>
      <c r="D424" s="35" t="s">
        <v>2296</v>
      </c>
      <c r="E424" s="35" t="s">
        <v>2296</v>
      </c>
      <c r="F424" s="35" t="s">
        <v>1727</v>
      </c>
      <c r="G424" s="35" t="s">
        <v>1729</v>
      </c>
      <c r="H424"/>
      <c r="I424"/>
      <c r="J424"/>
      <c r="K424"/>
      <c r="L424"/>
      <c r="M424"/>
    </row>
    <row r="425" spans="1:13" x14ac:dyDescent="0.25">
      <c r="A425"/>
      <c r="B425"/>
      <c r="C425"/>
      <c r="D425" s="35" t="s">
        <v>2297</v>
      </c>
      <c r="E425" s="35" t="s">
        <v>2297</v>
      </c>
      <c r="F425" s="35" t="s">
        <v>1727</v>
      </c>
      <c r="G425" s="35" t="s">
        <v>1729</v>
      </c>
      <c r="H425"/>
      <c r="I425"/>
      <c r="J425"/>
      <c r="K425"/>
      <c r="L425"/>
      <c r="M425"/>
    </row>
    <row r="426" spans="1:13" x14ac:dyDescent="0.25">
      <c r="A426"/>
      <c r="B426"/>
      <c r="C426"/>
      <c r="D426" s="35" t="s">
        <v>2298</v>
      </c>
      <c r="E426" s="35" t="s">
        <v>2298</v>
      </c>
      <c r="F426" s="35" t="s">
        <v>1727</v>
      </c>
      <c r="G426" s="35" t="s">
        <v>1729</v>
      </c>
      <c r="H426"/>
      <c r="I426"/>
      <c r="J426"/>
      <c r="K426"/>
      <c r="L426"/>
      <c r="M426"/>
    </row>
    <row r="427" spans="1:13" x14ac:dyDescent="0.25">
      <c r="A427"/>
      <c r="B427"/>
      <c r="C427"/>
      <c r="D427" s="35" t="s">
        <v>2299</v>
      </c>
      <c r="E427" s="35" t="s">
        <v>2299</v>
      </c>
      <c r="F427" s="35" t="s">
        <v>1727</v>
      </c>
      <c r="G427" s="35" t="s">
        <v>1729</v>
      </c>
      <c r="H427"/>
      <c r="I427"/>
      <c r="J427"/>
      <c r="K427"/>
      <c r="L427"/>
      <c r="M427"/>
    </row>
    <row r="428" spans="1:13" x14ac:dyDescent="0.25">
      <c r="A428"/>
      <c r="B428"/>
      <c r="C428"/>
      <c r="D428" s="35" t="s">
        <v>2300</v>
      </c>
      <c r="E428" s="35" t="s">
        <v>2300</v>
      </c>
      <c r="F428" s="35" t="s">
        <v>1727</v>
      </c>
      <c r="G428" s="35" t="s">
        <v>1729</v>
      </c>
      <c r="H428"/>
      <c r="I428"/>
      <c r="J428"/>
      <c r="K428"/>
      <c r="L428"/>
      <c r="M428"/>
    </row>
    <row r="429" spans="1:13" x14ac:dyDescent="0.25">
      <c r="A429"/>
      <c r="B429"/>
      <c r="C429"/>
      <c r="D429" s="35" t="s">
        <v>2301</v>
      </c>
      <c r="E429" s="35" t="s">
        <v>2301</v>
      </c>
      <c r="F429" s="35" t="s">
        <v>1727</v>
      </c>
      <c r="G429" s="35" t="s">
        <v>1729</v>
      </c>
      <c r="H429"/>
      <c r="I429"/>
      <c r="J429"/>
      <c r="K429"/>
      <c r="L429"/>
      <c r="M429"/>
    </row>
    <row r="430" spans="1:13" x14ac:dyDescent="0.25">
      <c r="A430"/>
      <c r="B430"/>
      <c r="C430"/>
      <c r="D430" s="35" t="s">
        <v>2302</v>
      </c>
      <c r="E430" s="35" t="s">
        <v>2302</v>
      </c>
      <c r="F430" s="35" t="s">
        <v>1727</v>
      </c>
      <c r="G430" s="35" t="s">
        <v>1729</v>
      </c>
      <c r="H430"/>
      <c r="I430"/>
      <c r="J430"/>
      <c r="K430"/>
      <c r="L430"/>
      <c r="M430"/>
    </row>
    <row r="431" spans="1:13" x14ac:dyDescent="0.25">
      <c r="A431"/>
      <c r="B431"/>
      <c r="C431"/>
      <c r="D431" s="35" t="s">
        <v>2303</v>
      </c>
      <c r="E431" s="35" t="s">
        <v>2303</v>
      </c>
      <c r="F431" s="35" t="s">
        <v>1727</v>
      </c>
      <c r="G431" s="35" t="s">
        <v>1729</v>
      </c>
      <c r="H431"/>
      <c r="I431"/>
      <c r="J431"/>
      <c r="K431"/>
      <c r="L431"/>
      <c r="M431"/>
    </row>
    <row r="432" spans="1:13" x14ac:dyDescent="0.25">
      <c r="A432"/>
      <c r="B432"/>
      <c r="C432"/>
      <c r="D432" s="35" t="s">
        <v>2304</v>
      </c>
      <c r="E432" s="35" t="s">
        <v>2304</v>
      </c>
      <c r="F432" s="35" t="s">
        <v>1727</v>
      </c>
      <c r="G432" s="35" t="s">
        <v>1729</v>
      </c>
      <c r="H432"/>
      <c r="I432"/>
      <c r="J432"/>
      <c r="K432"/>
      <c r="L432"/>
      <c r="M432"/>
    </row>
    <row r="433" spans="1:13" x14ac:dyDescent="0.25">
      <c r="A433"/>
      <c r="B433"/>
      <c r="C433"/>
      <c r="D433" s="35" t="s">
        <v>2305</v>
      </c>
      <c r="E433" s="35" t="s">
        <v>2305</v>
      </c>
      <c r="F433" s="35" t="s">
        <v>1727</v>
      </c>
      <c r="G433" s="35" t="s">
        <v>1729</v>
      </c>
      <c r="H433"/>
      <c r="I433"/>
      <c r="J433"/>
      <c r="K433"/>
      <c r="L433"/>
      <c r="M433"/>
    </row>
    <row r="434" spans="1:13" x14ac:dyDescent="0.25">
      <c r="A434"/>
      <c r="B434"/>
      <c r="C434"/>
      <c r="D434" s="35" t="s">
        <v>2306</v>
      </c>
      <c r="E434" s="35" t="s">
        <v>2306</v>
      </c>
      <c r="F434" s="35" t="s">
        <v>1727</v>
      </c>
      <c r="G434" s="35" t="s">
        <v>1729</v>
      </c>
      <c r="H434"/>
      <c r="I434"/>
      <c r="J434"/>
      <c r="K434"/>
      <c r="L434"/>
      <c r="M434"/>
    </row>
    <row r="435" spans="1:13" x14ac:dyDescent="0.25">
      <c r="A435"/>
      <c r="B435"/>
      <c r="C435"/>
      <c r="D435" s="35" t="s">
        <v>2307</v>
      </c>
      <c r="E435" s="35" t="s">
        <v>2307</v>
      </c>
      <c r="F435" s="35" t="s">
        <v>1727</v>
      </c>
      <c r="G435" s="35" t="s">
        <v>1729</v>
      </c>
      <c r="H435"/>
      <c r="I435"/>
      <c r="J435"/>
      <c r="K435"/>
      <c r="L435"/>
      <c r="M435"/>
    </row>
    <row r="436" spans="1:13" x14ac:dyDescent="0.25">
      <c r="A436"/>
      <c r="B436"/>
      <c r="C436"/>
      <c r="D436" s="35" t="s">
        <v>2308</v>
      </c>
      <c r="E436" s="35" t="s">
        <v>2308</v>
      </c>
      <c r="F436" s="35" t="s">
        <v>1727</v>
      </c>
      <c r="G436" s="35" t="s">
        <v>1729</v>
      </c>
      <c r="H436"/>
      <c r="I436"/>
      <c r="J436"/>
      <c r="K436"/>
      <c r="L436"/>
      <c r="M436"/>
    </row>
    <row r="437" spans="1:13" x14ac:dyDescent="0.25">
      <c r="A437"/>
      <c r="B437"/>
      <c r="C437"/>
      <c r="D437" s="35" t="s">
        <v>2309</v>
      </c>
      <c r="E437" s="35" t="s">
        <v>2309</v>
      </c>
      <c r="F437" s="35" t="s">
        <v>1727</v>
      </c>
      <c r="G437" s="35" t="s">
        <v>1729</v>
      </c>
      <c r="H437"/>
      <c r="I437"/>
      <c r="J437"/>
      <c r="K437"/>
      <c r="L437"/>
      <c r="M437"/>
    </row>
    <row r="438" spans="1:13" x14ac:dyDescent="0.25">
      <c r="A438"/>
      <c r="B438"/>
      <c r="C438"/>
      <c r="D438" s="35" t="s">
        <v>2310</v>
      </c>
      <c r="E438" s="35" t="s">
        <v>2310</v>
      </c>
      <c r="F438" s="35" t="s">
        <v>1727</v>
      </c>
      <c r="G438" s="35" t="s">
        <v>1729</v>
      </c>
      <c r="H438"/>
      <c r="I438"/>
      <c r="J438"/>
      <c r="K438"/>
      <c r="L438"/>
      <c r="M438"/>
    </row>
    <row r="439" spans="1:13" x14ac:dyDescent="0.25">
      <c r="A439"/>
      <c r="B439"/>
      <c r="C439"/>
      <c r="D439" s="35" t="s">
        <v>2311</v>
      </c>
      <c r="E439" s="35" t="s">
        <v>2311</v>
      </c>
      <c r="F439" s="35" t="s">
        <v>1727</v>
      </c>
      <c r="G439" s="35" t="s">
        <v>1729</v>
      </c>
      <c r="H439"/>
      <c r="I439"/>
      <c r="J439"/>
      <c r="K439"/>
      <c r="L439"/>
      <c r="M439"/>
    </row>
    <row r="440" spans="1:13" x14ac:dyDescent="0.25">
      <c r="A440"/>
      <c r="B440"/>
      <c r="C440" s="35" t="s">
        <v>2312</v>
      </c>
      <c r="D440" s="35" t="s">
        <v>1559</v>
      </c>
      <c r="E440" s="35" t="s">
        <v>2312</v>
      </c>
      <c r="F440" s="35" t="s">
        <v>1727</v>
      </c>
      <c r="G440" s="35" t="s">
        <v>837</v>
      </c>
      <c r="H440"/>
      <c r="I440"/>
      <c r="J440"/>
      <c r="K440"/>
      <c r="L440"/>
      <c r="M440"/>
    </row>
    <row r="441" spans="1:13" x14ac:dyDescent="0.25">
      <c r="A441"/>
      <c r="B441"/>
      <c r="C441"/>
      <c r="D441" s="35" t="s">
        <v>2313</v>
      </c>
      <c r="E441" s="35" t="s">
        <v>2313</v>
      </c>
      <c r="F441" s="35" t="s">
        <v>1727</v>
      </c>
      <c r="G441" s="35" t="s">
        <v>1742</v>
      </c>
      <c r="H441"/>
      <c r="I441"/>
      <c r="J441"/>
      <c r="K441"/>
      <c r="L441"/>
      <c r="M441"/>
    </row>
    <row r="442" spans="1:13" x14ac:dyDescent="0.25">
      <c r="A442"/>
      <c r="B442"/>
      <c r="C442"/>
      <c r="D442" s="35" t="s">
        <v>2314</v>
      </c>
      <c r="E442" s="35" t="s">
        <v>2314</v>
      </c>
      <c r="F442" s="35" t="s">
        <v>1727</v>
      </c>
      <c r="G442" s="35" t="s">
        <v>1742</v>
      </c>
      <c r="H442"/>
      <c r="I442"/>
      <c r="J442"/>
      <c r="K442"/>
      <c r="L442"/>
      <c r="M442"/>
    </row>
    <row r="443" spans="1:13" x14ac:dyDescent="0.25">
      <c r="A443"/>
      <c r="B443"/>
      <c r="C443"/>
      <c r="D443" s="35" t="s">
        <v>2315</v>
      </c>
      <c r="E443" s="35" t="s">
        <v>2315</v>
      </c>
      <c r="F443" s="35" t="s">
        <v>1727</v>
      </c>
      <c r="G443" s="35" t="s">
        <v>1743</v>
      </c>
      <c r="H443"/>
      <c r="I443"/>
      <c r="J443"/>
      <c r="K443"/>
      <c r="L443"/>
      <c r="M443"/>
    </row>
    <row r="444" spans="1:13" x14ac:dyDescent="0.25">
      <c r="A444"/>
      <c r="B444"/>
      <c r="C444"/>
      <c r="D444" s="35" t="s">
        <v>2316</v>
      </c>
      <c r="E444" s="35" t="s">
        <v>2316</v>
      </c>
      <c r="F444" s="35" t="s">
        <v>1727</v>
      </c>
      <c r="G444" s="35" t="s">
        <v>1742</v>
      </c>
      <c r="H444"/>
      <c r="I444"/>
      <c r="J444"/>
      <c r="K444"/>
      <c r="L444"/>
      <c r="M444"/>
    </row>
    <row r="445" spans="1:13" x14ac:dyDescent="0.25">
      <c r="A445"/>
      <c r="B445"/>
      <c r="C445"/>
      <c r="D445" s="35" t="s">
        <v>2382</v>
      </c>
      <c r="E445" s="35" t="s">
        <v>2382</v>
      </c>
      <c r="F445" s="35" t="s">
        <v>1727</v>
      </c>
      <c r="G445" s="35" t="s">
        <v>1742</v>
      </c>
      <c r="H445"/>
      <c r="I445"/>
      <c r="J445"/>
      <c r="K445"/>
      <c r="L445"/>
      <c r="M445"/>
    </row>
    <row r="446" spans="1:13" x14ac:dyDescent="0.25">
      <c r="A446"/>
      <c r="B446"/>
      <c r="C446"/>
      <c r="D446" s="35" t="s">
        <v>2383</v>
      </c>
      <c r="E446" s="35" t="s">
        <v>2383</v>
      </c>
      <c r="F446" s="35" t="s">
        <v>1727</v>
      </c>
      <c r="G446" s="35" t="s">
        <v>1742</v>
      </c>
      <c r="H446"/>
      <c r="I446"/>
      <c r="J446"/>
      <c r="K446"/>
      <c r="L446"/>
      <c r="M446"/>
    </row>
    <row r="447" spans="1:13" x14ac:dyDescent="0.25">
      <c r="A447"/>
      <c r="B447" s="35" t="s">
        <v>2389</v>
      </c>
      <c r="C447" s="35" t="s">
        <v>1559</v>
      </c>
      <c r="D447" s="35" t="s">
        <v>1559</v>
      </c>
      <c r="E447" s="35" t="s">
        <v>2389</v>
      </c>
      <c r="F447" s="35" t="s">
        <v>1730</v>
      </c>
      <c r="G447" s="35" t="s">
        <v>837</v>
      </c>
      <c r="H447"/>
      <c r="I447"/>
      <c r="J447"/>
      <c r="K447"/>
      <c r="L447"/>
      <c r="M447"/>
    </row>
    <row r="448" spans="1:13" x14ac:dyDescent="0.25">
      <c r="A448"/>
      <c r="B448"/>
      <c r="C448" s="35" t="s">
        <v>2000</v>
      </c>
      <c r="D448" s="35" t="s">
        <v>1559</v>
      </c>
      <c r="E448" s="35" t="s">
        <v>2000</v>
      </c>
      <c r="F448" s="35" t="s">
        <v>1730</v>
      </c>
      <c r="G448" s="35" t="s">
        <v>837</v>
      </c>
      <c r="H448"/>
      <c r="I448"/>
      <c r="J448"/>
      <c r="K448"/>
      <c r="L448"/>
      <c r="M448"/>
    </row>
    <row r="449" spans="1:13" x14ac:dyDescent="0.25">
      <c r="A449"/>
      <c r="B449"/>
      <c r="C449"/>
      <c r="D449" s="35" t="s">
        <v>2001</v>
      </c>
      <c r="E449" s="35" t="s">
        <v>2001</v>
      </c>
      <c r="F449" s="35" t="s">
        <v>1730</v>
      </c>
      <c r="G449" s="35" t="s">
        <v>1728</v>
      </c>
      <c r="H449"/>
      <c r="I449"/>
      <c r="J449"/>
      <c r="K449"/>
      <c r="L449"/>
      <c r="M449"/>
    </row>
    <row r="450" spans="1:13" x14ac:dyDescent="0.25">
      <c r="A450"/>
      <c r="B450"/>
      <c r="C450"/>
      <c r="D450" s="35" t="s">
        <v>2002</v>
      </c>
      <c r="E450" s="35" t="s">
        <v>2002</v>
      </c>
      <c r="F450" s="35" t="s">
        <v>1730</v>
      </c>
      <c r="G450" s="35" t="s">
        <v>1728</v>
      </c>
      <c r="H450"/>
      <c r="I450"/>
      <c r="J450"/>
      <c r="K450"/>
      <c r="L450"/>
      <c r="M450"/>
    </row>
    <row r="451" spans="1:13" x14ac:dyDescent="0.25">
      <c r="A451"/>
      <c r="B451"/>
      <c r="C451"/>
      <c r="D451" s="35" t="s">
        <v>2003</v>
      </c>
      <c r="E451" s="35" t="s">
        <v>2003</v>
      </c>
      <c r="F451" s="35" t="s">
        <v>1730</v>
      </c>
      <c r="G451" s="35" t="s">
        <v>1728</v>
      </c>
      <c r="H451"/>
      <c r="I451"/>
      <c r="J451"/>
      <c r="K451"/>
      <c r="L451"/>
      <c r="M451"/>
    </row>
    <row r="452" spans="1:13" x14ac:dyDescent="0.25">
      <c r="A452"/>
      <c r="B452"/>
      <c r="C452"/>
      <c r="D452" s="35" t="s">
        <v>2004</v>
      </c>
      <c r="E452" s="35" t="s">
        <v>2004</v>
      </c>
      <c r="F452" s="35" t="s">
        <v>1730</v>
      </c>
      <c r="G452" s="35" t="s">
        <v>1728</v>
      </c>
      <c r="H452"/>
      <c r="I452"/>
      <c r="J452"/>
      <c r="K452"/>
      <c r="L452"/>
      <c r="M452"/>
    </row>
    <row r="453" spans="1:13" x14ac:dyDescent="0.25">
      <c r="A453"/>
      <c r="B453"/>
      <c r="C453" s="35" t="s">
        <v>2005</v>
      </c>
      <c r="D453" s="35" t="s">
        <v>1559</v>
      </c>
      <c r="E453" s="35" t="s">
        <v>2005</v>
      </c>
      <c r="F453" s="35" t="s">
        <v>1730</v>
      </c>
      <c r="G453" s="35" t="s">
        <v>1743</v>
      </c>
      <c r="H453"/>
      <c r="I453"/>
      <c r="J453"/>
      <c r="K453"/>
      <c r="L453"/>
      <c r="M453"/>
    </row>
    <row r="454" spans="1:13" x14ac:dyDescent="0.25">
      <c r="A454"/>
      <c r="B454"/>
      <c r="C454" s="35" t="s">
        <v>2006</v>
      </c>
      <c r="D454" s="35" t="s">
        <v>1559</v>
      </c>
      <c r="E454" s="35" t="s">
        <v>2006</v>
      </c>
      <c r="F454" s="35" t="s">
        <v>1730</v>
      </c>
      <c r="G454" s="35" t="s">
        <v>1743</v>
      </c>
      <c r="H454"/>
      <c r="I454"/>
      <c r="J454"/>
      <c r="K454"/>
      <c r="L454"/>
      <c r="M454"/>
    </row>
    <row r="455" spans="1:13" x14ac:dyDescent="0.25">
      <c r="A455"/>
      <c r="B455"/>
      <c r="C455" s="35" t="s">
        <v>2007</v>
      </c>
      <c r="D455" s="35" t="s">
        <v>1559</v>
      </c>
      <c r="E455" s="35" t="s">
        <v>2007</v>
      </c>
      <c r="F455" s="35" t="s">
        <v>1730</v>
      </c>
      <c r="G455" s="35" t="s">
        <v>1743</v>
      </c>
      <c r="H455"/>
      <c r="I455"/>
      <c r="J455"/>
      <c r="K455"/>
      <c r="L455"/>
      <c r="M455"/>
    </row>
    <row r="456" spans="1:13" x14ac:dyDescent="0.25">
      <c r="A456" s="35" t="s">
        <v>2008</v>
      </c>
      <c r="B456" s="35" t="s">
        <v>1559</v>
      </c>
      <c r="C456" s="35" t="s">
        <v>1559</v>
      </c>
      <c r="D456" s="35" t="s">
        <v>1559</v>
      </c>
      <c r="E456" s="35" t="s">
        <v>2008</v>
      </c>
      <c r="F456" s="35" t="s">
        <v>1727</v>
      </c>
      <c r="G456" s="35" t="s">
        <v>837</v>
      </c>
      <c r="H456"/>
      <c r="I456"/>
      <c r="J456"/>
      <c r="K456"/>
      <c r="L456"/>
      <c r="M456"/>
    </row>
    <row r="457" spans="1:13" x14ac:dyDescent="0.25">
      <c r="A457"/>
      <c r="B457" s="35" t="s">
        <v>2009</v>
      </c>
      <c r="C457" s="35" t="s">
        <v>1559</v>
      </c>
      <c r="D457" s="35" t="s">
        <v>1559</v>
      </c>
      <c r="E457" s="35" t="s">
        <v>2009</v>
      </c>
      <c r="F457" s="35" t="s">
        <v>1726</v>
      </c>
      <c r="G457" s="35" t="s">
        <v>1747</v>
      </c>
      <c r="H457"/>
      <c r="I457"/>
      <c r="J457"/>
      <c r="K457"/>
      <c r="L457"/>
      <c r="M457"/>
    </row>
    <row r="458" spans="1:13" x14ac:dyDescent="0.25">
      <c r="A458"/>
      <c r="B458"/>
      <c r="C458" s="35" t="s">
        <v>2010</v>
      </c>
      <c r="D458" s="35" t="s">
        <v>1559</v>
      </c>
      <c r="E458" s="35" t="s">
        <v>2010</v>
      </c>
      <c r="F458" s="35" t="s">
        <v>1726</v>
      </c>
      <c r="G458" s="35" t="s">
        <v>1747</v>
      </c>
      <c r="H458"/>
      <c r="I458"/>
      <c r="J458"/>
      <c r="K458"/>
      <c r="L458"/>
      <c r="M458"/>
    </row>
    <row r="459" spans="1:13" x14ac:dyDescent="0.25">
      <c r="A459"/>
      <c r="B459"/>
      <c r="C459" s="35" t="s">
        <v>2011</v>
      </c>
      <c r="D459" s="35" t="s">
        <v>1559</v>
      </c>
      <c r="E459" s="35" t="s">
        <v>2011</v>
      </c>
      <c r="F459" s="35" t="s">
        <v>1726</v>
      </c>
      <c r="G459" s="35" t="s">
        <v>1747</v>
      </c>
      <c r="H459"/>
      <c r="I459"/>
      <c r="J459"/>
      <c r="K459"/>
      <c r="L459"/>
      <c r="M459"/>
    </row>
    <row r="460" spans="1:13" x14ac:dyDescent="0.25">
      <c r="A460"/>
      <c r="B460"/>
      <c r="C460" s="35" t="s">
        <v>2012</v>
      </c>
      <c r="D460" s="35" t="s">
        <v>1559</v>
      </c>
      <c r="E460" s="35" t="s">
        <v>2012</v>
      </c>
      <c r="F460" s="35" t="s">
        <v>1726</v>
      </c>
      <c r="G460" s="35" t="s">
        <v>1747</v>
      </c>
      <c r="H460"/>
      <c r="I460"/>
      <c r="J460"/>
      <c r="K460"/>
      <c r="L460"/>
      <c r="M460"/>
    </row>
    <row r="461" spans="1:13" x14ac:dyDescent="0.25">
      <c r="A461"/>
      <c r="B461"/>
      <c r="C461" s="35" t="s">
        <v>2013</v>
      </c>
      <c r="D461" s="35" t="s">
        <v>1559</v>
      </c>
      <c r="E461" s="35" t="s">
        <v>2013</v>
      </c>
      <c r="F461" s="35" t="s">
        <v>1726</v>
      </c>
      <c r="G461" s="35" t="s">
        <v>1747</v>
      </c>
      <c r="H461"/>
      <c r="I461"/>
      <c r="J461"/>
      <c r="K461"/>
      <c r="L461"/>
      <c r="M461"/>
    </row>
    <row r="462" spans="1:13" x14ac:dyDescent="0.25">
      <c r="A462"/>
      <c r="B462"/>
      <c r="C462" s="35" t="s">
        <v>2014</v>
      </c>
      <c r="D462" s="35" t="s">
        <v>1559</v>
      </c>
      <c r="E462" s="35" t="s">
        <v>2014</v>
      </c>
      <c r="F462" s="35" t="s">
        <v>1726</v>
      </c>
      <c r="G462" s="35" t="s">
        <v>1747</v>
      </c>
      <c r="H462"/>
      <c r="I462"/>
      <c r="J462"/>
      <c r="K462"/>
      <c r="L462"/>
      <c r="M462"/>
    </row>
    <row r="463" spans="1:13" x14ac:dyDescent="0.25">
      <c r="A463"/>
      <c r="B463" s="35" t="s">
        <v>2015</v>
      </c>
      <c r="C463" s="35" t="s">
        <v>1559</v>
      </c>
      <c r="D463" s="35" t="s">
        <v>1559</v>
      </c>
      <c r="E463" s="35" t="s">
        <v>2015</v>
      </c>
      <c r="F463" s="35" t="s">
        <v>1726</v>
      </c>
      <c r="G463" s="35" t="s">
        <v>1747</v>
      </c>
      <c r="H463"/>
      <c r="I463"/>
      <c r="J463"/>
      <c r="K463"/>
      <c r="L463"/>
      <c r="M463"/>
    </row>
    <row r="464" spans="1:13" x14ac:dyDescent="0.25">
      <c r="A464"/>
      <c r="B464"/>
      <c r="C464" s="35" t="s">
        <v>2016</v>
      </c>
      <c r="D464" s="35" t="s">
        <v>1559</v>
      </c>
      <c r="E464" s="35" t="s">
        <v>2016</v>
      </c>
      <c r="F464" s="35" t="s">
        <v>1726</v>
      </c>
      <c r="G464" s="35" t="s">
        <v>1747</v>
      </c>
      <c r="H464"/>
      <c r="I464"/>
      <c r="J464"/>
      <c r="K464"/>
      <c r="L464"/>
      <c r="M464"/>
    </row>
    <row r="465" spans="1:13" x14ac:dyDescent="0.25">
      <c r="A465"/>
      <c r="B465"/>
      <c r="C465" s="35" t="s">
        <v>2017</v>
      </c>
      <c r="D465" s="35" t="s">
        <v>1559</v>
      </c>
      <c r="E465" s="35" t="s">
        <v>2017</v>
      </c>
      <c r="F465" s="35" t="s">
        <v>1726</v>
      </c>
      <c r="G465" s="35" t="s">
        <v>1747</v>
      </c>
      <c r="H465"/>
      <c r="I465"/>
      <c r="J465"/>
      <c r="K465"/>
      <c r="L465"/>
      <c r="M465"/>
    </row>
    <row r="466" spans="1:13" x14ac:dyDescent="0.25">
      <c r="A466"/>
      <c r="B466"/>
      <c r="C466" s="35" t="s">
        <v>2018</v>
      </c>
      <c r="D466" s="35" t="s">
        <v>1559</v>
      </c>
      <c r="E466" s="35" t="s">
        <v>2018</v>
      </c>
      <c r="F466" s="35" t="s">
        <v>1726</v>
      </c>
      <c r="G466" s="35" t="s">
        <v>1747</v>
      </c>
      <c r="H466"/>
      <c r="I466"/>
      <c r="J466"/>
      <c r="K466"/>
      <c r="L466"/>
      <c r="M466"/>
    </row>
    <row r="467" spans="1:13" x14ac:dyDescent="0.25">
      <c r="A467"/>
      <c r="B467"/>
      <c r="C467" s="35" t="s">
        <v>2019</v>
      </c>
      <c r="D467" s="35" t="s">
        <v>1559</v>
      </c>
      <c r="E467" s="35" t="s">
        <v>2019</v>
      </c>
      <c r="F467" s="35" t="s">
        <v>1726</v>
      </c>
      <c r="G467" s="35" t="s">
        <v>1747</v>
      </c>
      <c r="H467"/>
      <c r="I467"/>
      <c r="J467"/>
      <c r="K467"/>
      <c r="L467"/>
      <c r="M467"/>
    </row>
    <row r="468" spans="1:13" x14ac:dyDescent="0.25">
      <c r="A468"/>
      <c r="B468"/>
      <c r="C468" s="35" t="s">
        <v>2020</v>
      </c>
      <c r="D468" s="35" t="s">
        <v>1559</v>
      </c>
      <c r="E468" s="35" t="s">
        <v>2020</v>
      </c>
      <c r="F468" s="35" t="s">
        <v>1726</v>
      </c>
      <c r="G468" s="35" t="s">
        <v>1747</v>
      </c>
      <c r="H468"/>
      <c r="I468"/>
      <c r="J468"/>
      <c r="K468"/>
      <c r="L468"/>
      <c r="M468"/>
    </row>
    <row r="469" spans="1:13" x14ac:dyDescent="0.25">
      <c r="A469"/>
      <c r="B469"/>
      <c r="C469" s="35" t="s">
        <v>2021</v>
      </c>
      <c r="D469" s="35" t="s">
        <v>1559</v>
      </c>
      <c r="E469" s="35" t="s">
        <v>2021</v>
      </c>
      <c r="F469" s="35" t="s">
        <v>1726</v>
      </c>
      <c r="G469" s="35" t="s">
        <v>1747</v>
      </c>
      <c r="H469"/>
      <c r="I469"/>
      <c r="J469"/>
      <c r="K469"/>
      <c r="L469"/>
      <c r="M469"/>
    </row>
    <row r="470" spans="1:13" x14ac:dyDescent="0.25">
      <c r="A470"/>
      <c r="B470"/>
      <c r="C470" s="35" t="s">
        <v>2022</v>
      </c>
      <c r="D470" s="35" t="s">
        <v>1559</v>
      </c>
      <c r="E470" s="35" t="s">
        <v>2022</v>
      </c>
      <c r="F470" s="35" t="s">
        <v>1726</v>
      </c>
      <c r="G470" s="35" t="s">
        <v>1747</v>
      </c>
      <c r="H470"/>
      <c r="I470"/>
      <c r="J470"/>
      <c r="K470"/>
      <c r="L470"/>
      <c r="M470"/>
    </row>
    <row r="471" spans="1:13" x14ac:dyDescent="0.25">
      <c r="A471"/>
      <c r="B471"/>
      <c r="C471" s="35" t="s">
        <v>2023</v>
      </c>
      <c r="D471" s="35" t="s">
        <v>1559</v>
      </c>
      <c r="E471" s="35" t="s">
        <v>2023</v>
      </c>
      <c r="F471" s="35" t="s">
        <v>1726</v>
      </c>
      <c r="G471" s="35" t="s">
        <v>1747</v>
      </c>
      <c r="H471"/>
      <c r="I471"/>
      <c r="J471"/>
      <c r="K471"/>
      <c r="L471"/>
      <c r="M471"/>
    </row>
    <row r="472" spans="1:13" x14ac:dyDescent="0.25">
      <c r="A472"/>
      <c r="B472"/>
      <c r="C472" s="35" t="s">
        <v>2024</v>
      </c>
      <c r="D472" s="35" t="s">
        <v>1559</v>
      </c>
      <c r="E472" s="35" t="s">
        <v>2024</v>
      </c>
      <c r="F472" s="35" t="s">
        <v>1726</v>
      </c>
      <c r="G472" s="35" t="s">
        <v>1747</v>
      </c>
      <c r="H472"/>
      <c r="I472"/>
      <c r="J472"/>
      <c r="K472"/>
      <c r="L472"/>
      <c r="M472"/>
    </row>
    <row r="473" spans="1:13" x14ac:dyDescent="0.25">
      <c r="A473"/>
      <c r="B473"/>
      <c r="C473" s="35" t="s">
        <v>2025</v>
      </c>
      <c r="D473" s="35" t="s">
        <v>1559</v>
      </c>
      <c r="E473" s="35" t="s">
        <v>2025</v>
      </c>
      <c r="F473" s="35" t="s">
        <v>1726</v>
      </c>
      <c r="G473" s="35" t="s">
        <v>1747</v>
      </c>
      <c r="H473"/>
      <c r="I473"/>
      <c r="J473"/>
      <c r="K473"/>
      <c r="L473"/>
      <c r="M473"/>
    </row>
    <row r="474" spans="1:13" x14ac:dyDescent="0.25">
      <c r="A474"/>
      <c r="B474" s="35" t="s">
        <v>2026</v>
      </c>
      <c r="C474" s="35" t="s">
        <v>1559</v>
      </c>
      <c r="D474" s="35" t="s">
        <v>1559</v>
      </c>
      <c r="E474" s="35" t="s">
        <v>2026</v>
      </c>
      <c r="F474" s="35" t="s">
        <v>1726</v>
      </c>
      <c r="G474" s="35" t="s">
        <v>1747</v>
      </c>
      <c r="H474"/>
      <c r="I474"/>
      <c r="J474"/>
      <c r="K474"/>
      <c r="L474"/>
      <c r="M474"/>
    </row>
    <row r="475" spans="1:13" x14ac:dyDescent="0.25">
      <c r="A475"/>
      <c r="B475"/>
      <c r="C475" s="35" t="s">
        <v>2027</v>
      </c>
      <c r="D475" s="35" t="s">
        <v>1559</v>
      </c>
      <c r="E475" s="35" t="s">
        <v>2027</v>
      </c>
      <c r="F475" s="35" t="s">
        <v>1726</v>
      </c>
      <c r="G475" s="35" t="s">
        <v>1747</v>
      </c>
      <c r="H475"/>
      <c r="I475"/>
      <c r="J475"/>
      <c r="K475"/>
      <c r="L475"/>
      <c r="M475"/>
    </row>
    <row r="476" spans="1:13" x14ac:dyDescent="0.25">
      <c r="A476"/>
      <c r="B476"/>
      <c r="C476" s="35" t="s">
        <v>2028</v>
      </c>
      <c r="D476" s="35" t="s">
        <v>1559</v>
      </c>
      <c r="E476" s="35" t="s">
        <v>2028</v>
      </c>
      <c r="F476" s="35" t="s">
        <v>1726</v>
      </c>
      <c r="G476" s="35" t="s">
        <v>1747</v>
      </c>
      <c r="H476"/>
      <c r="I476"/>
      <c r="J476"/>
      <c r="K476"/>
      <c r="L476"/>
      <c r="M476"/>
    </row>
    <row r="477" spans="1:13" x14ac:dyDescent="0.25">
      <c r="A477"/>
      <c r="B477"/>
      <c r="C477" s="35" t="s">
        <v>2029</v>
      </c>
      <c r="D477" s="35" t="s">
        <v>1559</v>
      </c>
      <c r="E477" s="35" t="s">
        <v>2029</v>
      </c>
      <c r="F477" s="35" t="s">
        <v>1726</v>
      </c>
      <c r="G477" s="35" t="s">
        <v>1747</v>
      </c>
      <c r="H477"/>
      <c r="I477"/>
      <c r="J477"/>
      <c r="K477"/>
      <c r="L477"/>
      <c r="M477"/>
    </row>
    <row r="478" spans="1:13" x14ac:dyDescent="0.25">
      <c r="A478"/>
      <c r="B478" s="35" t="s">
        <v>2030</v>
      </c>
      <c r="C478" s="35" t="s">
        <v>1559</v>
      </c>
      <c r="D478" s="35" t="s">
        <v>1559</v>
      </c>
      <c r="E478" s="35" t="s">
        <v>2030</v>
      </c>
      <c r="F478" s="35" t="s">
        <v>1726</v>
      </c>
      <c r="G478" s="35" t="s">
        <v>1747</v>
      </c>
      <c r="H478"/>
      <c r="I478"/>
      <c r="J478"/>
      <c r="K478"/>
      <c r="L478"/>
      <c r="M478"/>
    </row>
    <row r="479" spans="1:13" x14ac:dyDescent="0.25">
      <c r="A479"/>
      <c r="B479"/>
      <c r="C479" s="35" t="s">
        <v>2031</v>
      </c>
      <c r="D479" s="35" t="s">
        <v>1559</v>
      </c>
      <c r="E479" s="35" t="s">
        <v>2031</v>
      </c>
      <c r="F479" s="35" t="s">
        <v>1726</v>
      </c>
      <c r="G479" s="35" t="s">
        <v>1747</v>
      </c>
      <c r="H479"/>
      <c r="I479"/>
      <c r="J479"/>
      <c r="K479"/>
      <c r="L479"/>
      <c r="M479"/>
    </row>
    <row r="480" spans="1:13" x14ac:dyDescent="0.25">
      <c r="A480"/>
      <c r="B480"/>
      <c r="C480" s="35" t="s">
        <v>2032</v>
      </c>
      <c r="D480" s="35" t="s">
        <v>1559</v>
      </c>
      <c r="E480" s="35" t="s">
        <v>2032</v>
      </c>
      <c r="F480" s="35" t="s">
        <v>1726</v>
      </c>
      <c r="G480" s="35" t="s">
        <v>1747</v>
      </c>
      <c r="H480"/>
      <c r="I480"/>
      <c r="J480"/>
      <c r="K480"/>
      <c r="L480"/>
      <c r="M480"/>
    </row>
    <row r="481" spans="1:13" x14ac:dyDescent="0.25">
      <c r="A481"/>
      <c r="B481"/>
      <c r="C481" s="35" t="s">
        <v>2033</v>
      </c>
      <c r="D481" s="35" t="s">
        <v>1559</v>
      </c>
      <c r="E481" s="35" t="s">
        <v>2033</v>
      </c>
      <c r="F481" s="35" t="s">
        <v>1726</v>
      </c>
      <c r="G481" s="35" t="s">
        <v>1747</v>
      </c>
      <c r="H481"/>
      <c r="I481"/>
      <c r="J481"/>
      <c r="K481"/>
      <c r="L481"/>
      <c r="M481"/>
    </row>
    <row r="482" spans="1:13" x14ac:dyDescent="0.25">
      <c r="A482"/>
      <c r="B482"/>
      <c r="C482" s="35" t="s">
        <v>2034</v>
      </c>
      <c r="D482" s="35" t="s">
        <v>1559</v>
      </c>
      <c r="E482" s="35" t="s">
        <v>2034</v>
      </c>
      <c r="F482" s="35" t="s">
        <v>1726</v>
      </c>
      <c r="G482" s="35" t="s">
        <v>1747</v>
      </c>
      <c r="H482"/>
      <c r="I482"/>
      <c r="J482"/>
      <c r="K482"/>
      <c r="L482"/>
      <c r="M482"/>
    </row>
    <row r="483" spans="1:13" x14ac:dyDescent="0.25">
      <c r="A483"/>
      <c r="B483" s="35" t="s">
        <v>2035</v>
      </c>
      <c r="C483" s="35" t="s">
        <v>1559</v>
      </c>
      <c r="D483" s="35" t="s">
        <v>1559</v>
      </c>
      <c r="E483" s="35" t="s">
        <v>2035</v>
      </c>
      <c r="F483" s="35" t="s">
        <v>1726</v>
      </c>
      <c r="G483" s="35" t="s">
        <v>1747</v>
      </c>
      <c r="H483"/>
      <c r="I483"/>
      <c r="J483"/>
      <c r="K483"/>
      <c r="L483"/>
      <c r="M483"/>
    </row>
    <row r="484" spans="1:13" x14ac:dyDescent="0.25">
      <c r="A484"/>
      <c r="B484"/>
      <c r="C484" s="35" t="s">
        <v>2036</v>
      </c>
      <c r="D484" s="35" t="s">
        <v>1559</v>
      </c>
      <c r="E484" s="35" t="s">
        <v>2036</v>
      </c>
      <c r="F484" s="35" t="s">
        <v>1726</v>
      </c>
      <c r="G484" s="35" t="s">
        <v>1747</v>
      </c>
      <c r="H484"/>
      <c r="I484"/>
      <c r="J484"/>
      <c r="K484"/>
      <c r="L484"/>
      <c r="M484"/>
    </row>
    <row r="485" spans="1:13" x14ac:dyDescent="0.25">
      <c r="A485"/>
      <c r="B485"/>
      <c r="C485"/>
      <c r="D485" s="35" t="s">
        <v>2037</v>
      </c>
      <c r="E485" s="35" t="s">
        <v>2037</v>
      </c>
      <c r="F485" s="35" t="s">
        <v>1726</v>
      </c>
      <c r="G485" s="35" t="s">
        <v>1747</v>
      </c>
      <c r="H485"/>
      <c r="I485"/>
      <c r="J485"/>
      <c r="K485"/>
      <c r="L485"/>
      <c r="M485"/>
    </row>
    <row r="486" spans="1:13" x14ac:dyDescent="0.25">
      <c r="A486"/>
      <c r="B486"/>
      <c r="C486"/>
      <c r="D486" s="35" t="s">
        <v>2038</v>
      </c>
      <c r="E486" s="35" t="s">
        <v>2038</v>
      </c>
      <c r="F486" s="35" t="s">
        <v>1726</v>
      </c>
      <c r="G486" s="35" t="s">
        <v>1747</v>
      </c>
      <c r="H486"/>
      <c r="I486"/>
      <c r="J486"/>
      <c r="K486"/>
      <c r="L486"/>
      <c r="M486"/>
    </row>
    <row r="487" spans="1:13" x14ac:dyDescent="0.25">
      <c r="A487"/>
      <c r="B487"/>
      <c r="C487"/>
      <c r="D487" s="35" t="s">
        <v>2039</v>
      </c>
      <c r="E487" s="35" t="s">
        <v>2039</v>
      </c>
      <c r="F487" s="35" t="s">
        <v>1726</v>
      </c>
      <c r="G487" s="35" t="s">
        <v>1747</v>
      </c>
      <c r="H487"/>
      <c r="I487"/>
      <c r="J487"/>
      <c r="K487"/>
      <c r="L487"/>
      <c r="M487"/>
    </row>
    <row r="488" spans="1:13" x14ac:dyDescent="0.25">
      <c r="A488"/>
      <c r="B488"/>
      <c r="C488"/>
      <c r="D488" s="35" t="s">
        <v>2040</v>
      </c>
      <c r="E488" s="35" t="s">
        <v>2040</v>
      </c>
      <c r="F488" s="35" t="s">
        <v>1726</v>
      </c>
      <c r="G488" s="35" t="s">
        <v>1747</v>
      </c>
      <c r="H488"/>
      <c r="I488"/>
      <c r="J488"/>
      <c r="K488"/>
      <c r="L488"/>
      <c r="M488"/>
    </row>
    <row r="489" spans="1:13" x14ac:dyDescent="0.25">
      <c r="A489"/>
      <c r="B489"/>
      <c r="C489"/>
      <c r="D489" s="35" t="s">
        <v>2041</v>
      </c>
      <c r="E489" s="35" t="s">
        <v>2041</v>
      </c>
      <c r="F489" s="35" t="s">
        <v>1726</v>
      </c>
      <c r="G489" s="35" t="s">
        <v>1747</v>
      </c>
      <c r="H489"/>
      <c r="I489"/>
      <c r="J489"/>
      <c r="K489"/>
      <c r="L489"/>
      <c r="M489"/>
    </row>
    <row r="490" spans="1:13" x14ac:dyDescent="0.25">
      <c r="A490"/>
      <c r="B490"/>
      <c r="C490" s="35" t="s">
        <v>2042</v>
      </c>
      <c r="D490" s="35" t="s">
        <v>1559</v>
      </c>
      <c r="E490" s="35" t="s">
        <v>2042</v>
      </c>
      <c r="F490" s="35" t="s">
        <v>1726</v>
      </c>
      <c r="G490" s="35" t="s">
        <v>1747</v>
      </c>
      <c r="H490"/>
      <c r="I490"/>
      <c r="J490"/>
      <c r="K490"/>
      <c r="L490"/>
      <c r="M490"/>
    </row>
    <row r="491" spans="1:13" x14ac:dyDescent="0.25">
      <c r="A491"/>
      <c r="B491"/>
      <c r="C491"/>
      <c r="D491" s="35" t="s">
        <v>2043</v>
      </c>
      <c r="E491" s="35" t="s">
        <v>2043</v>
      </c>
      <c r="F491" s="35" t="s">
        <v>1726</v>
      </c>
      <c r="G491" s="35" t="s">
        <v>1747</v>
      </c>
      <c r="H491"/>
      <c r="I491"/>
      <c r="J491"/>
      <c r="K491"/>
      <c r="L491"/>
      <c r="M491"/>
    </row>
    <row r="492" spans="1:13" x14ac:dyDescent="0.25">
      <c r="A492"/>
      <c r="B492"/>
      <c r="C492"/>
      <c r="D492" s="35" t="s">
        <v>2044</v>
      </c>
      <c r="E492" s="35" t="s">
        <v>2044</v>
      </c>
      <c r="F492" s="35" t="s">
        <v>1726</v>
      </c>
      <c r="G492" s="35" t="s">
        <v>1747</v>
      </c>
      <c r="H492"/>
      <c r="I492"/>
      <c r="J492"/>
      <c r="K492"/>
      <c r="L492"/>
      <c r="M492"/>
    </row>
    <row r="493" spans="1:13" x14ac:dyDescent="0.25">
      <c r="A493"/>
      <c r="B493"/>
      <c r="C493"/>
      <c r="D493" s="35" t="s">
        <v>2045</v>
      </c>
      <c r="E493" s="35" t="s">
        <v>2045</v>
      </c>
      <c r="F493" s="35" t="s">
        <v>1726</v>
      </c>
      <c r="G493" s="35" t="s">
        <v>1747</v>
      </c>
      <c r="H493"/>
      <c r="I493"/>
      <c r="J493"/>
      <c r="K493"/>
      <c r="L493"/>
      <c r="M493"/>
    </row>
    <row r="494" spans="1:13" x14ac:dyDescent="0.25">
      <c r="A494"/>
      <c r="B494"/>
      <c r="C494" s="35" t="s">
        <v>2046</v>
      </c>
      <c r="D494" s="35" t="s">
        <v>1559</v>
      </c>
      <c r="E494" s="35" t="s">
        <v>2046</v>
      </c>
      <c r="F494" s="35" t="s">
        <v>1726</v>
      </c>
      <c r="G494" s="35" t="s">
        <v>1747</v>
      </c>
      <c r="H494"/>
      <c r="I494"/>
      <c r="J494"/>
      <c r="K494"/>
      <c r="L494"/>
      <c r="M494"/>
    </row>
    <row r="495" spans="1:13" x14ac:dyDescent="0.25">
      <c r="A495"/>
      <c r="B495"/>
      <c r="C495"/>
      <c r="D495" s="35" t="s">
        <v>2047</v>
      </c>
      <c r="E495" s="35" t="s">
        <v>2047</v>
      </c>
      <c r="F495" s="35" t="s">
        <v>1726</v>
      </c>
      <c r="G495" s="35" t="s">
        <v>1747</v>
      </c>
      <c r="H495"/>
      <c r="I495"/>
      <c r="J495"/>
      <c r="K495"/>
      <c r="L495"/>
      <c r="M495"/>
    </row>
    <row r="496" spans="1:13" x14ac:dyDescent="0.25">
      <c r="A496"/>
      <c r="B496"/>
      <c r="C496"/>
      <c r="D496" s="35" t="s">
        <v>2048</v>
      </c>
      <c r="E496" s="35" t="s">
        <v>2048</v>
      </c>
      <c r="F496" s="35" t="s">
        <v>1726</v>
      </c>
      <c r="G496" s="35" t="s">
        <v>1747</v>
      </c>
      <c r="H496"/>
      <c r="I496"/>
      <c r="J496"/>
      <c r="K496"/>
      <c r="L496"/>
      <c r="M496"/>
    </row>
    <row r="497" spans="1:13" x14ac:dyDescent="0.25">
      <c r="A497"/>
      <c r="B497"/>
      <c r="C497"/>
      <c r="D497" s="35" t="s">
        <v>2049</v>
      </c>
      <c r="E497" s="35" t="s">
        <v>2049</v>
      </c>
      <c r="F497" s="35" t="s">
        <v>1726</v>
      </c>
      <c r="G497" s="35" t="s">
        <v>1747</v>
      </c>
      <c r="H497"/>
      <c r="I497"/>
      <c r="J497"/>
      <c r="K497"/>
      <c r="L497"/>
      <c r="M497"/>
    </row>
    <row r="498" spans="1:13" x14ac:dyDescent="0.25">
      <c r="A498"/>
      <c r="B498" s="35" t="s">
        <v>2050</v>
      </c>
      <c r="C498" s="35" t="s">
        <v>1559</v>
      </c>
      <c r="D498" s="35" t="s">
        <v>1559</v>
      </c>
      <c r="E498" s="35" t="s">
        <v>2050</v>
      </c>
      <c r="F498" s="35" t="s">
        <v>1726</v>
      </c>
      <c r="G498" s="35" t="s">
        <v>1747</v>
      </c>
      <c r="H498"/>
      <c r="I498"/>
      <c r="J498"/>
      <c r="K498"/>
      <c r="L498"/>
      <c r="M498"/>
    </row>
    <row r="499" spans="1:13" x14ac:dyDescent="0.25">
      <c r="A499"/>
      <c r="B499"/>
      <c r="C499" s="35" t="s">
        <v>2051</v>
      </c>
      <c r="D499" s="35" t="s">
        <v>1559</v>
      </c>
      <c r="E499" s="35" t="s">
        <v>2051</v>
      </c>
      <c r="F499" s="35" t="s">
        <v>1726</v>
      </c>
      <c r="G499" s="35" t="s">
        <v>1747</v>
      </c>
      <c r="H499"/>
      <c r="I499"/>
      <c r="J499"/>
      <c r="K499"/>
      <c r="L499"/>
      <c r="M499"/>
    </row>
    <row r="500" spans="1:13" x14ac:dyDescent="0.25">
      <c r="A500"/>
      <c r="B500"/>
      <c r="C500" s="35" t="s">
        <v>2052</v>
      </c>
      <c r="D500" s="35" t="s">
        <v>1559</v>
      </c>
      <c r="E500" s="35" t="s">
        <v>2052</v>
      </c>
      <c r="F500" s="35" t="s">
        <v>1726</v>
      </c>
      <c r="G500" s="35" t="s">
        <v>1747</v>
      </c>
      <c r="H500"/>
      <c r="I500"/>
      <c r="J500"/>
      <c r="K500"/>
      <c r="L500"/>
      <c r="M500"/>
    </row>
    <row r="501" spans="1:13" x14ac:dyDescent="0.25">
      <c r="A501"/>
      <c r="B501"/>
      <c r="C501" s="35" t="s">
        <v>2053</v>
      </c>
      <c r="D501" s="35" t="s">
        <v>1559</v>
      </c>
      <c r="E501" s="35" t="s">
        <v>2053</v>
      </c>
      <c r="F501" s="35" t="s">
        <v>1726</v>
      </c>
      <c r="G501" s="35" t="s">
        <v>1747</v>
      </c>
      <c r="H501"/>
      <c r="I501"/>
      <c r="J501"/>
      <c r="K501"/>
      <c r="L501"/>
      <c r="M501"/>
    </row>
    <row r="502" spans="1:13" x14ac:dyDescent="0.25">
      <c r="A502"/>
      <c r="B502"/>
      <c r="C502" s="35" t="s">
        <v>2054</v>
      </c>
      <c r="D502" s="35" t="s">
        <v>1559</v>
      </c>
      <c r="E502" s="35" t="s">
        <v>2054</v>
      </c>
      <c r="F502" s="35" t="s">
        <v>1726</v>
      </c>
      <c r="G502" s="35" t="s">
        <v>1747</v>
      </c>
      <c r="H502"/>
      <c r="I502"/>
      <c r="J502"/>
      <c r="K502"/>
      <c r="L502"/>
      <c r="M502"/>
    </row>
    <row r="503" spans="1:13" x14ac:dyDescent="0.25">
      <c r="A503"/>
      <c r="B503"/>
      <c r="C503" s="35" t="s">
        <v>2055</v>
      </c>
      <c r="D503" s="35" t="s">
        <v>1559</v>
      </c>
      <c r="E503" s="35" t="s">
        <v>2055</v>
      </c>
      <c r="F503" s="35" t="s">
        <v>1726</v>
      </c>
      <c r="G503" s="35" t="s">
        <v>1747</v>
      </c>
      <c r="H503"/>
      <c r="I503"/>
      <c r="J503"/>
      <c r="K503"/>
      <c r="L503"/>
      <c r="M503"/>
    </row>
    <row r="504" spans="1:13" x14ac:dyDescent="0.25">
      <c r="A504"/>
      <c r="B504" s="35" t="s">
        <v>2056</v>
      </c>
      <c r="C504" s="35" t="s">
        <v>1559</v>
      </c>
      <c r="D504" s="35" t="s">
        <v>1559</v>
      </c>
      <c r="E504" s="35" t="s">
        <v>2056</v>
      </c>
      <c r="F504" s="35" t="s">
        <v>1726</v>
      </c>
      <c r="G504" s="35" t="s">
        <v>1747</v>
      </c>
      <c r="H504"/>
      <c r="I504"/>
      <c r="J504"/>
      <c r="K504"/>
      <c r="L504"/>
      <c r="M504"/>
    </row>
    <row r="505" spans="1:13" x14ac:dyDescent="0.25">
      <c r="A505"/>
      <c r="B505"/>
      <c r="C505" s="35" t="s">
        <v>2057</v>
      </c>
      <c r="D505" s="35" t="s">
        <v>1559</v>
      </c>
      <c r="E505" s="35" t="s">
        <v>2057</v>
      </c>
      <c r="F505" s="35" t="s">
        <v>1726</v>
      </c>
      <c r="G505" s="35" t="s">
        <v>1747</v>
      </c>
      <c r="H505"/>
      <c r="I505"/>
      <c r="J505"/>
      <c r="K505"/>
      <c r="L505"/>
      <c r="M505"/>
    </row>
    <row r="506" spans="1:13" x14ac:dyDescent="0.25">
      <c r="A506"/>
      <c r="B506"/>
      <c r="C506" s="35" t="s">
        <v>2058</v>
      </c>
      <c r="D506" s="35" t="s">
        <v>1559</v>
      </c>
      <c r="E506" s="35" t="s">
        <v>2058</v>
      </c>
      <c r="F506" s="35" t="s">
        <v>1726</v>
      </c>
      <c r="G506" s="35" t="s">
        <v>1747</v>
      </c>
      <c r="H506"/>
      <c r="I506"/>
      <c r="J506"/>
      <c r="K506"/>
      <c r="L506"/>
      <c r="M506"/>
    </row>
    <row r="507" spans="1:13" x14ac:dyDescent="0.25">
      <c r="A507"/>
      <c r="B507"/>
      <c r="C507" s="35" t="s">
        <v>2059</v>
      </c>
      <c r="D507" s="35" t="s">
        <v>1559</v>
      </c>
      <c r="E507" s="35" t="s">
        <v>2059</v>
      </c>
      <c r="F507" s="35" t="s">
        <v>1726</v>
      </c>
      <c r="G507" s="35" t="s">
        <v>1747</v>
      </c>
      <c r="H507"/>
      <c r="I507"/>
      <c r="J507"/>
      <c r="K507"/>
      <c r="L507"/>
      <c r="M507"/>
    </row>
    <row r="508" spans="1:13" x14ac:dyDescent="0.25">
      <c r="A508"/>
      <c r="B508"/>
      <c r="C508" s="35" t="s">
        <v>2060</v>
      </c>
      <c r="D508" s="35" t="s">
        <v>1559</v>
      </c>
      <c r="E508" s="35" t="s">
        <v>2060</v>
      </c>
      <c r="F508" s="35" t="s">
        <v>1726</v>
      </c>
      <c r="G508" s="35" t="s">
        <v>1747</v>
      </c>
      <c r="H508"/>
      <c r="I508"/>
      <c r="J508"/>
      <c r="K508"/>
      <c r="L508"/>
      <c r="M508"/>
    </row>
    <row r="509" spans="1:13" x14ac:dyDescent="0.25">
      <c r="A509"/>
      <c r="B509"/>
      <c r="C509" s="35" t="s">
        <v>2061</v>
      </c>
      <c r="D509" s="35" t="s">
        <v>1559</v>
      </c>
      <c r="E509" s="35" t="s">
        <v>2061</v>
      </c>
      <c r="F509" s="35" t="s">
        <v>1726</v>
      </c>
      <c r="G509" s="35" t="s">
        <v>1747</v>
      </c>
      <c r="H509"/>
      <c r="I509"/>
      <c r="J509"/>
      <c r="K509"/>
      <c r="L509"/>
      <c r="M509"/>
    </row>
    <row r="510" spans="1:13" x14ac:dyDescent="0.25">
      <c r="A510"/>
      <c r="B510" s="35" t="s">
        <v>2062</v>
      </c>
      <c r="C510" s="35" t="s">
        <v>1559</v>
      </c>
      <c r="D510" s="35" t="s">
        <v>1559</v>
      </c>
      <c r="E510" s="35" t="s">
        <v>2062</v>
      </c>
      <c r="F510" s="35" t="s">
        <v>1726</v>
      </c>
      <c r="G510" s="35" t="s">
        <v>1747</v>
      </c>
      <c r="H510"/>
      <c r="I510"/>
      <c r="J510"/>
      <c r="K510"/>
      <c r="L510"/>
      <c r="M510"/>
    </row>
    <row r="511" spans="1:13" x14ac:dyDescent="0.25">
      <c r="A511"/>
      <c r="B511"/>
      <c r="C511" s="35" t="s">
        <v>2063</v>
      </c>
      <c r="D511" s="35" t="s">
        <v>1559</v>
      </c>
      <c r="E511" s="35" t="s">
        <v>2063</v>
      </c>
      <c r="F511" s="35" t="s">
        <v>1726</v>
      </c>
      <c r="G511" s="35" t="s">
        <v>1747</v>
      </c>
      <c r="H511"/>
      <c r="I511"/>
      <c r="J511"/>
      <c r="K511"/>
      <c r="L511"/>
      <c r="M511"/>
    </row>
    <row r="512" spans="1:13" x14ac:dyDescent="0.25">
      <c r="A512"/>
      <c r="B512"/>
      <c r="C512" s="35" t="s">
        <v>2064</v>
      </c>
      <c r="D512" s="35" t="s">
        <v>1559</v>
      </c>
      <c r="E512" s="35" t="s">
        <v>2064</v>
      </c>
      <c r="F512" s="35" t="s">
        <v>1726</v>
      </c>
      <c r="G512" s="35" t="s">
        <v>1747</v>
      </c>
      <c r="H512"/>
      <c r="I512"/>
      <c r="J512"/>
      <c r="K512"/>
      <c r="L512"/>
      <c r="M512"/>
    </row>
    <row r="513" spans="1:13" x14ac:dyDescent="0.25">
      <c r="A513"/>
      <c r="B513"/>
      <c r="C513" s="35" t="s">
        <v>2065</v>
      </c>
      <c r="D513" s="35" t="s">
        <v>1559</v>
      </c>
      <c r="E513" s="35" t="s">
        <v>2065</v>
      </c>
      <c r="F513" s="35" t="s">
        <v>1726</v>
      </c>
      <c r="G513" s="35" t="s">
        <v>1747</v>
      </c>
      <c r="H513"/>
      <c r="I513"/>
      <c r="J513"/>
      <c r="K513"/>
      <c r="L513"/>
      <c r="M513"/>
    </row>
    <row r="514" spans="1:13" x14ac:dyDescent="0.25">
      <c r="A514"/>
      <c r="B514"/>
      <c r="C514" s="35" t="s">
        <v>2066</v>
      </c>
      <c r="D514" s="35" t="s">
        <v>1559</v>
      </c>
      <c r="E514" s="35" t="s">
        <v>2066</v>
      </c>
      <c r="F514" s="35" t="s">
        <v>1726</v>
      </c>
      <c r="G514" s="35" t="s">
        <v>1747</v>
      </c>
      <c r="H514"/>
      <c r="I514"/>
      <c r="J514"/>
      <c r="K514"/>
      <c r="L514"/>
      <c r="M514"/>
    </row>
    <row r="515" spans="1:13" x14ac:dyDescent="0.25">
      <c r="A515"/>
      <c r="B515"/>
      <c r="C515" s="35" t="s">
        <v>2067</v>
      </c>
      <c r="D515" s="35" t="s">
        <v>1559</v>
      </c>
      <c r="E515" s="35" t="s">
        <v>2067</v>
      </c>
      <c r="F515" s="35" t="s">
        <v>1726</v>
      </c>
      <c r="G515" s="35" t="s">
        <v>1747</v>
      </c>
      <c r="H515"/>
      <c r="I515"/>
      <c r="J515"/>
      <c r="K515"/>
      <c r="L515"/>
      <c r="M515"/>
    </row>
    <row r="516" spans="1:13" x14ac:dyDescent="0.25">
      <c r="A516"/>
      <c r="B516"/>
      <c r="C516" s="35" t="s">
        <v>2068</v>
      </c>
      <c r="D516" s="35" t="s">
        <v>1559</v>
      </c>
      <c r="E516" s="35" t="s">
        <v>2068</v>
      </c>
      <c r="F516" s="35" t="s">
        <v>1726</v>
      </c>
      <c r="G516" s="35" t="s">
        <v>1747</v>
      </c>
      <c r="H516"/>
      <c r="I516"/>
      <c r="J516"/>
      <c r="K516"/>
      <c r="L516"/>
      <c r="M516"/>
    </row>
    <row r="517" spans="1:13" x14ac:dyDescent="0.25">
      <c r="A517"/>
      <c r="B517" s="35" t="s">
        <v>2069</v>
      </c>
      <c r="C517" s="35" t="s">
        <v>1559</v>
      </c>
      <c r="D517" s="35" t="s">
        <v>1559</v>
      </c>
      <c r="E517" s="35" t="s">
        <v>2069</v>
      </c>
      <c r="F517" s="35" t="s">
        <v>1726</v>
      </c>
      <c r="G517" s="35" t="s">
        <v>1747</v>
      </c>
      <c r="H517"/>
      <c r="I517"/>
      <c r="J517"/>
      <c r="K517"/>
      <c r="L517"/>
      <c r="M517"/>
    </row>
    <row r="518" spans="1:13" x14ac:dyDescent="0.25">
      <c r="A518"/>
      <c r="B518"/>
      <c r="C518" s="35" t="s">
        <v>2070</v>
      </c>
      <c r="D518" s="35" t="s">
        <v>1559</v>
      </c>
      <c r="E518" s="35" t="s">
        <v>2070</v>
      </c>
      <c r="F518" s="35" t="s">
        <v>1726</v>
      </c>
      <c r="G518" s="35" t="s">
        <v>1747</v>
      </c>
      <c r="H518"/>
      <c r="I518"/>
      <c r="J518"/>
      <c r="K518"/>
      <c r="L518"/>
      <c r="M518"/>
    </row>
    <row r="519" spans="1:13" x14ac:dyDescent="0.25">
      <c r="A519"/>
      <c r="B519"/>
      <c r="C519" s="35" t="s">
        <v>2071</v>
      </c>
      <c r="D519" s="35" t="s">
        <v>1559</v>
      </c>
      <c r="E519" s="35" t="s">
        <v>2071</v>
      </c>
      <c r="F519" s="35" t="s">
        <v>1726</v>
      </c>
      <c r="G519" s="35" t="s">
        <v>1747</v>
      </c>
      <c r="H519"/>
      <c r="I519"/>
      <c r="J519"/>
      <c r="K519"/>
      <c r="L519"/>
      <c r="M519"/>
    </row>
    <row r="520" spans="1:13" x14ac:dyDescent="0.25">
      <c r="A520"/>
      <c r="B520"/>
      <c r="C520" s="35" t="s">
        <v>2072</v>
      </c>
      <c r="D520" s="35" t="s">
        <v>1559</v>
      </c>
      <c r="E520" s="35" t="s">
        <v>2072</v>
      </c>
      <c r="F520" s="35" t="s">
        <v>1726</v>
      </c>
      <c r="G520" s="35" t="s">
        <v>1747</v>
      </c>
      <c r="H520"/>
      <c r="I520"/>
      <c r="J520"/>
      <c r="K520"/>
      <c r="L520"/>
      <c r="M520"/>
    </row>
    <row r="521" spans="1:13" x14ac:dyDescent="0.25">
      <c r="A521"/>
      <c r="B521"/>
      <c r="C521" s="35" t="s">
        <v>2073</v>
      </c>
      <c r="D521" s="35" t="s">
        <v>1559</v>
      </c>
      <c r="E521" s="35" t="s">
        <v>2073</v>
      </c>
      <c r="F521" s="35" t="s">
        <v>1726</v>
      </c>
      <c r="G521" s="35" t="s">
        <v>1747</v>
      </c>
      <c r="H521"/>
      <c r="I521"/>
      <c r="J521"/>
      <c r="K521"/>
      <c r="L521"/>
      <c r="M521"/>
    </row>
    <row r="522" spans="1:13" x14ac:dyDescent="0.25">
      <c r="A522" s="35" t="s">
        <v>2324</v>
      </c>
      <c r="B522" s="35" t="s">
        <v>1559</v>
      </c>
      <c r="C522" s="35" t="s">
        <v>1559</v>
      </c>
      <c r="D522" s="35" t="s">
        <v>1559</v>
      </c>
      <c r="E522" s="35" t="s">
        <v>2324</v>
      </c>
      <c r="F522" s="35" t="s">
        <v>1727</v>
      </c>
      <c r="G522" s="35" t="s">
        <v>837</v>
      </c>
      <c r="H522"/>
      <c r="I522"/>
      <c r="J522"/>
      <c r="K522"/>
      <c r="L522"/>
      <c r="M522"/>
    </row>
    <row r="523" spans="1:13" x14ac:dyDescent="0.25">
      <c r="A523"/>
      <c r="B523" s="35" t="s">
        <v>2325</v>
      </c>
      <c r="C523" s="35" t="s">
        <v>1559</v>
      </c>
      <c r="D523" s="35" t="s">
        <v>1559</v>
      </c>
      <c r="E523" s="35" t="s">
        <v>2325</v>
      </c>
      <c r="F523" s="35" t="s">
        <v>1727</v>
      </c>
      <c r="G523" s="35" t="s">
        <v>1742</v>
      </c>
      <c r="H523"/>
      <c r="I523"/>
      <c r="J523"/>
      <c r="K523"/>
      <c r="L523"/>
      <c r="M523"/>
    </row>
    <row r="524" spans="1:13" x14ac:dyDescent="0.25">
      <c r="A524"/>
      <c r="B524" s="35" t="s">
        <v>2326</v>
      </c>
      <c r="C524" s="35" t="s">
        <v>1559</v>
      </c>
      <c r="D524" s="35" t="s">
        <v>1559</v>
      </c>
      <c r="E524" s="35" t="s">
        <v>2326</v>
      </c>
      <c r="F524" s="35" t="s">
        <v>1727</v>
      </c>
      <c r="G524" s="35" t="s">
        <v>1742</v>
      </c>
      <c r="H524"/>
      <c r="I524"/>
      <c r="J524"/>
      <c r="K524"/>
      <c r="L524"/>
      <c r="M524"/>
    </row>
    <row r="525" spans="1:13" x14ac:dyDescent="0.25">
      <c r="A525"/>
      <c r="B525" s="35" t="s">
        <v>2327</v>
      </c>
      <c r="C525" s="35" t="s">
        <v>1559</v>
      </c>
      <c r="D525" s="35" t="s">
        <v>1559</v>
      </c>
      <c r="E525" s="35" t="s">
        <v>2327</v>
      </c>
      <c r="F525" s="35" t="s">
        <v>1727</v>
      </c>
      <c r="G525" s="35" t="s">
        <v>837</v>
      </c>
      <c r="H525"/>
      <c r="I525"/>
      <c r="J525"/>
      <c r="K525"/>
      <c r="L525"/>
      <c r="M525"/>
    </row>
    <row r="526" spans="1:13" x14ac:dyDescent="0.25">
      <c r="A526"/>
      <c r="B526"/>
      <c r="C526" s="35" t="s">
        <v>2328</v>
      </c>
      <c r="D526" s="35" t="s">
        <v>1559</v>
      </c>
      <c r="E526" s="35" t="s">
        <v>2328</v>
      </c>
      <c r="F526" s="35" t="s">
        <v>1726</v>
      </c>
      <c r="G526" s="35" t="s">
        <v>1728</v>
      </c>
      <c r="H526"/>
      <c r="I526"/>
      <c r="J526"/>
      <c r="K526"/>
      <c r="L526"/>
      <c r="M526"/>
    </row>
    <row r="527" spans="1:13" x14ac:dyDescent="0.25">
      <c r="A527"/>
      <c r="B527"/>
      <c r="C527" s="35" t="s">
        <v>2329</v>
      </c>
      <c r="D527" s="35" t="s">
        <v>1559</v>
      </c>
      <c r="E527" s="35" t="s">
        <v>2329</v>
      </c>
      <c r="F527" s="35" t="s">
        <v>1726</v>
      </c>
      <c r="G527" s="35" t="s">
        <v>1728</v>
      </c>
      <c r="H527"/>
      <c r="I527"/>
      <c r="J527"/>
      <c r="K527"/>
      <c r="L527"/>
      <c r="M527"/>
    </row>
    <row r="528" spans="1:13" x14ac:dyDescent="0.25">
      <c r="A528"/>
      <c r="B528"/>
      <c r="C528" s="35" t="s">
        <v>2330</v>
      </c>
      <c r="D528" s="35" t="s">
        <v>1559</v>
      </c>
      <c r="E528" s="35" t="s">
        <v>2330</v>
      </c>
      <c r="F528" s="35" t="s">
        <v>1726</v>
      </c>
      <c r="G528" s="35" t="s">
        <v>1728</v>
      </c>
      <c r="H528"/>
      <c r="I528"/>
      <c r="J528"/>
      <c r="K528"/>
      <c r="L528"/>
      <c r="M528"/>
    </row>
    <row r="529" spans="1:13" x14ac:dyDescent="0.25">
      <c r="A529"/>
      <c r="B529"/>
      <c r="C529" s="35" t="s">
        <v>2331</v>
      </c>
      <c r="D529" s="35" t="s">
        <v>1559</v>
      </c>
      <c r="E529" s="35" t="s">
        <v>2331</v>
      </c>
      <c r="F529" s="35" t="s">
        <v>1726</v>
      </c>
      <c r="G529" s="35" t="s">
        <v>1728</v>
      </c>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sheetData>
  <pageMargins left="0.7" right="0.7" top="0.75" bottom="0.75" header="0.3" footer="0.3"/>
  <pageSetup paperSize="9" orientation="portrait" r:id="rId2"/>
  <drawing r:id="rId3"/>
  <legacyDrawing r:id="rId4"/>
  <controls>
    <mc:AlternateContent xmlns:mc="http://schemas.openxmlformats.org/markup-compatibility/2006">
      <mc:Choice Requires="x14">
        <control shapeId="50178" r:id="rId5" name="ToggleButton2">
          <controlPr defaultSize="0" autoLine="0" r:id="rId6">
            <anchor moveWithCells="1">
              <from>
                <xdr:col>3</xdr:col>
                <xdr:colOff>1419225</xdr:colOff>
                <xdr:row>0</xdr:row>
                <xdr:rowOff>9525</xdr:rowOff>
              </from>
              <to>
                <xdr:col>5</xdr:col>
                <xdr:colOff>19050</xdr:colOff>
                <xdr:row>1</xdr:row>
                <xdr:rowOff>180975</xdr:rowOff>
              </to>
            </anchor>
          </controlPr>
        </control>
      </mc:Choice>
      <mc:Fallback>
        <control shapeId="50178" r:id="rId5" name="ToggleButton2"/>
      </mc:Fallback>
    </mc:AlternateContent>
    <mc:AlternateContent xmlns:mc="http://schemas.openxmlformats.org/markup-compatibility/2006">
      <mc:Choice Requires="x14">
        <control shapeId="50177" r:id="rId7" name="ToggleButton1">
          <controlPr defaultSize="0" autoFill="0" autoLine="0" autoPict="0" r:id="rId8">
            <anchor moveWithCells="1">
              <from>
                <xdr:col>2</xdr:col>
                <xdr:colOff>19050</xdr:colOff>
                <xdr:row>0</xdr:row>
                <xdr:rowOff>9525</xdr:rowOff>
              </from>
              <to>
                <xdr:col>4</xdr:col>
                <xdr:colOff>0</xdr:colOff>
                <xdr:row>1</xdr:row>
                <xdr:rowOff>180975</xdr:rowOff>
              </to>
            </anchor>
          </controlPr>
        </control>
      </mc:Choice>
      <mc:Fallback>
        <control shapeId="50177" r:id="rId7" name="ToggleButton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Coding Guidance Notes</vt:lpstr>
      <vt:lpstr>Document Navigation</vt:lpstr>
      <vt:lpstr>Demographic Codes</vt:lpstr>
      <vt:lpstr>Incident&amp;Complaint Codes</vt:lpstr>
      <vt:lpstr>Process Based Codes</vt:lpstr>
      <vt:lpstr>Outcome Based Codes</vt:lpstr>
      <vt:lpstr>Root Cause Codes</vt:lpstr>
      <vt:lpstr>Risk Control Measures</vt:lpstr>
      <vt:lpstr>Patient Safety</vt:lpstr>
      <vt:lpstr>Duty of Candour</vt:lpstr>
      <vt:lpstr>ADE&amp;ADR</vt:lpstr>
      <vt:lpstr>Faulty Product&amp;Device</vt:lpstr>
      <vt:lpstr>Safeguarding</vt:lpstr>
      <vt:lpstr>Information Governance</vt:lpstr>
      <vt:lpstr>Complaint</vt:lpstr>
      <vt:lpstr>{Delete}</vt:lpstr>
      <vt:lpstr>Coding Standard</vt:lpstr>
      <vt:lpstr>Lookup</vt:lpstr>
      <vt:lpstr>Data Validation Sheet</vt:lpstr>
      <vt:lpstr>Data_Field_Properties</vt:lpstr>
      <vt:lpstr>Optional_Mandatory</vt:lpstr>
      <vt:lpstr>'Document Navigation'!Print_Area</vt:lpstr>
      <vt:lpstr>Yes_No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 McCall;joe.bassett@eoecph.nhs.uk</dc:creator>
  <cp:lastModifiedBy>Rakesh Bhundia</cp:lastModifiedBy>
  <cp:lastPrinted>2016-11-04T14:23:53Z</cp:lastPrinted>
  <dcterms:created xsi:type="dcterms:W3CDTF">2015-08-11T08:41:53Z</dcterms:created>
  <dcterms:modified xsi:type="dcterms:W3CDTF">2016-11-28T10:20:30Z</dcterms:modified>
</cp:coreProperties>
</file>